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_kum\Downloads\"/>
    </mc:Choice>
  </mc:AlternateContent>
  <xr:revisionPtr revIDLastSave="0" documentId="13_ncr:1_{767FA9EE-B020-4A56-A364-C5C392FDEB6B}" xr6:coauthVersionLast="47" xr6:coauthVersionMax="47" xr10:uidLastSave="{00000000-0000-0000-0000-000000000000}"/>
  <bookViews>
    <workbookView xWindow="9430" yWindow="1220" windowWidth="19400" windowHeight="10910" tabRatio="601" xr2:uid="{DEA6B1E1-5B9C-4D63-A0A1-1F8A824C667E}"/>
  </bookViews>
  <sheets>
    <sheet name="複合参照1" sheetId="6" r:id="rId1"/>
    <sheet name="複合参照2" sheetId="9" r:id="rId2"/>
    <sheet name="SUTBOTALを使わない表" sheetId="11" r:id="rId3"/>
    <sheet name="SUBTOTAL" sheetId="10" r:id="rId4"/>
    <sheet name="IF関数1" sheetId="13" r:id="rId5"/>
    <sheet name="IF関数2" sheetId="12" r:id="rId6"/>
    <sheet name="SUMIF関数" sheetId="16" r:id="rId7"/>
    <sheet name="SUMIFS関数" sheetId="17" r:id="rId8"/>
    <sheet name="VLOOKUP関数1" sheetId="18" r:id="rId9"/>
    <sheet name="VLOOKUP関数2" sheetId="28" r:id="rId10"/>
    <sheet name="VLOOKUP関数3" sheetId="22" r:id="rId11"/>
    <sheet name="XLOOKUP関数1" sheetId="21" r:id="rId12"/>
    <sheet name="従業員マスタ" sheetId="20" r:id="rId13"/>
    <sheet name="XLOOKUP関数2" sheetId="24" r:id="rId14"/>
    <sheet name="XLOOKUP関数3" sheetId="25" r:id="rId15"/>
    <sheet name="VLOOKUP関数4" sheetId="29" r:id="rId16"/>
  </sheets>
  <definedNames>
    <definedName name="_xlnm._FilterDatabase" localSheetId="7" hidden="1">SUMIFS関数!$G$2:$K$9</definedName>
    <definedName name="_xlnm._FilterDatabase" localSheetId="6" hidden="1">SUMIF関数!$A$1:$E$2001</definedName>
    <definedName name="_xlnm._FilterDatabase" localSheetId="8" hidden="1">VLOOKUP関数1!$G$1:$I$22</definedName>
    <definedName name="_xlnm._FilterDatabase" localSheetId="14" hidden="1">XLOOKUP関数3!$D$1:$E$20</definedName>
    <definedName name="_xlnm._FilterDatabase" localSheetId="12" hidden="1">従業員マスタ!$A$1:$F$187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9" l="1" a="1"/>
  <c r="C2" i="29" s="1"/>
  <c r="E2" i="29" s="1"/>
  <c r="C3" i="29" a="1"/>
  <c r="C3" i="29"/>
  <c r="C4" i="29" a="1"/>
  <c r="C4" i="29"/>
  <c r="E3" i="29"/>
  <c r="E4" i="29"/>
  <c r="E3" i="28"/>
  <c r="E4" i="28"/>
  <c r="E2" i="28"/>
  <c r="C3" i="28"/>
  <c r="C4" i="28"/>
  <c r="C2" i="28"/>
  <c r="I3" i="28"/>
  <c r="I4" i="28"/>
  <c r="I5" i="28"/>
  <c r="I6" i="28"/>
  <c r="I7" i="28"/>
  <c r="I8" i="28"/>
  <c r="I9" i="28"/>
  <c r="I10" i="28"/>
  <c r="I2" i="28"/>
  <c r="E21" i="21"/>
  <c r="D21" i="21"/>
  <c r="C21" i="21"/>
  <c r="B21" i="21"/>
  <c r="E20" i="21"/>
  <c r="D20" i="21"/>
  <c r="C20" i="21"/>
  <c r="B20" i="21"/>
  <c r="E19" i="21"/>
  <c r="D19" i="21"/>
  <c r="C19" i="21"/>
  <c r="B19" i="21"/>
  <c r="E18" i="21"/>
  <c r="D18" i="21"/>
  <c r="C18" i="21"/>
  <c r="B18" i="21"/>
  <c r="E17" i="21"/>
  <c r="D17" i="21"/>
  <c r="C17" i="21"/>
  <c r="B17" i="21"/>
  <c r="E16" i="21"/>
  <c r="D16" i="21"/>
  <c r="C16" i="21"/>
  <c r="B16" i="21"/>
  <c r="E15" i="21"/>
  <c r="D15" i="21"/>
  <c r="C15" i="21"/>
  <c r="B15" i="21"/>
  <c r="E14" i="21"/>
  <c r="D14" i="21"/>
  <c r="C14" i="21"/>
  <c r="B14" i="21"/>
  <c r="E13" i="21"/>
  <c r="D13" i="21"/>
  <c r="C13" i="21"/>
  <c r="B13" i="21"/>
  <c r="E12" i="21"/>
  <c r="D12" i="21"/>
  <c r="C12" i="21"/>
  <c r="B12" i="21"/>
  <c r="E11" i="21"/>
  <c r="D11" i="21"/>
  <c r="C11" i="21"/>
  <c r="B11" i="21"/>
  <c r="E10" i="21"/>
  <c r="D10" i="21"/>
  <c r="C10" i="21"/>
  <c r="B10" i="21"/>
  <c r="E9" i="21"/>
  <c r="D9" i="21"/>
  <c r="C9" i="21"/>
  <c r="B9" i="21"/>
  <c r="E8" i="21"/>
  <c r="D8" i="21"/>
  <c r="C8" i="21"/>
  <c r="B8" i="21"/>
  <c r="E7" i="21"/>
  <c r="D7" i="21"/>
  <c r="C7" i="21"/>
  <c r="B7" i="21"/>
  <c r="E6" i="21"/>
  <c r="D6" i="21"/>
  <c r="C6" i="21"/>
  <c r="B6" i="21"/>
  <c r="E5" i="21"/>
  <c r="D5" i="21"/>
  <c r="C5" i="21"/>
  <c r="B5" i="21"/>
  <c r="E4" i="21"/>
  <c r="D4" i="21"/>
  <c r="C4" i="21"/>
  <c r="B4" i="21"/>
  <c r="E3" i="21"/>
  <c r="D3" i="21"/>
  <c r="C3" i="21"/>
  <c r="B3" i="21"/>
  <c r="E2" i="21"/>
  <c r="D2" i="21"/>
  <c r="C2" i="21"/>
  <c r="B2" i="21"/>
  <c r="B2" i="25"/>
  <c r="B3" i="25"/>
  <c r="B5" i="25"/>
  <c r="B4" i="25"/>
  <c r="B3" i="24"/>
  <c r="B4" i="24"/>
  <c r="C4" i="24"/>
  <c r="C3" i="24"/>
  <c r="D2" i="22"/>
  <c r="E2" i="22" s="1"/>
  <c r="D9" i="18"/>
  <c r="E9" i="18" s="1"/>
  <c r="D2" i="18"/>
  <c r="E2" i="18" s="1"/>
  <c r="D3" i="18"/>
  <c r="E3" i="18" s="1"/>
  <c r="D4" i="18"/>
  <c r="E4" i="18" s="1"/>
  <c r="D5" i="18"/>
  <c r="E5" i="18" s="1"/>
  <c r="D6" i="18"/>
  <c r="E6" i="18" s="1"/>
  <c r="D7" i="18"/>
  <c r="E7" i="18" s="1"/>
  <c r="D8" i="18"/>
  <c r="E8" i="18" s="1"/>
  <c r="D10" i="18"/>
  <c r="E10" i="18" s="1"/>
  <c r="D11" i="18"/>
  <c r="E11" i="18" s="1"/>
  <c r="D12" i="18"/>
  <c r="E12" i="18" s="1"/>
  <c r="D13" i="18"/>
  <c r="E13" i="18" s="1"/>
  <c r="D14" i="18"/>
  <c r="E14" i="18" s="1"/>
  <c r="D15" i="18"/>
  <c r="E15" i="18" s="1"/>
  <c r="D16" i="18"/>
  <c r="E16" i="18" s="1"/>
  <c r="D17" i="18"/>
  <c r="E17" i="18" s="1"/>
  <c r="D18" i="18"/>
  <c r="E18" i="18" s="1"/>
  <c r="D19" i="18"/>
  <c r="E19" i="18" s="1"/>
  <c r="D20" i="18"/>
  <c r="E20" i="18" s="1"/>
  <c r="D21" i="18"/>
  <c r="E21" i="18" s="1"/>
  <c r="D22" i="18"/>
  <c r="E22" i="18" s="1"/>
  <c r="D23" i="18"/>
  <c r="E23" i="18" s="1"/>
  <c r="D24" i="18"/>
  <c r="E24" i="18" s="1"/>
  <c r="C5" i="24" l="1"/>
  <c r="B5" i="24"/>
  <c r="H15" i="16"/>
  <c r="H14" i="16"/>
  <c r="H13" i="16"/>
  <c r="H12" i="16"/>
  <c r="H2" i="16"/>
  <c r="H10" i="16"/>
  <c r="I11" i="17"/>
  <c r="J11" i="17"/>
  <c r="K11" i="17"/>
  <c r="H11" i="17"/>
  <c r="I10" i="17"/>
  <c r="J10" i="17"/>
  <c r="K10" i="17"/>
  <c r="H10" i="17"/>
  <c r="H9" i="16"/>
  <c r="I3" i="17" l="1"/>
  <c r="J3" i="17"/>
  <c r="K3" i="17"/>
  <c r="I4" i="17"/>
  <c r="J4" i="17"/>
  <c r="K4" i="17"/>
  <c r="I5" i="17"/>
  <c r="J5" i="17"/>
  <c r="K5" i="17"/>
  <c r="I6" i="17"/>
  <c r="J6" i="17"/>
  <c r="K6" i="17"/>
  <c r="I7" i="17"/>
  <c r="J7" i="17"/>
  <c r="K7" i="17"/>
  <c r="I8" i="17"/>
  <c r="J8" i="17"/>
  <c r="K8" i="17"/>
  <c r="I9" i="17"/>
  <c r="J9" i="17"/>
  <c r="K9" i="17"/>
  <c r="H4" i="17"/>
  <c r="H5" i="17"/>
  <c r="H6" i="17"/>
  <c r="H7" i="17"/>
  <c r="H8" i="17"/>
  <c r="H9" i="17"/>
  <c r="H3" i="17"/>
  <c r="H6" i="16"/>
  <c r="H3" i="16"/>
  <c r="H7" i="16"/>
  <c r="H4" i="16"/>
  <c r="H5" i="16"/>
  <c r="H8" i="16"/>
  <c r="G2" i="12"/>
  <c r="H2" i="12" s="1"/>
  <c r="D5" i="13"/>
  <c r="D4" i="13"/>
  <c r="D3" i="13"/>
  <c r="D2" i="13"/>
  <c r="C3" i="13"/>
  <c r="C4" i="13"/>
  <c r="C5" i="13"/>
  <c r="C2" i="13"/>
  <c r="G7" i="12"/>
  <c r="H7" i="12" s="1"/>
  <c r="I7" i="12" s="1"/>
  <c r="G6" i="12"/>
  <c r="H6" i="12" s="1"/>
  <c r="I6" i="12" s="1"/>
  <c r="G9" i="12"/>
  <c r="H9" i="12" s="1"/>
  <c r="I9" i="12" s="1"/>
  <c r="H3" i="12"/>
  <c r="I3" i="12" s="1"/>
  <c r="H4" i="12"/>
  <c r="H5" i="12"/>
  <c r="I5" i="12" s="1"/>
  <c r="H8" i="12"/>
  <c r="I8" i="12" s="1"/>
  <c r="I4" i="12"/>
  <c r="G3" i="12"/>
  <c r="G4" i="12"/>
  <c r="G5" i="12"/>
  <c r="G8" i="12"/>
  <c r="E3" i="12"/>
  <c r="E4" i="12"/>
  <c r="E5" i="12"/>
  <c r="E6" i="12"/>
  <c r="E7" i="12"/>
  <c r="E8" i="12"/>
  <c r="E9" i="12"/>
  <c r="E2" i="12"/>
  <c r="I5" i="10"/>
  <c r="I9" i="10"/>
  <c r="I13" i="10"/>
  <c r="I17" i="10"/>
  <c r="I18" i="10"/>
  <c r="H18" i="10"/>
  <c r="H17" i="10"/>
  <c r="H13" i="10"/>
  <c r="H9" i="10"/>
  <c r="H5" i="10"/>
  <c r="D17" i="10"/>
  <c r="D13" i="10"/>
  <c r="D9" i="10"/>
  <c r="D5" i="10"/>
  <c r="C17" i="10"/>
  <c r="C13" i="10"/>
  <c r="C9" i="10"/>
  <c r="C5" i="10"/>
  <c r="C18" i="10" s="1"/>
  <c r="C18" i="11"/>
  <c r="D18" i="11"/>
  <c r="D17" i="11"/>
  <c r="C17" i="11"/>
  <c r="D13" i="11"/>
  <c r="C13" i="11"/>
  <c r="D9" i="11"/>
  <c r="C9" i="11"/>
  <c r="D5" i="11"/>
  <c r="C5" i="11"/>
  <c r="E4" i="9"/>
  <c r="F4" i="9"/>
  <c r="G4" i="9"/>
  <c r="E5" i="9"/>
  <c r="F5" i="9"/>
  <c r="G5" i="9"/>
  <c r="E6" i="9"/>
  <c r="F6" i="9"/>
  <c r="G6" i="9"/>
  <c r="E7" i="9"/>
  <c r="F7" i="9"/>
  <c r="G7" i="9"/>
  <c r="D5" i="9"/>
  <c r="D6" i="9"/>
  <c r="D7" i="9"/>
  <c r="D4" i="9"/>
  <c r="I2" i="12" l="1"/>
  <c r="D18" i="10"/>
  <c r="G2" i="6"/>
  <c r="E3" i="6"/>
  <c r="F3" i="6"/>
  <c r="G3" i="6"/>
  <c r="E4" i="6"/>
  <c r="F4" i="6"/>
  <c r="G4" i="6"/>
  <c r="F2" i="6"/>
  <c r="E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ikuma</author>
  </authors>
  <commentList>
    <comment ref="H1" authorId="0" shapeId="0" xr:uid="{53647464-BD57-4CFA-B19D-0E9AC02E1D8D}">
      <text>
        <r>
          <rPr>
            <b/>
            <sz val="9"/>
            <color indexed="81"/>
            <rFont val="MS P ゴシック"/>
            <family val="3"/>
            <charset val="128"/>
          </rPr>
          <t>書式設定で 代 を表示しています。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<sst xmlns="http://schemas.openxmlformats.org/spreadsheetml/2006/main" count="9072" uniqueCount="440">
  <si>
    <t>従業員名</t>
    <rPh sb="0" eb="3">
      <t>ジュウギョウイン</t>
    </rPh>
    <rPh sb="3" eb="4">
      <t>メイ</t>
    </rPh>
    <phoneticPr fontId="2"/>
  </si>
  <si>
    <t>徳川</t>
    <rPh sb="0" eb="2">
      <t>トクガワ</t>
    </rPh>
    <phoneticPr fontId="2"/>
  </si>
  <si>
    <t>織田</t>
    <rPh sb="0" eb="2">
      <t>オダ</t>
    </rPh>
    <phoneticPr fontId="2"/>
  </si>
  <si>
    <t>豊臣</t>
    <rPh sb="0" eb="2">
      <t>トヨトミ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</si>
  <si>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</si>
  <si>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</si>
  <si>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</si>
  <si>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特別加算給</t>
    <rPh sb="0" eb="2">
      <t>トクベツ</t>
    </rPh>
    <rPh sb="2" eb="4">
      <t>カサン</t>
    </rPh>
    <rPh sb="4" eb="5">
      <t>キュウ</t>
    </rPh>
    <phoneticPr fontId="2"/>
  </si>
  <si>
    <t>4月合計</t>
    <rPh sb="1" eb="2">
      <t>ガツ</t>
    </rPh>
    <rPh sb="2" eb="4">
      <t>ゴウケイ</t>
    </rPh>
    <phoneticPr fontId="2"/>
  </si>
  <si>
    <t>4月基本給</t>
    <rPh sb="1" eb="2">
      <t>ガツ</t>
    </rPh>
    <rPh sb="2" eb="5">
      <t>キホンキュウ</t>
    </rPh>
    <phoneticPr fontId="2"/>
  </si>
  <si>
    <t>5月基本給</t>
    <rPh sb="1" eb="2">
      <t>ガツ</t>
    </rPh>
    <rPh sb="2" eb="5">
      <t>キホンキュウ</t>
    </rPh>
    <phoneticPr fontId="2"/>
  </si>
  <si>
    <t>6月基本給</t>
    <rPh sb="1" eb="2">
      <t>ガツ</t>
    </rPh>
    <rPh sb="2" eb="5">
      <t>キホンキュウ</t>
    </rPh>
    <phoneticPr fontId="2"/>
  </si>
  <si>
    <t>5月合計</t>
    <rPh sb="1" eb="2">
      <t>ガツ</t>
    </rPh>
    <rPh sb="2" eb="4">
      <t>ゴウケイ</t>
    </rPh>
    <phoneticPr fontId="2"/>
  </si>
  <si>
    <t>6月合計</t>
    <rPh sb="1" eb="2">
      <t>ガツ</t>
    </rPh>
    <rPh sb="2" eb="4">
      <t>ゴウケイ</t>
    </rPh>
    <phoneticPr fontId="2"/>
  </si>
  <si>
    <t>商品名</t>
    <rPh sb="0" eb="3">
      <t>ショウヒンメイ</t>
    </rPh>
    <phoneticPr fontId="2"/>
  </si>
  <si>
    <t>ゴールドプラン</t>
    <phoneticPr fontId="2"/>
  </si>
  <si>
    <t>プラチナプラン</t>
    <phoneticPr fontId="2"/>
  </si>
  <si>
    <t>ダイアモンドプラン</t>
    <phoneticPr fontId="2"/>
  </si>
  <si>
    <t>チタンプラン</t>
    <phoneticPr fontId="2"/>
  </si>
  <si>
    <t>単価</t>
    <rPh sb="0" eb="2">
      <t>タンカ</t>
    </rPh>
    <phoneticPr fontId="2"/>
  </si>
  <si>
    <t>日本価格</t>
    <rPh sb="0" eb="2">
      <t>ニホン</t>
    </rPh>
    <rPh sb="2" eb="4">
      <t>カカク</t>
    </rPh>
    <phoneticPr fontId="2"/>
  </si>
  <si>
    <t>米国価格</t>
    <rPh sb="0" eb="2">
      <t>ベイコク</t>
    </rPh>
    <rPh sb="2" eb="4">
      <t>カカク</t>
    </rPh>
    <phoneticPr fontId="2"/>
  </si>
  <si>
    <t>中国価格</t>
    <rPh sb="0" eb="2">
      <t>チュウゴク</t>
    </rPh>
    <rPh sb="2" eb="4">
      <t>カカク</t>
    </rPh>
    <phoneticPr fontId="2"/>
  </si>
  <si>
    <t>欧州価格</t>
    <rPh sb="0" eb="2">
      <t>オウシュウ</t>
    </rPh>
    <rPh sb="2" eb="4">
      <t>カカク</t>
    </rPh>
    <phoneticPr fontId="2"/>
  </si>
  <si>
    <t>基準価格(日本価格)</t>
    <rPh sb="0" eb="2">
      <t>キジュン</t>
    </rPh>
    <rPh sb="2" eb="4">
      <t>カカク</t>
    </rPh>
    <rPh sb="5" eb="7">
      <t>ニホン</t>
    </rPh>
    <rPh sb="7" eb="9">
      <t>カカク</t>
    </rPh>
    <phoneticPr fontId="2"/>
  </si>
  <si>
    <t>各国価格差比率と価格</t>
    <rPh sb="0" eb="2">
      <t>カッコク</t>
    </rPh>
    <rPh sb="2" eb="5">
      <t>カカクサ</t>
    </rPh>
    <rPh sb="5" eb="7">
      <t>ヒリツ</t>
    </rPh>
    <rPh sb="8" eb="10">
      <t>カカク</t>
    </rPh>
    <phoneticPr fontId="2"/>
  </si>
  <si>
    <t>月</t>
    <rPh sb="0" eb="1">
      <t>ツキ</t>
    </rPh>
    <phoneticPr fontId="2"/>
  </si>
  <si>
    <t>商品</t>
    <rPh sb="0" eb="2">
      <t>ショウヒン</t>
    </rPh>
    <phoneticPr fontId="2"/>
  </si>
  <si>
    <t>売上</t>
    <rPh sb="0" eb="2">
      <t>ウリアゲ</t>
    </rPh>
    <phoneticPr fontId="2"/>
  </si>
  <si>
    <t>小計</t>
    <rPh sb="0" eb="2">
      <t>ショウケイ</t>
    </rPh>
    <phoneticPr fontId="2"/>
  </si>
  <si>
    <t>醤油ラーメン</t>
    <rPh sb="0" eb="2">
      <t>ショウユ</t>
    </rPh>
    <phoneticPr fontId="2"/>
  </si>
  <si>
    <t>味噌ラーメン</t>
    <rPh sb="0" eb="2">
      <t>ミソ</t>
    </rPh>
    <phoneticPr fontId="2"/>
  </si>
  <si>
    <t>豚骨ラーメン</t>
    <rPh sb="0" eb="2">
      <t>トンコツ</t>
    </rPh>
    <phoneticPr fontId="2"/>
  </si>
  <si>
    <t>つけめん</t>
    <phoneticPr fontId="2"/>
  </si>
  <si>
    <t>合計</t>
    <rPh sb="0" eb="2">
      <t>ゴウケイ</t>
    </rPh>
    <phoneticPr fontId="2"/>
  </si>
  <si>
    <t>平均</t>
    <rPh sb="0" eb="2">
      <t>ヘイキン</t>
    </rPh>
    <phoneticPr fontId="2"/>
  </si>
  <si>
    <t>↑非表示を含まない集計</t>
    <rPh sb="1" eb="4">
      <t>ヒヒョウジ</t>
    </rPh>
    <rPh sb="5" eb="6">
      <t>フク</t>
    </rPh>
    <rPh sb="9" eb="11">
      <t>シュウケイ</t>
    </rPh>
    <phoneticPr fontId="2"/>
  </si>
  <si>
    <t>↑非表示を含む集計</t>
    <rPh sb="1" eb="4">
      <t>ヒヒョウジ</t>
    </rPh>
    <rPh sb="5" eb="6">
      <t>フク</t>
    </rPh>
    <rPh sb="7" eb="9">
      <t>シュウケイ</t>
    </rPh>
    <phoneticPr fontId="2"/>
  </si>
  <si>
    <t>品名</t>
    <rPh sb="0" eb="2">
      <t>ヒンメイ</t>
    </rPh>
    <phoneticPr fontId="2"/>
  </si>
  <si>
    <t>個数</t>
    <rPh sb="0" eb="2">
      <t>コスウ</t>
    </rPh>
    <phoneticPr fontId="2"/>
  </si>
  <si>
    <t>持ち帰り</t>
    <rPh sb="0" eb="1">
      <t>モ</t>
    </rPh>
    <rPh sb="2" eb="3">
      <t>カエ</t>
    </rPh>
    <phoneticPr fontId="2"/>
  </si>
  <si>
    <t>消費税額</t>
    <rPh sb="0" eb="3">
      <t>ショウヒゼイ</t>
    </rPh>
    <rPh sb="3" eb="4">
      <t>ガク</t>
    </rPh>
    <phoneticPr fontId="2"/>
  </si>
  <si>
    <t>税前金額</t>
    <rPh sb="0" eb="1">
      <t>ゼイ</t>
    </rPh>
    <rPh sb="1" eb="3">
      <t>マエキン</t>
    </rPh>
    <rPh sb="3" eb="4">
      <t>ガク</t>
    </rPh>
    <phoneticPr fontId="2"/>
  </si>
  <si>
    <t>税込み金額</t>
    <rPh sb="0" eb="2">
      <t>ゼイコ</t>
    </rPh>
    <rPh sb="3" eb="5">
      <t>キンガク</t>
    </rPh>
    <phoneticPr fontId="2"/>
  </si>
  <si>
    <t>ギョウザ</t>
    <phoneticPr fontId="2"/>
  </si>
  <si>
    <t>カタヤキソバ</t>
    <phoneticPr fontId="2"/>
  </si>
  <si>
    <t>春巻き</t>
    <rPh sb="0" eb="2">
      <t>ハルマ</t>
    </rPh>
    <phoneticPr fontId="2"/>
  </si>
  <si>
    <t>レシート番号</t>
    <rPh sb="4" eb="6">
      <t>バンゴウ</t>
    </rPh>
    <phoneticPr fontId="2"/>
  </si>
  <si>
    <t>ラーメン</t>
    <phoneticPr fontId="2"/>
  </si>
  <si>
    <t>消費税率</t>
    <rPh sb="0" eb="3">
      <t>ショウヒゼイ</t>
    </rPh>
    <rPh sb="3" eb="4">
      <t>リツ</t>
    </rPh>
    <phoneticPr fontId="2"/>
  </si>
  <si>
    <t>名前</t>
    <rPh sb="0" eb="2">
      <t>ナマエ</t>
    </rPh>
    <phoneticPr fontId="2"/>
  </si>
  <si>
    <t>羽柴</t>
    <rPh sb="0" eb="2">
      <t>ハシバ</t>
    </rPh>
    <phoneticPr fontId="2"/>
  </si>
  <si>
    <t>年齢</t>
    <rPh sb="0" eb="2">
      <t>ネンレイ</t>
    </rPh>
    <phoneticPr fontId="2"/>
  </si>
  <si>
    <t>明智</t>
    <rPh sb="0" eb="2">
      <t>アケチ</t>
    </rPh>
    <phoneticPr fontId="2"/>
  </si>
  <si>
    <t>飲酒可否</t>
    <rPh sb="0" eb="2">
      <t>インシュ</t>
    </rPh>
    <rPh sb="2" eb="4">
      <t>カヒ</t>
    </rPh>
    <phoneticPr fontId="2"/>
  </si>
  <si>
    <t>真偽値</t>
    <rPh sb="0" eb="3">
      <t>シンギチ</t>
    </rPh>
    <phoneticPr fontId="2"/>
  </si>
  <si>
    <t>真偽値の式</t>
    <rPh sb="0" eb="3">
      <t>シンギチ</t>
    </rPh>
    <rPh sb="4" eb="5">
      <t>シキ</t>
    </rPh>
    <phoneticPr fontId="2"/>
  </si>
  <si>
    <t>=B2&gt;=20</t>
    <phoneticPr fontId="2"/>
  </si>
  <si>
    <t>=B3&gt;=20</t>
    <phoneticPr fontId="2"/>
  </si>
  <si>
    <t>=B4&gt;=20</t>
    <phoneticPr fontId="2"/>
  </si>
  <si>
    <t>=B5&gt;=20</t>
    <phoneticPr fontId="2"/>
  </si>
  <si>
    <t>日付</t>
  </si>
  <si>
    <t>年齢</t>
  </si>
  <si>
    <t>費用</t>
  </si>
  <si>
    <t>投薬</t>
  </si>
  <si>
    <t>一般診察</t>
  </si>
  <si>
    <t>血液検査</t>
  </si>
  <si>
    <t>性別</t>
  </si>
  <si>
    <t>女性</t>
  </si>
  <si>
    <t>男性</t>
  </si>
  <si>
    <t>項目</t>
    <rPh sb="0" eb="2">
      <t>コウモク</t>
    </rPh>
    <phoneticPr fontId="2"/>
  </si>
  <si>
    <t>費用</t>
    <rPh sb="0" eb="2">
      <t>ヒヨウ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</si>
  <si>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</si>
  <si>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</si>
  <si>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栄養検査</t>
    <rPh sb="0" eb="2">
      <t>エイヨウ</t>
    </rPh>
    <rPh sb="2" eb="4">
      <t>ケンサ</t>
    </rPh>
    <phoneticPr fontId="2"/>
  </si>
  <si>
    <t>腸内環境検査</t>
    <rPh sb="0" eb="4">
      <t>チョウナイカンキョウ</t>
    </rPh>
    <rPh sb="4" eb="6">
      <t>ケンサ</t>
    </rPh>
    <phoneticPr fontId="2"/>
  </si>
  <si>
    <t>腸内環境検査</t>
    <rPh sb="0" eb="6">
      <t>チョウナイカンキョウケンサ</t>
    </rPh>
    <phoneticPr fontId="2"/>
  </si>
  <si>
    <t>特殊診察</t>
    <rPh sb="0" eb="2">
      <t>トクシュ</t>
    </rPh>
    <rPh sb="2" eb="4">
      <t>シンサツ</t>
    </rPh>
    <phoneticPr fontId="2"/>
  </si>
  <si>
    <t>特殊診察</t>
    <rPh sb="0" eb="4">
      <t>トクシュシンサツ</t>
    </rPh>
    <phoneticPr fontId="2"/>
  </si>
  <si>
    <t>重金属検査</t>
    <rPh sb="0" eb="3">
      <t>ジュウキンゾク</t>
    </rPh>
    <rPh sb="3" eb="5">
      <t>ケンサ</t>
    </rPh>
    <phoneticPr fontId="2"/>
  </si>
  <si>
    <t>重金属検査</t>
    <rPh sb="0" eb="5">
      <t>ジュウキンゾクケンサ</t>
    </rPh>
    <phoneticPr fontId="2"/>
  </si>
  <si>
    <t>検査合計</t>
    <rPh sb="0" eb="2">
      <t>ケンサ</t>
    </rPh>
    <rPh sb="2" eb="4">
      <t>ゴウケイ</t>
    </rPh>
    <phoneticPr fontId="2"/>
  </si>
  <si>
    <t>診察合計</t>
    <rPh sb="0" eb="2">
      <t>シンサツ</t>
    </rPh>
    <rPh sb="2" eb="4">
      <t>ゴウケイ</t>
    </rPh>
    <phoneticPr fontId="2"/>
  </si>
  <si>
    <t>80歳以上</t>
    <rPh sb="2" eb="3">
      <t>サイ</t>
    </rPh>
    <rPh sb="3" eb="5">
      <t>イジョウ</t>
    </rPh>
    <phoneticPr fontId="2"/>
  </si>
  <si>
    <t>2024/12/1 以降</t>
    <rPh sb="10" eb="12">
      <t>イコウ</t>
    </rPh>
    <phoneticPr fontId="2"/>
  </si>
  <si>
    <t>一般検診以外</t>
    <rPh sb="0" eb="2">
      <t>イッパン</t>
    </rPh>
    <rPh sb="2" eb="4">
      <t>ケンシン</t>
    </rPh>
    <rPh sb="4" eb="6">
      <t>イガイ</t>
    </rPh>
    <phoneticPr fontId="2"/>
  </si>
  <si>
    <t>=SUMIF(B:B,"&gt;=80",E:E)</t>
  </si>
  <si>
    <t>=SUMIF(A:A,"&gt;=2024/12/1",E:E)</t>
  </si>
  <si>
    <t>=SUMIF(A:A,"&lt;&gt;一般検診",E:E)</t>
  </si>
  <si>
    <t>=SUMIF(D:D,G2,E:E)</t>
  </si>
  <si>
    <t>=SUMIF(D:D,G3,E:E)</t>
  </si>
  <si>
    <t>=SUMIF(D:D,G4,E:E)</t>
  </si>
  <si>
    <t>=SUMIF(D:D,G5,E:E)</t>
  </si>
  <si>
    <t>=SUMIF(D:D,G6,E:E)</t>
  </si>
  <si>
    <t>=SUMIF(D:D,G7,E:E)</t>
  </si>
  <si>
    <t>=SUMIF(D:D,G8,E:E)</t>
  </si>
  <si>
    <t>=SUMIF(D:D,"*検査",E:E)</t>
  </si>
  <si>
    <t>=SUMIF(D:D,"*診察",E:E)</t>
  </si>
  <si>
    <t>=SUMIF(B:B,"&gt;="&amp; G15,E:E)</t>
  </si>
  <si>
    <t>商品ID</t>
    <rPh sb="0" eb="2">
      <t>ショウヒン</t>
    </rPh>
    <phoneticPr fontId="6"/>
  </si>
  <si>
    <t>商品名</t>
    <rPh sb="0" eb="3">
      <t>ショウヒンメイ</t>
    </rPh>
    <phoneticPr fontId="6"/>
  </si>
  <si>
    <t>市川 菜々美</t>
  </si>
  <si>
    <t>大坪 直人</t>
  </si>
  <si>
    <t>野上 はるか</t>
  </si>
  <si>
    <t>川村 右京</t>
  </si>
  <si>
    <t>平井 惇</t>
  </si>
  <si>
    <t>桑原 基祐</t>
  </si>
  <si>
    <t>志村 早紀</t>
  </si>
  <si>
    <t>小泉 さとみ</t>
  </si>
  <si>
    <t>米田 育二</t>
  </si>
  <si>
    <t>日高 一恵</t>
  </si>
  <si>
    <t>瀬戸 仁</t>
  </si>
  <si>
    <t>土井 美幸</t>
  </si>
  <si>
    <t>石川 美智子</t>
  </si>
  <si>
    <t>矢沢 美希</t>
  </si>
  <si>
    <t>小室 由樹</t>
  </si>
  <si>
    <t>安田 真奈美</t>
  </si>
  <si>
    <t>乾 雅之</t>
  </si>
  <si>
    <t>尾上 メイサ</t>
  </si>
  <si>
    <t>北沢 涼子</t>
  </si>
  <si>
    <t>尾上 真帆</t>
  </si>
  <si>
    <t>松本 隆</t>
  </si>
  <si>
    <t>はしの ジローラモ</t>
  </si>
  <si>
    <t>田辺 みあ</t>
  </si>
  <si>
    <t>金児 まさし</t>
  </si>
  <si>
    <t>さだ 真一</t>
  </si>
  <si>
    <t>多部 聡</t>
  </si>
  <si>
    <t>影山 里奈</t>
  </si>
  <si>
    <t>児島 璃子</t>
  </si>
  <si>
    <t>河合 惇</t>
  </si>
  <si>
    <t>脇田 圭</t>
  </si>
  <si>
    <t>大矢 沙知絵</t>
  </si>
  <si>
    <t>福本 裕次郎</t>
  </si>
  <si>
    <t>中塚 一恵</t>
  </si>
  <si>
    <t>三島 浩介</t>
  </si>
  <si>
    <t>松澤 知世</t>
  </si>
  <si>
    <t>池田 幸子</t>
  </si>
  <si>
    <t>黒崎 秀樹</t>
  </si>
  <si>
    <t>竹内 エリカ</t>
  </si>
  <si>
    <t>恩田 宏行</t>
  </si>
  <si>
    <t>上村 怜奈</t>
  </si>
  <si>
    <t>橋口 英嗣</t>
  </si>
  <si>
    <t>本多 愛</t>
  </si>
  <si>
    <t>滝本 健</t>
  </si>
  <si>
    <t>阿部 遥</t>
  </si>
  <si>
    <t>川中 草太</t>
  </si>
  <si>
    <t>小田 満</t>
  </si>
  <si>
    <t>吹越 美菜</t>
  </si>
  <si>
    <t>井上 努</t>
  </si>
  <si>
    <t>塚原 寛</t>
  </si>
  <si>
    <t>重松 莉緒</t>
  </si>
  <si>
    <t>新垣 雄太</t>
  </si>
  <si>
    <t>日野 春樹</t>
  </si>
  <si>
    <t>田辺 俊二</t>
  </si>
  <si>
    <t>小山 奈央</t>
  </si>
  <si>
    <t>宮内 貴嶺</t>
  </si>
  <si>
    <t>横井 雅彦</t>
  </si>
  <si>
    <t>広田 慢太郎</t>
  </si>
  <si>
    <t>小谷 一輝</t>
  </si>
  <si>
    <t>戸塚 竜也</t>
  </si>
  <si>
    <t>森岡 芽以</t>
  </si>
  <si>
    <t>小田島 直人</t>
  </si>
  <si>
    <t>水島 昴</t>
  </si>
  <si>
    <t>乾 さやか</t>
  </si>
  <si>
    <t>野中 恵望子</t>
  </si>
  <si>
    <t>三輪 さとみ</t>
  </si>
  <si>
    <t>日野 広之</t>
  </si>
  <si>
    <t>田淵 光洋</t>
  </si>
  <si>
    <t>宮崎 翔子</t>
  </si>
  <si>
    <t>仲田 淳</t>
  </si>
  <si>
    <t>佐々木 まさみ</t>
  </si>
  <si>
    <t>宮野 裕次郎</t>
  </si>
  <si>
    <t>尾崎 正義</t>
  </si>
  <si>
    <t>青柳 雅之</t>
  </si>
  <si>
    <t>松山 美智子</t>
  </si>
  <si>
    <t>赤木 誠治</t>
  </si>
  <si>
    <t>山西 大五郎</t>
  </si>
  <si>
    <t>内田 耕司</t>
  </si>
  <si>
    <t>竹田 豊</t>
  </si>
  <si>
    <t>永田 裕司</t>
  </si>
  <si>
    <t>堀江 雅之</t>
  </si>
  <si>
    <t>武田 鉄二</t>
  </si>
  <si>
    <t>大田 亮</t>
  </si>
  <si>
    <t>堀田 しほり</t>
  </si>
  <si>
    <t>関口 達士</t>
  </si>
  <si>
    <t>横山 啓介</t>
  </si>
  <si>
    <t>多田 芽以</t>
  </si>
  <si>
    <t>福本 了</t>
  </si>
  <si>
    <t>羽田 恭子</t>
  </si>
  <si>
    <t>清田 洋介</t>
  </si>
  <si>
    <t>中原 真帆</t>
  </si>
  <si>
    <t>菅 豊</t>
  </si>
  <si>
    <t>綾瀬 宏行</t>
  </si>
  <si>
    <t>坪井 奈々</t>
  </si>
  <si>
    <t>玉田 窈</t>
  </si>
  <si>
    <t>内田 雅彦</t>
  </si>
  <si>
    <t>栗林 遥</t>
  </si>
  <si>
    <t>小田島 浩正</t>
  </si>
  <si>
    <t>大坪 璃子</t>
  </si>
  <si>
    <t>山村 小百合</t>
  </si>
  <si>
    <t>末永 希</t>
  </si>
  <si>
    <t>小菅 勇介</t>
  </si>
  <si>
    <t>平井 恵子</t>
  </si>
  <si>
    <t>杉野 正敏</t>
  </si>
  <si>
    <t>木村 芳正</t>
  </si>
  <si>
    <t>吉崎 三郎</t>
  </si>
  <si>
    <t>新垣 優</t>
  </si>
  <si>
    <t>妻夫木 正敏</t>
  </si>
  <si>
    <t>三輪 祐基</t>
  </si>
  <si>
    <t>星 貴美子</t>
  </si>
  <si>
    <t>清水 隆太</t>
  </si>
  <si>
    <t>六角 恵美</t>
  </si>
  <si>
    <t>鈴木 エリカ</t>
  </si>
  <si>
    <t>小野寺 怜奈</t>
  </si>
  <si>
    <t>進藤 知史</t>
  </si>
  <si>
    <t>塚原 圭</t>
  </si>
  <si>
    <t>岡村 郁恵</t>
  </si>
  <si>
    <t>森永 サンタマリア</t>
  </si>
  <si>
    <t>馬場 愛</t>
  </si>
  <si>
    <t>塩見 みあ</t>
  </si>
  <si>
    <t>芦屋 未來</t>
  </si>
  <si>
    <t>柴田 慎之介</t>
  </si>
  <si>
    <t>片平 まさし</t>
  </si>
  <si>
    <t>亀山 翔</t>
  </si>
  <si>
    <t>宇都宮 友香</t>
  </si>
  <si>
    <t>川崎 長利</t>
  </si>
  <si>
    <t>成瀬 真吾</t>
  </si>
  <si>
    <t>内野 公顕</t>
  </si>
  <si>
    <t>金谷 美佐</t>
  </si>
  <si>
    <t>鹿手袋 たかお</t>
  </si>
  <si>
    <t>塚原 法子</t>
  </si>
  <si>
    <t>山下 高史</t>
  </si>
  <si>
    <t>片岡 翔太</t>
  </si>
  <si>
    <t>池谷 充則</t>
  </si>
  <si>
    <t>村上 悟志</t>
  </si>
  <si>
    <t>小野 璃子</t>
  </si>
  <si>
    <t>中川 勇一</t>
  </si>
  <si>
    <t>松崎 明日</t>
  </si>
  <si>
    <t>脇田 ひかり</t>
  </si>
  <si>
    <t>高野 礼子</t>
  </si>
  <si>
    <t>赤坂 薫</t>
  </si>
  <si>
    <t>遠藤 仁</t>
  </si>
  <si>
    <t>植村 未來</t>
  </si>
  <si>
    <t>池上 洋</t>
  </si>
  <si>
    <t>細川 えみ</t>
  </si>
  <si>
    <t>足立 エリカ</t>
  </si>
  <si>
    <t>萩原 満</t>
  </si>
  <si>
    <t>荒川 光</t>
  </si>
  <si>
    <t>向井 洋介</t>
  </si>
  <si>
    <t>柳原 勇太</t>
  </si>
  <si>
    <t>工藤 杏</t>
  </si>
  <si>
    <t>杉下 夏希</t>
  </si>
  <si>
    <t>安藤 慢太郎</t>
  </si>
  <si>
    <t>手島 幸平</t>
  </si>
  <si>
    <t>西尾 千佳子</t>
  </si>
  <si>
    <t>吉田 まひる</t>
  </si>
  <si>
    <t>徳永 敏和</t>
  </si>
  <si>
    <t>広瀬 寿々花</t>
  </si>
  <si>
    <t>倉本 彩</t>
  </si>
  <si>
    <t>川井 莉沙</t>
  </si>
  <si>
    <t>池内 奈央</t>
  </si>
  <si>
    <t>阿井 かおり</t>
  </si>
  <si>
    <t>岩淵 薫</t>
  </si>
  <si>
    <t>多岐川 かおり</t>
  </si>
  <si>
    <t>金森 昴</t>
  </si>
  <si>
    <t>南 友以乃</t>
  </si>
  <si>
    <t>稲垣 まなみ</t>
  </si>
  <si>
    <t>藤岡 草太</t>
  </si>
  <si>
    <t>今井 奈央</t>
  </si>
  <si>
    <t>内村 精児</t>
  </si>
  <si>
    <t>三宅 俊二</t>
  </si>
  <si>
    <t>進藤 礼子</t>
  </si>
  <si>
    <t>山城 コウ</t>
  </si>
  <si>
    <t>塩見 博明</t>
  </si>
  <si>
    <t>竹村 翔子</t>
  </si>
  <si>
    <t>志村 蒼甫</t>
  </si>
  <si>
    <t>青山 サダヲ</t>
  </si>
  <si>
    <t>亀田 麗奈</t>
  </si>
  <si>
    <t>神野 礼子</t>
  </si>
  <si>
    <t>中園 憲史</t>
  </si>
  <si>
    <t>宇都宮 誠治</t>
  </si>
  <si>
    <t>五大 菜々美</t>
  </si>
  <si>
    <t>依田 亮介</t>
  </si>
  <si>
    <t>小野寺 奈々</t>
  </si>
  <si>
    <t>森永 あさみ</t>
  </si>
  <si>
    <t>若杉 千夏</t>
  </si>
  <si>
    <t>砂川 亮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</si>
  <si>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</si>
  <si>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</si>
  <si>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</si>
  <si>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</si>
  <si>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</si>
  <si>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</si>
  <si>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</si>
  <si>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</si>
  <si>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</si>
  <si>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</si>
  <si>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</si>
  <si>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</si>
  <si>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</si>
  <si>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</si>
  <si>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</si>
  <si>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</si>
  <si>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</si>
  <si>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</si>
  <si>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</si>
  <si>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</si>
  <si>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</si>
  <si>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</si>
  <si>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</si>
  <si>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冷凍機回り配管</t>
  </si>
  <si>
    <t>膨張弁(VCX)</t>
    <phoneticPr fontId="2"/>
  </si>
  <si>
    <t>膨張弁(XYZ)</t>
    <phoneticPr fontId="2"/>
  </si>
  <si>
    <t>ドアクローザーボルト</t>
    <phoneticPr fontId="2"/>
  </si>
  <si>
    <t>ロックタイト</t>
    <phoneticPr fontId="2"/>
  </si>
  <si>
    <t>タンク</t>
    <phoneticPr fontId="2"/>
  </si>
  <si>
    <t>ストッパーA</t>
    <phoneticPr fontId="2"/>
  </si>
  <si>
    <t>ストッパーB</t>
    <phoneticPr fontId="2"/>
  </si>
  <si>
    <t>ベース板</t>
    <rPh sb="3" eb="4">
      <t>イタ</t>
    </rPh>
    <phoneticPr fontId="2"/>
  </si>
  <si>
    <t>ファンモーター</t>
    <phoneticPr fontId="2"/>
  </si>
  <si>
    <t>発電機</t>
    <rPh sb="0" eb="3">
      <t>ハツデンキ</t>
    </rPh>
    <phoneticPr fontId="2"/>
  </si>
  <si>
    <t>シート</t>
    <phoneticPr fontId="2"/>
  </si>
  <si>
    <t>端子台</t>
    <phoneticPr fontId="2"/>
  </si>
  <si>
    <t>真空ガラス</t>
    <phoneticPr fontId="2"/>
  </si>
  <si>
    <t>サーモセンサー</t>
    <phoneticPr fontId="2"/>
  </si>
  <si>
    <t>ハーネス</t>
    <phoneticPr fontId="2"/>
  </si>
  <si>
    <t>エルボ</t>
    <phoneticPr fontId="2"/>
  </si>
  <si>
    <t>チーズ</t>
    <phoneticPr fontId="2"/>
  </si>
  <si>
    <t>シール</t>
    <phoneticPr fontId="2"/>
  </si>
  <si>
    <t>ヒーター</t>
    <phoneticPr fontId="2"/>
  </si>
  <si>
    <t>マグネット</t>
    <phoneticPr fontId="2"/>
  </si>
  <si>
    <t>ジョイント</t>
    <phoneticPr fontId="2"/>
  </si>
  <si>
    <t>棚卸数</t>
    <rPh sb="0" eb="3">
      <t>タナオロシスウ</t>
    </rPh>
    <phoneticPr fontId="6"/>
  </si>
  <si>
    <t>電子膨張弁</t>
    <rPh sb="0" eb="2">
      <t>デンシ</t>
    </rPh>
    <phoneticPr fontId="2"/>
  </si>
  <si>
    <t>在庫数</t>
    <rPh sb="0" eb="3">
      <t>ザイコスウ</t>
    </rPh>
    <phoneticPr fontId="6"/>
  </si>
  <si>
    <t>棚卸数</t>
    <rPh sb="0" eb="3">
      <t>タナオロシスウ</t>
    </rPh>
    <phoneticPr fontId="2"/>
  </si>
  <si>
    <t>差数</t>
    <rPh sb="0" eb="1">
      <t>サ</t>
    </rPh>
    <rPh sb="1" eb="2">
      <t>スウ</t>
    </rPh>
    <phoneticPr fontId="2"/>
  </si>
  <si>
    <t>設計</t>
  </si>
  <si>
    <t>製造部</t>
    <rPh sb="0" eb="3">
      <t>セイゾウブ</t>
    </rPh>
    <phoneticPr fontId="7"/>
  </si>
  <si>
    <t>生産管理</t>
    <rPh sb="0" eb="4">
      <t>セイサンカンリ</t>
    </rPh>
    <phoneticPr fontId="0"/>
  </si>
  <si>
    <t>技術部</t>
    <rPh sb="0" eb="3">
      <t>ギジュツブ</t>
    </rPh>
    <phoneticPr fontId="7"/>
  </si>
  <si>
    <t>課</t>
    <rPh sb="0" eb="1">
      <t>カ</t>
    </rPh>
    <phoneticPr fontId="0"/>
  </si>
  <si>
    <t>名前(ダミーデータ)</t>
  </si>
  <si>
    <r>
      <rPr>
        <sz val="11"/>
        <rFont val="游ゴシック"/>
        <family val="3"/>
        <charset val="128"/>
        <scheme val="minor"/>
      </rPr>
      <t>部門</t>
    </r>
    <rPh sb="0" eb="2">
      <t>ブモン</t>
    </rPh>
    <phoneticPr fontId="7"/>
  </si>
  <si>
    <t>総務部</t>
    <rPh sb="0" eb="3">
      <t>ソウムブ</t>
    </rPh>
    <phoneticPr fontId="0"/>
  </si>
  <si>
    <t>パート</t>
    <phoneticPr fontId="2"/>
  </si>
  <si>
    <t>試用</t>
    <rPh sb="0" eb="2">
      <t>シヨウ</t>
    </rPh>
    <phoneticPr fontId="2"/>
  </si>
  <si>
    <t>管理監督者</t>
    <rPh sb="0" eb="2">
      <t>カンリ</t>
    </rPh>
    <rPh sb="2" eb="5">
      <t>カントクシャ</t>
    </rPh>
    <phoneticPr fontId="0"/>
  </si>
  <si>
    <t>管理監督者</t>
    <rPh sb="0" eb="5">
      <t>カンリカントクシャ</t>
    </rPh>
    <phoneticPr fontId="0"/>
  </si>
  <si>
    <t>正社員</t>
    <rPh sb="0" eb="3">
      <t>セイシャイン</t>
    </rPh>
    <phoneticPr fontId="0"/>
  </si>
  <si>
    <t>派遣</t>
    <rPh sb="0" eb="2">
      <t>ハケン</t>
    </rPh>
    <phoneticPr fontId="0"/>
  </si>
  <si>
    <t>嘱託</t>
    <rPh sb="0" eb="2">
      <t>ショクタク</t>
    </rPh>
    <phoneticPr fontId="2"/>
  </si>
  <si>
    <t>派遣</t>
    <rPh sb="0" eb="2">
      <t>ハケン</t>
    </rPh>
    <phoneticPr fontId="2"/>
  </si>
  <si>
    <t>生産管理</t>
    <rPh sb="0" eb="2">
      <t>セイサン</t>
    </rPh>
    <rPh sb="2" eb="4">
      <t>カンリ</t>
    </rPh>
    <phoneticPr fontId="0"/>
  </si>
  <si>
    <t>総務</t>
    <rPh sb="0" eb="2">
      <t>ソウム</t>
    </rPh>
    <phoneticPr fontId="0"/>
  </si>
  <si>
    <t>工作2</t>
    <rPh sb="0" eb="2">
      <t>コウサク</t>
    </rPh>
    <phoneticPr fontId="0"/>
  </si>
  <si>
    <t>工作1</t>
    <rPh sb="0" eb="2">
      <t>コウサク</t>
    </rPh>
    <phoneticPr fontId="0"/>
  </si>
  <si>
    <t>品質管理</t>
    <rPh sb="0" eb="2">
      <t>ヒンシツ</t>
    </rPh>
    <rPh sb="2" eb="4">
      <t>カンリ</t>
    </rPh>
    <phoneticPr fontId="0"/>
  </si>
  <si>
    <t>開発</t>
    <rPh sb="0" eb="2">
      <t>カイハツ</t>
    </rPh>
    <phoneticPr fontId="2"/>
  </si>
  <si>
    <t>従業員ID</t>
    <rPh sb="0" eb="3">
      <t>ジュウギョウイン</t>
    </rPh>
    <phoneticPr fontId="2"/>
  </si>
  <si>
    <t>氏名</t>
    <rPh sb="0" eb="2">
      <t>シメイ</t>
    </rPh>
    <phoneticPr fontId="2"/>
  </si>
  <si>
    <t>区分</t>
    <rPh sb="0" eb="2">
      <t>クブン</t>
    </rPh>
    <phoneticPr fontId="2"/>
  </si>
  <si>
    <t>所定内労働時間</t>
    <rPh sb="0" eb="3">
      <t>ショテイナイ</t>
    </rPh>
    <rPh sb="3" eb="5">
      <t>ロウドウ</t>
    </rPh>
    <rPh sb="5" eb="7">
      <t>ジカン</t>
    </rPh>
    <phoneticPr fontId="2"/>
  </si>
  <si>
    <t>所定外労働時間</t>
    <rPh sb="0" eb="3">
      <t>ショテイガイ</t>
    </rPh>
    <rPh sb="3" eb="5">
      <t>ロウドウ</t>
    </rPh>
    <rPh sb="5" eb="7">
      <t>ジカン</t>
    </rPh>
    <phoneticPr fontId="2"/>
  </si>
  <si>
    <t>A0027</t>
    <phoneticPr fontId="2"/>
  </si>
  <si>
    <t>課税される所得金額</t>
  </si>
  <si>
    <t>税率</t>
  </si>
  <si>
    <t>控除額</t>
  </si>
  <si>
    <t>1,000円 から 1,949,000円まで</t>
  </si>
  <si>
    <t>1,950,000円 から 3,299,000円まで</t>
  </si>
  <si>
    <t>3,300,000円 から 6,949,000円まで</t>
  </si>
  <si>
    <t>6,950,000円 から 8,999,000円まで</t>
  </si>
  <si>
    <t>9,000,000円 から 17,999,000円まで</t>
  </si>
  <si>
    <t>18,000,000円 から 39,999,000円まで</t>
  </si>
  <si>
    <t>40,000,000円 以上</t>
  </si>
  <si>
    <t>税率</t>
    <rPh sb="0" eb="2">
      <t>ゼイリツ</t>
    </rPh>
    <phoneticPr fontId="2"/>
  </si>
  <si>
    <t>控除額</t>
    <rPh sb="0" eb="3">
      <t>コウジョガク</t>
    </rPh>
    <phoneticPr fontId="2"/>
  </si>
  <si>
    <t>検索用</t>
    <rPh sb="0" eb="3">
      <t>ケンサクヨウ</t>
    </rPh>
    <phoneticPr fontId="2"/>
  </si>
  <si>
    <t>課税所得</t>
    <rPh sb="0" eb="2">
      <t>カゼイ</t>
    </rPh>
    <rPh sb="2" eb="4">
      <t>ショトク</t>
    </rPh>
    <phoneticPr fontId="2"/>
  </si>
  <si>
    <t>税額</t>
    <rPh sb="0" eb="2">
      <t>ゼイガク</t>
    </rPh>
    <phoneticPr fontId="2"/>
  </si>
  <si>
    <t>XLOOKUP</t>
    <phoneticPr fontId="2"/>
  </si>
  <si>
    <t>VLOOKUP</t>
    <phoneticPr fontId="2"/>
  </si>
  <si>
    <t>関数</t>
    <rPh sb="0" eb="2">
      <t>カンスウ</t>
    </rPh>
    <phoneticPr fontId="2"/>
  </si>
  <si>
    <t>戻り値</t>
    <rPh sb="0" eb="1">
      <t>モド</t>
    </rPh>
    <rPh sb="2" eb="3">
      <t>チ</t>
    </rPh>
    <phoneticPr fontId="2"/>
  </si>
  <si>
    <t>新潟県</t>
  </si>
  <si>
    <t>新潟市南区</t>
  </si>
  <si>
    <t>新*</t>
    <rPh sb="0" eb="1">
      <t>シン</t>
    </rPh>
    <phoneticPr fontId="2"/>
  </si>
  <si>
    <t>埼玉県</t>
  </si>
  <si>
    <t>新座市</t>
  </si>
  <si>
    <t>*大*</t>
    <rPh sb="1" eb="2">
      <t>オオ</t>
    </rPh>
    <phoneticPr fontId="2"/>
  </si>
  <si>
    <t>東京都</t>
  </si>
  <si>
    <t>新島村</t>
  </si>
  <si>
    <t>*新?町*</t>
    <rPh sb="1" eb="2">
      <t>シン</t>
    </rPh>
    <rPh sb="3" eb="4">
      <t>マチ</t>
    </rPh>
    <phoneticPr fontId="2"/>
  </si>
  <si>
    <t>愛媛県</t>
  </si>
  <si>
    <t>新居浜市</t>
  </si>
  <si>
    <t>*市</t>
    <rPh sb="1" eb="2">
      <t>シ</t>
    </rPh>
    <phoneticPr fontId="2"/>
  </si>
  <si>
    <t>岡山県</t>
  </si>
  <si>
    <t>新見市</t>
  </si>
  <si>
    <t>北海道日高郡</t>
  </si>
  <si>
    <t>新ひだか町</t>
  </si>
  <si>
    <t>岡山県真庭郡</t>
  </si>
  <si>
    <t>新庄村</t>
  </si>
  <si>
    <t>兵庫県美方郡</t>
  </si>
  <si>
    <t>新温泉町</t>
  </si>
  <si>
    <t>長崎県南松浦郡</t>
  </si>
  <si>
    <t>新上五島町</t>
  </si>
  <si>
    <t>東京都新宿区</t>
  </si>
  <si>
    <t>新大久保</t>
  </si>
  <si>
    <t>東京都豊島区・文京区</t>
  </si>
  <si>
    <t>新大塚</t>
  </si>
  <si>
    <t>東京都台東区</t>
  </si>
  <si>
    <t>新御徒町</t>
  </si>
  <si>
    <t>東京都千代田区</t>
  </si>
  <si>
    <t>新御茶ノ水</t>
  </si>
  <si>
    <t>神奈川県川崎市川崎区・幸区</t>
  </si>
  <si>
    <t>新川崎</t>
  </si>
  <si>
    <t>神奈川県横浜市神奈川区</t>
  </si>
  <si>
    <t>新子安</t>
  </si>
  <si>
    <t>神奈川県横浜市港北区</t>
  </si>
  <si>
    <t>新綱島</t>
  </si>
  <si>
    <t>埼玉県所沢市</t>
  </si>
  <si>
    <t>新所沢</t>
  </si>
  <si>
    <t>愛知県海部郡蟹江町</t>
  </si>
  <si>
    <t>新千秋</t>
  </si>
  <si>
    <t>三重県桑名市</t>
  </si>
  <si>
    <t>新築町</t>
  </si>
  <si>
    <t>北海道檜山郡江差町</t>
  </si>
  <si>
    <t>新地町</t>
  </si>
  <si>
    <t>検索キーワード</t>
    <rPh sb="0" eb="2">
      <t>ケンサク</t>
    </rPh>
    <phoneticPr fontId="2"/>
  </si>
  <si>
    <r>
      <rPr>
        <b/>
        <sz val="11"/>
        <rFont val="游ゴシック"/>
        <family val="3"/>
        <charset val="128"/>
        <scheme val="minor"/>
      </rPr>
      <t>所定労働時間</t>
    </r>
    <rPh sb="0" eb="2">
      <t>ショテイ</t>
    </rPh>
    <rPh sb="2" eb="4">
      <t>ロウドウ</t>
    </rPh>
    <rPh sb="4" eb="6">
      <t>ジカン</t>
    </rPh>
    <phoneticPr fontId="7"/>
  </si>
  <si>
    <r>
      <rPr>
        <b/>
        <sz val="11"/>
        <rFont val="游ゴシック"/>
        <family val="3"/>
        <charset val="128"/>
        <scheme val="minor"/>
      </rPr>
      <t>従業員ID</t>
    </r>
    <rPh sb="0" eb="3">
      <t>ジュウギョウイン</t>
    </rPh>
    <phoneticPr fontId="0"/>
  </si>
  <si>
    <r>
      <rPr>
        <b/>
        <sz val="11"/>
        <rFont val="游ゴシック"/>
        <family val="3"/>
        <charset val="128"/>
        <scheme val="minor"/>
      </rPr>
      <t>区分</t>
    </r>
    <rPh sb="0" eb="2">
      <t>クブン</t>
    </rPh>
    <phoneticPr fontId="0"/>
  </si>
  <si>
    <r>
      <rPr>
        <b/>
        <sz val="11"/>
        <rFont val="游ゴシック"/>
        <family val="3"/>
        <charset val="128"/>
        <scheme val="minor"/>
      </rPr>
      <t>部門</t>
    </r>
    <rPh sb="0" eb="2">
      <t>ブモン</t>
    </rPh>
    <phoneticPr fontId="7"/>
  </si>
  <si>
    <t>商品分類</t>
    <rPh sb="0" eb="2">
      <t>ショウヒン</t>
    </rPh>
    <rPh sb="2" eb="4">
      <t>ブンルイ</t>
    </rPh>
    <phoneticPr fontId="2"/>
  </si>
  <si>
    <t>量</t>
    <rPh sb="0" eb="1">
      <t>リョウ</t>
    </rPh>
    <phoneticPr fontId="2"/>
  </si>
  <si>
    <t>価格</t>
    <rPh sb="0" eb="2">
      <t>カカク</t>
    </rPh>
    <phoneticPr fontId="2"/>
  </si>
  <si>
    <t>販売数</t>
    <rPh sb="0" eb="3">
      <t>ハンバイスウ</t>
    </rPh>
    <phoneticPr fontId="2"/>
  </si>
  <si>
    <t>売上金額</t>
    <rPh sb="0" eb="2">
      <t>ウリアゲ</t>
    </rPh>
    <rPh sb="2" eb="4">
      <t>キンガク</t>
    </rPh>
    <phoneticPr fontId="2"/>
  </si>
  <si>
    <t>とんこつラーメン</t>
    <phoneticPr fontId="2"/>
  </si>
  <si>
    <t>みそラーメン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</si>
</sst>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_);[Red]\(&quot;¥&quot;#,##0\)"/>
    <numFmt numFmtId="177" formatCode="General&quot;代&quot;"/>
    <numFmt numFmtId="178" formatCode="h:mm;@"/>
  </numFmts>
  <fonts count="1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F6F43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38" fontId="0" fillId="0" borderId="0" xfId="1" applyFont="1">
      <alignment vertical="center"/>
    </xf>
    <xf numFmtId="0" fontId="3" fillId="0" borderId="1" xfId="0" applyFont="1" applyBorder="1">
      <alignment vertical="center"/>
    </xf>
    <xf numFmtId="38" fontId="0" fillId="0" borderId="1" xfId="1" applyFont="1" applyBorder="1">
      <alignment vertical="center"/>
    </xf>
    <xf numFmtId="0" fontId="4" fillId="2" borderId="1" xfId="0" applyFont="1" applyFill="1" applyBorder="1">
      <alignment vertical="center"/>
    </xf>
    <xf numFmtId="38" fontId="4" fillId="2" borderId="1" xfId="1" applyFont="1" applyFill="1" applyBorder="1" applyAlignment="1">
      <alignment vertical="center"/>
    </xf>
    <xf numFmtId="38" fontId="0" fillId="0" borderId="1" xfId="0" applyNumberFormat="1" applyBorder="1">
      <alignment vertical="center"/>
    </xf>
    <xf numFmtId="9" fontId="0" fillId="0" borderId="0" xfId="1" applyNumberFormat="1" applyFont="1">
      <alignment vertical="center"/>
    </xf>
    <xf numFmtId="9" fontId="0" fillId="0" borderId="0" xfId="0" applyNumberFormat="1">
      <alignment vertical="center"/>
    </xf>
    <xf numFmtId="38" fontId="0" fillId="3" borderId="1" xfId="1" applyFont="1" applyFill="1" applyBorder="1">
      <alignment vertical="center"/>
    </xf>
    <xf numFmtId="9" fontId="0" fillId="4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1" applyNumberFormat="1" applyFont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38" fontId="3" fillId="0" borderId="1" xfId="1" applyFont="1" applyBorder="1">
      <alignment vertical="center"/>
    </xf>
    <xf numFmtId="38" fontId="3" fillId="0" borderId="6" xfId="1" applyFont="1" applyBorder="1">
      <alignment vertical="center"/>
    </xf>
    <xf numFmtId="38" fontId="3" fillId="0" borderId="5" xfId="1" applyFont="1" applyBorder="1">
      <alignment vertical="center"/>
    </xf>
    <xf numFmtId="0" fontId="0" fillId="5" borderId="1" xfId="0" applyFill="1" applyBorder="1">
      <alignment vertical="center"/>
    </xf>
    <xf numFmtId="38" fontId="0" fillId="5" borderId="1" xfId="1" applyFont="1" applyFill="1" applyBorder="1">
      <alignment vertical="center"/>
    </xf>
    <xf numFmtId="9" fontId="3" fillId="0" borderId="1" xfId="0" applyNumberFormat="1" applyFont="1" applyBorder="1">
      <alignment vertical="center"/>
    </xf>
    <xf numFmtId="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177" fontId="3" fillId="0" borderId="1" xfId="1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38" fontId="3" fillId="0" borderId="1" xfId="1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38" fontId="0" fillId="0" borderId="6" xfId="1" applyFont="1" applyBorder="1">
      <alignment vertical="center"/>
    </xf>
    <xf numFmtId="0" fontId="3" fillId="0" borderId="8" xfId="0" applyFont="1" applyBorder="1">
      <alignment vertical="center"/>
    </xf>
    <xf numFmtId="38" fontId="0" fillId="0" borderId="8" xfId="1" applyFont="1" applyBorder="1">
      <alignment vertical="center"/>
    </xf>
    <xf numFmtId="14" fontId="3" fillId="0" borderId="1" xfId="0" applyNumberFormat="1" applyFont="1" applyBorder="1">
      <alignment vertical="center"/>
    </xf>
    <xf numFmtId="0" fontId="0" fillId="0" borderId="0" xfId="0" quotePrefix="1">
      <alignment vertical="center"/>
    </xf>
    <xf numFmtId="0" fontId="3" fillId="3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8" fillId="0" borderId="0" xfId="0" applyFont="1">
      <alignment vertical="center"/>
    </xf>
    <xf numFmtId="178" fontId="8" fillId="0" borderId="0" xfId="0" applyNumberFormat="1" applyFont="1">
      <alignment vertical="center"/>
    </xf>
    <xf numFmtId="0" fontId="8" fillId="5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3" fillId="7" borderId="1" xfId="0" applyFont="1" applyFill="1" applyBorder="1">
      <alignment vertical="center"/>
    </xf>
    <xf numFmtId="38" fontId="3" fillId="7" borderId="1" xfId="1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0" fontId="0" fillId="9" borderId="1" xfId="0" applyFill="1" applyBorder="1">
      <alignment vertical="center"/>
    </xf>
    <xf numFmtId="38" fontId="0" fillId="9" borderId="1" xfId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B950-310F-4711-BF7E-369431062364}">
  <sheetPr codeName="Sheet2"/>
  <dimension ref="A1:G9"/>
  <sheetViews>
    <sheetView showGridLines="0" tabSelected="1" workbookViewId="0"/>
  </sheetViews>
  <sheetFormatPr defaultRowHeight="18"/>
  <cols>
    <col min="2" max="4" width="9.58203125" style="1" bestFit="1" customWidth="1"/>
    <col min="5" max="5" width="7.83203125" bestFit="1" customWidth="1"/>
  </cols>
  <sheetData>
    <row r="1" spans="1:7">
      <c r="A1" s="4" t="s">
        <v>0</v>
      </c>
      <c r="B1" s="5" t="s">
        <v>9</v>
      </c>
      <c r="C1" s="5" t="s">
        <v>10</v>
      </c>
      <c r="D1" s="5" t="s">
        <v>11</v>
      </c>
      <c r="E1" s="5" t="s">
        <v>8</v>
      </c>
      <c r="F1" s="5" t="s">
        <v>12</v>
      </c>
      <c r="G1" s="5" t="s">
        <v>13</v>
      </c>
    </row>
    <row r="2" spans="1:7">
      <c r="A2" s="2" t="s">
        <v>1</v>
      </c>
      <c r="B2" s="3">
        <v>500000</v>
      </c>
      <c r="C2" s="3">
        <v>600000</v>
      </c>
      <c r="D2" s="3">
        <v>700000</v>
      </c>
      <c r="E2" s="6">
        <f>B2+A$9</f>
        <v>600000</v>
      </c>
      <c r="F2" s="6">
        <f t="shared" ref="F2:G2" si="0">C2+B$9</f>
        <v>800000</v>
      </c>
      <c r="G2" s="6">
        <f t="shared" si="0"/>
        <v>1000000</v>
      </c>
    </row>
    <row r="3" spans="1:7">
      <c r="A3" s="2" t="s">
        <v>2</v>
      </c>
      <c r="B3" s="3">
        <v>600000</v>
      </c>
      <c r="C3" s="3">
        <v>700000</v>
      </c>
      <c r="D3" s="3">
        <v>800000</v>
      </c>
      <c r="E3" s="6">
        <f t="shared" ref="E3:E4" si="1">B3+A$9</f>
        <v>700000</v>
      </c>
      <c r="F3" s="6">
        <f t="shared" ref="F3:F4" si="2">C3+B$9</f>
        <v>900000</v>
      </c>
      <c r="G3" s="6">
        <f t="shared" ref="G3:G4" si="3">D3+C$9</f>
        <v>1100000</v>
      </c>
    </row>
    <row r="4" spans="1:7">
      <c r="A4" s="2" t="s">
        <v>3</v>
      </c>
      <c r="B4" s="3">
        <v>800000</v>
      </c>
      <c r="C4" s="3">
        <v>900000</v>
      </c>
      <c r="D4" s="3">
        <v>1000000</v>
      </c>
      <c r="E4" s="6">
        <f t="shared" si="1"/>
        <v>900000</v>
      </c>
      <c r="F4" s="6">
        <f t="shared" si="2"/>
        <v>1100000</v>
      </c>
      <c r="G4" s="6">
        <f t="shared" si="3"/>
        <v>1300000</v>
      </c>
    </row>
    <row r="7" spans="1:7">
      <c r="A7" s="46" t="s">
        <v>7</v>
      </c>
      <c r="B7" s="47"/>
      <c r="C7" s="48"/>
    </row>
    <row r="8" spans="1:7">
      <c r="A8" s="4" t="s">
        <v>4</v>
      </c>
      <c r="B8" s="5" t="s">
        <v>5</v>
      </c>
      <c r="C8" s="5" t="s">
        <v>6</v>
      </c>
    </row>
    <row r="9" spans="1:7" s="1" customFormat="1">
      <c r="A9" s="3">
        <v>100000</v>
      </c>
      <c r="B9" s="3">
        <v>200000</v>
      </c>
      <c r="C9" s="3">
        <v>300000</v>
      </c>
    </row>
  </sheetData>
  <mergeCells count="1">
    <mergeCell ref="A7:C7"/>
  </mergeCells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3613-A185-4CB4-8EAD-CD8384B9B8FF}">
  <sheetPr codeName="Sheet1"/>
  <dimension ref="A1:G7"/>
  <sheetViews>
    <sheetView showGridLines="0" workbookViewId="0"/>
  </sheetViews>
  <sheetFormatPr defaultRowHeight="18"/>
  <cols>
    <col min="1" max="1" width="17.9140625" bestFit="1" customWidth="1"/>
    <col min="2" max="2" width="8.58203125" style="1" bestFit="1" customWidth="1"/>
    <col min="3" max="3" width="3.6640625" style="8" customWidth="1"/>
    <col min="4" max="7" width="8.58203125" bestFit="1" customWidth="1"/>
  </cols>
  <sheetData>
    <row r="1" spans="1:7" s="1" customFormat="1">
      <c r="C1" s="7"/>
      <c r="D1" s="49" t="s">
        <v>25</v>
      </c>
      <c r="E1" s="50"/>
      <c r="F1" s="50"/>
      <c r="G1" s="51"/>
    </row>
    <row r="2" spans="1:7">
      <c r="A2" s="49" t="s">
        <v>24</v>
      </c>
      <c r="B2" s="51"/>
      <c r="D2" s="9" t="s">
        <v>20</v>
      </c>
      <c r="E2" s="9" t="s">
        <v>21</v>
      </c>
      <c r="F2" s="9" t="s">
        <v>22</v>
      </c>
      <c r="G2" s="9" t="s">
        <v>23</v>
      </c>
    </row>
    <row r="3" spans="1:7">
      <c r="A3" s="9" t="s">
        <v>14</v>
      </c>
      <c r="B3" s="9" t="s">
        <v>19</v>
      </c>
      <c r="D3" s="10">
        <v>0</v>
      </c>
      <c r="E3" s="10">
        <v>0.2</v>
      </c>
      <c r="F3" s="10">
        <v>-0.05</v>
      </c>
      <c r="G3" s="10">
        <v>0.15</v>
      </c>
    </row>
    <row r="4" spans="1:7" s="13" customFormat="1">
      <c r="A4" s="11" t="s">
        <v>15</v>
      </c>
      <c r="B4" s="12">
        <v>10000</v>
      </c>
      <c r="D4" s="12">
        <f>$B4*(1+D$3)</f>
        <v>10000</v>
      </c>
      <c r="E4" s="12">
        <f t="shared" ref="E4:G4" si="0">$B4*(1+E$3)</f>
        <v>12000</v>
      </c>
      <c r="F4" s="12">
        <f t="shared" si="0"/>
        <v>9500</v>
      </c>
      <c r="G4" s="12">
        <f t="shared" si="0"/>
        <v>11500</v>
      </c>
    </row>
    <row r="5" spans="1:7" s="13" customFormat="1">
      <c r="A5" s="11" t="s">
        <v>16</v>
      </c>
      <c r="B5" s="12">
        <v>13000</v>
      </c>
      <c r="D5" s="12">
        <f t="shared" ref="D5:G7" si="1">$B5*(1+D$3)</f>
        <v>13000</v>
      </c>
      <c r="E5" s="12">
        <f t="shared" si="1"/>
        <v>15600</v>
      </c>
      <c r="F5" s="12">
        <f t="shared" si="1"/>
        <v>12350</v>
      </c>
      <c r="G5" s="12">
        <f t="shared" si="1"/>
        <v>14949.999999999998</v>
      </c>
    </row>
    <row r="6" spans="1:7" s="13" customFormat="1">
      <c r="A6" s="11" t="s">
        <v>18</v>
      </c>
      <c r="B6" s="12">
        <v>15000</v>
      </c>
      <c r="D6" s="12">
        <f t="shared" si="1"/>
        <v>15000</v>
      </c>
      <c r="E6" s="12">
        <f t="shared" si="1"/>
        <v>18000</v>
      </c>
      <c r="F6" s="12">
        <f t="shared" si="1"/>
        <v>14250</v>
      </c>
      <c r="G6" s="12">
        <f t="shared" si="1"/>
        <v>17250</v>
      </c>
    </row>
    <row r="7" spans="1:7" s="13" customFormat="1">
      <c r="A7" s="11" t="s">
        <v>17</v>
      </c>
      <c r="B7" s="12">
        <v>20000</v>
      </c>
      <c r="D7" s="12">
        <f t="shared" si="1"/>
        <v>20000</v>
      </c>
      <c r="E7" s="12">
        <f t="shared" si="1"/>
        <v>24000</v>
      </c>
      <c r="F7" s="12">
        <f t="shared" si="1"/>
        <v>19000</v>
      </c>
      <c r="G7" s="12">
        <f t="shared" si="1"/>
        <v>23000</v>
      </c>
    </row>
  </sheetData>
  <mergeCells count="2">
    <mergeCell ref="D1:G1"/>
    <mergeCell ref="A2:B2"/>
  </mergeCells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6D5-B5F8-42F2-929C-126E5E67FC68}">
  <sheetPr codeName="Sheet3"/>
  <dimension ref="A1:D18"/>
  <sheetViews>
    <sheetView workbookViewId="0">
      <selection activeCell="B1" sqref="B1"/>
    </sheetView>
  </sheetViews>
  <sheetFormatPr defaultRowHeight="18"/>
  <cols>
    <col min="1" max="1" width="4.6640625" customWidth="1"/>
    <col min="2" max="2" width="12.25" bestFit="1" customWidth="1"/>
    <col min="3" max="3" width="11.5" bestFit="1" customWidth="1"/>
    <col min="4" max="4" width="10.6640625" bestFit="1" customWidth="1"/>
  </cols>
  <sheetData>
    <row r="1" spans="1:4">
      <c r="A1" s="19" t="s">
        <v>26</v>
      </c>
      <c r="B1" s="19" t="s">
        <v>27</v>
      </c>
      <c r="C1" s="20" t="s">
        <v>28</v>
      </c>
      <c r="D1" s="20" t="s">
        <v>35</v>
      </c>
    </row>
    <row r="2" spans="1:4">
      <c r="A2" s="15">
        <v>1</v>
      </c>
      <c r="B2" s="14" t="s">
        <v>30</v>
      </c>
      <c r="C2" s="3">
        <v>930380</v>
      </c>
      <c r="D2" s="3"/>
    </row>
    <row r="3" spans="1:4">
      <c r="A3" s="14">
        <v>2</v>
      </c>
      <c r="B3" s="14" t="s">
        <v>30</v>
      </c>
      <c r="C3" s="3">
        <v>120890</v>
      </c>
      <c r="D3" s="3"/>
    </row>
    <row r="4" spans="1:4">
      <c r="A4" s="14">
        <v>3</v>
      </c>
      <c r="B4" s="14" t="s">
        <v>30</v>
      </c>
      <c r="C4" s="3">
        <v>392039</v>
      </c>
      <c r="D4" s="3"/>
    </row>
    <row r="5" spans="1:4">
      <c r="A5" s="52" t="s">
        <v>29</v>
      </c>
      <c r="B5" s="52"/>
      <c r="C5" s="16">
        <f>SUM(C2:C4)</f>
        <v>1443309</v>
      </c>
      <c r="D5" s="16">
        <f>AVERAGE(C2:C4)</f>
        <v>481103</v>
      </c>
    </row>
    <row r="6" spans="1:4">
      <c r="A6" s="15">
        <v>1</v>
      </c>
      <c r="B6" s="14" t="s">
        <v>31</v>
      </c>
      <c r="C6" s="3">
        <v>583902</v>
      </c>
      <c r="D6" s="3"/>
    </row>
    <row r="7" spans="1:4">
      <c r="A7" s="14">
        <v>2</v>
      </c>
      <c r="B7" s="14" t="s">
        <v>31</v>
      </c>
      <c r="C7" s="3">
        <v>930802</v>
      </c>
      <c r="D7" s="3"/>
    </row>
    <row r="8" spans="1:4">
      <c r="A8" s="14">
        <v>3</v>
      </c>
      <c r="B8" s="14" t="s">
        <v>31</v>
      </c>
      <c r="C8" s="3">
        <v>390298</v>
      </c>
      <c r="D8" s="3"/>
    </row>
    <row r="9" spans="1:4">
      <c r="A9" s="52" t="s">
        <v>29</v>
      </c>
      <c r="B9" s="52"/>
      <c r="C9" s="16">
        <f>SUM(C6:C8)</f>
        <v>1905002</v>
      </c>
      <c r="D9" s="16">
        <f>AVERAGE(C6:C8)</f>
        <v>635000.66666666663</v>
      </c>
    </row>
    <row r="10" spans="1:4">
      <c r="A10" s="15">
        <v>1</v>
      </c>
      <c r="B10" s="14" t="s">
        <v>32</v>
      </c>
      <c r="C10" s="3">
        <v>392080</v>
      </c>
      <c r="D10" s="3"/>
    </row>
    <row r="11" spans="1:4">
      <c r="A11" s="14">
        <v>2</v>
      </c>
      <c r="B11" s="14" t="s">
        <v>32</v>
      </c>
      <c r="C11" s="3">
        <v>239093</v>
      </c>
      <c r="D11" s="3"/>
    </row>
    <row r="12" spans="1:4">
      <c r="A12" s="14">
        <v>3</v>
      </c>
      <c r="B12" s="14" t="s">
        <v>32</v>
      </c>
      <c r="C12" s="3">
        <v>392080</v>
      </c>
      <c r="D12" s="3"/>
    </row>
    <row r="13" spans="1:4">
      <c r="A13" s="52" t="s">
        <v>29</v>
      </c>
      <c r="B13" s="52"/>
      <c r="C13" s="16">
        <f>SUM(C10:C12)</f>
        <v>1023253</v>
      </c>
      <c r="D13" s="16">
        <f>AVERAGE(C10:C12)</f>
        <v>341084.33333333331</v>
      </c>
    </row>
    <row r="14" spans="1:4">
      <c r="A14" s="14">
        <v>1</v>
      </c>
      <c r="B14" s="14" t="s">
        <v>33</v>
      </c>
      <c r="C14" s="3">
        <v>908390</v>
      </c>
      <c r="D14" s="3"/>
    </row>
    <row r="15" spans="1:4">
      <c r="A15" s="14">
        <v>2</v>
      </c>
      <c r="B15" s="14" t="s">
        <v>33</v>
      </c>
      <c r="C15" s="3">
        <v>1938020</v>
      </c>
      <c r="D15" s="3"/>
    </row>
    <row r="16" spans="1:4">
      <c r="A16" s="14">
        <v>3</v>
      </c>
      <c r="B16" s="14" t="s">
        <v>33</v>
      </c>
      <c r="C16" s="3">
        <v>398290</v>
      </c>
      <c r="D16" s="3"/>
    </row>
    <row r="17" spans="1:4" ht="18.5" thickBot="1">
      <c r="A17" s="53" t="s">
        <v>29</v>
      </c>
      <c r="B17" s="53"/>
      <c r="C17" s="17">
        <f>SUM(C14:C16)</f>
        <v>3244700</v>
      </c>
      <c r="D17" s="17">
        <f>AVERAGE(C14:C16)</f>
        <v>1081566.6666666667</v>
      </c>
    </row>
    <row r="18" spans="1:4" ht="18.5" thickTop="1">
      <c r="A18" s="54" t="s">
        <v>34</v>
      </c>
      <c r="B18" s="54"/>
      <c r="C18" s="18">
        <f>SUM(C5,C9,C13,C17)</f>
        <v>7616264</v>
      </c>
      <c r="D18" s="18">
        <f>AVERAGE(D2:D17)</f>
        <v>634688.66666666663</v>
      </c>
    </row>
  </sheetData>
  <mergeCells count="5">
    <mergeCell ref="A5:B5"/>
    <mergeCell ref="A9:B9"/>
    <mergeCell ref="A13:B13"/>
    <mergeCell ref="A17:B17"/>
    <mergeCell ref="A18:B18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F6D7-6BA0-481A-8742-C5B77CBFAE84}">
  <sheetPr codeName="Sheet4"/>
  <dimension ref="A1:I20"/>
  <sheetViews>
    <sheetView zoomScaleNormal="100" workbookViewId="0"/>
  </sheetViews>
  <sheetFormatPr defaultRowHeight="18"/>
  <cols>
    <col min="1" max="1" width="5.1640625" customWidth="1"/>
    <col min="2" max="2" width="12.1640625" bestFit="1" customWidth="1"/>
    <col min="3" max="4" width="9.9140625" style="1" bestFit="1" customWidth="1"/>
    <col min="7" max="7" width="12.1640625" bestFit="1" customWidth="1"/>
    <col min="8" max="9" width="9.9140625" bestFit="1" customWidth="1"/>
  </cols>
  <sheetData>
    <row r="1" spans="1:9">
      <c r="A1" s="19" t="s">
        <v>26</v>
      </c>
      <c r="B1" s="19" t="s">
        <v>27</v>
      </c>
      <c r="C1" s="20" t="s">
        <v>28</v>
      </c>
      <c r="D1" s="20" t="s">
        <v>35</v>
      </c>
      <c r="F1" s="19" t="s">
        <v>26</v>
      </c>
      <c r="G1" s="19" t="s">
        <v>27</v>
      </c>
      <c r="H1" s="20" t="s">
        <v>28</v>
      </c>
      <c r="I1" s="20" t="s">
        <v>35</v>
      </c>
    </row>
    <row r="2" spans="1:9">
      <c r="A2" s="15">
        <v>1</v>
      </c>
      <c r="B2" s="14" t="s">
        <v>30</v>
      </c>
      <c r="C2" s="3">
        <v>930380</v>
      </c>
      <c r="D2" s="3"/>
      <c r="F2" s="15">
        <v>1</v>
      </c>
      <c r="G2" s="14" t="s">
        <v>30</v>
      </c>
      <c r="H2" s="3">
        <v>930380</v>
      </c>
      <c r="I2" s="3"/>
    </row>
    <row r="3" spans="1:9">
      <c r="A3" s="14">
        <v>2</v>
      </c>
      <c r="B3" s="14" t="s">
        <v>30</v>
      </c>
      <c r="C3" s="3">
        <v>120890</v>
      </c>
      <c r="D3" s="3"/>
      <c r="F3" s="14">
        <v>2</v>
      </c>
      <c r="G3" s="14" t="s">
        <v>30</v>
      </c>
      <c r="H3" s="3">
        <v>120890</v>
      </c>
      <c r="I3" s="3"/>
    </row>
    <row r="4" spans="1:9">
      <c r="A4" s="14">
        <v>3</v>
      </c>
      <c r="B4" s="14" t="s">
        <v>30</v>
      </c>
      <c r="C4" s="3">
        <v>392039</v>
      </c>
      <c r="D4" s="3"/>
      <c r="F4" s="14">
        <v>3</v>
      </c>
      <c r="G4" s="14" t="s">
        <v>30</v>
      </c>
      <c r="H4" s="3">
        <v>392039</v>
      </c>
      <c r="I4" s="3"/>
    </row>
    <row r="5" spans="1:9">
      <c r="A5" s="52" t="s">
        <v>29</v>
      </c>
      <c r="B5" s="52"/>
      <c r="C5" s="16">
        <f>SUBTOTAL(9,C2:C4)</f>
        <v>1443309</v>
      </c>
      <c r="D5" s="16">
        <f>SUBTOTAL(1,C2:C4)</f>
        <v>481103</v>
      </c>
      <c r="F5" s="52" t="s">
        <v>29</v>
      </c>
      <c r="G5" s="52"/>
      <c r="H5" s="16">
        <f>SUBTOTAL(109,H2:H4)</f>
        <v>1443309</v>
      </c>
      <c r="I5" s="16">
        <f>SUBTOTAL(101,H2:H4)</f>
        <v>481103</v>
      </c>
    </row>
    <row r="6" spans="1:9">
      <c r="A6" s="15">
        <v>1</v>
      </c>
      <c r="B6" s="14" t="s">
        <v>31</v>
      </c>
      <c r="C6" s="3">
        <v>583902</v>
      </c>
      <c r="D6" s="3"/>
      <c r="F6" s="15">
        <v>1</v>
      </c>
      <c r="G6" s="14" t="s">
        <v>31</v>
      </c>
      <c r="H6" s="3">
        <v>583902</v>
      </c>
      <c r="I6" s="3"/>
    </row>
    <row r="7" spans="1:9">
      <c r="A7" s="14">
        <v>2</v>
      </c>
      <c r="B7" s="14" t="s">
        <v>31</v>
      </c>
      <c r="C7" s="3">
        <v>930802</v>
      </c>
      <c r="D7" s="3"/>
      <c r="F7" s="14">
        <v>2</v>
      </c>
      <c r="G7" s="14" t="s">
        <v>31</v>
      </c>
      <c r="H7" s="3">
        <v>930802</v>
      </c>
      <c r="I7" s="3"/>
    </row>
    <row r="8" spans="1:9">
      <c r="A8" s="14">
        <v>3</v>
      </c>
      <c r="B8" s="14" t="s">
        <v>31</v>
      </c>
      <c r="C8" s="3">
        <v>390298</v>
      </c>
      <c r="D8" s="3"/>
      <c r="F8" s="14">
        <v>3</v>
      </c>
      <c r="G8" s="14" t="s">
        <v>31</v>
      </c>
      <c r="H8" s="3">
        <v>390298</v>
      </c>
      <c r="I8" s="3"/>
    </row>
    <row r="9" spans="1:9">
      <c r="A9" s="52" t="s">
        <v>29</v>
      </c>
      <c r="B9" s="52"/>
      <c r="C9" s="16">
        <f>SUBTOTAL(9,C6:C8)</f>
        <v>1905002</v>
      </c>
      <c r="D9" s="16">
        <f>SUBTOTAL(1,C6:C8)</f>
        <v>635000.66666666663</v>
      </c>
      <c r="F9" s="52" t="s">
        <v>29</v>
      </c>
      <c r="G9" s="52"/>
      <c r="H9" s="16">
        <f>SUBTOTAL(109,H6:H8)</f>
        <v>1905002</v>
      </c>
      <c r="I9" s="16">
        <f>SUBTOTAL(101,H6:H8)</f>
        <v>635000.66666666663</v>
      </c>
    </row>
    <row r="10" spans="1:9">
      <c r="A10" s="15">
        <v>1</v>
      </c>
      <c r="B10" s="14" t="s">
        <v>32</v>
      </c>
      <c r="C10" s="3">
        <v>392080</v>
      </c>
      <c r="D10" s="3"/>
      <c r="F10" s="15">
        <v>1</v>
      </c>
      <c r="G10" s="14" t="s">
        <v>32</v>
      </c>
      <c r="H10" s="3">
        <v>392080</v>
      </c>
      <c r="I10" s="3"/>
    </row>
    <row r="11" spans="1:9">
      <c r="A11" s="14">
        <v>2</v>
      </c>
      <c r="B11" s="14" t="s">
        <v>32</v>
      </c>
      <c r="C11" s="3">
        <v>239093</v>
      </c>
      <c r="D11" s="3"/>
      <c r="F11" s="14">
        <v>2</v>
      </c>
      <c r="G11" s="14" t="s">
        <v>32</v>
      </c>
      <c r="H11" s="3">
        <v>239093</v>
      </c>
      <c r="I11" s="3"/>
    </row>
    <row r="12" spans="1:9">
      <c r="A12" s="14">
        <v>3</v>
      </c>
      <c r="B12" s="14" t="s">
        <v>32</v>
      </c>
      <c r="C12" s="3">
        <v>392080</v>
      </c>
      <c r="D12" s="3"/>
      <c r="F12" s="14">
        <v>3</v>
      </c>
      <c r="G12" s="14" t="s">
        <v>32</v>
      </c>
      <c r="H12" s="3">
        <v>392080</v>
      </c>
      <c r="I12" s="3"/>
    </row>
    <row r="13" spans="1:9">
      <c r="A13" s="52" t="s">
        <v>29</v>
      </c>
      <c r="B13" s="52"/>
      <c r="C13" s="16">
        <f>SUBTOTAL(9,C10:C12)</f>
        <v>1023253</v>
      </c>
      <c r="D13" s="16">
        <f>SUBTOTAL(1,C10:C12)</f>
        <v>341084.33333333331</v>
      </c>
      <c r="F13" s="52" t="s">
        <v>29</v>
      </c>
      <c r="G13" s="52"/>
      <c r="H13" s="16">
        <f>SUBTOTAL(109,H10:H12)</f>
        <v>1023253</v>
      </c>
      <c r="I13" s="16">
        <f>SUBTOTAL(101,H10:H12)</f>
        <v>341084.33333333331</v>
      </c>
    </row>
    <row r="14" spans="1:9">
      <c r="A14" s="14">
        <v>1</v>
      </c>
      <c r="B14" s="14" t="s">
        <v>33</v>
      </c>
      <c r="C14" s="3">
        <v>908390</v>
      </c>
      <c r="D14" s="3"/>
      <c r="F14" s="14">
        <v>1</v>
      </c>
      <c r="G14" s="14" t="s">
        <v>33</v>
      </c>
      <c r="H14" s="3">
        <v>908390</v>
      </c>
      <c r="I14" s="3"/>
    </row>
    <row r="15" spans="1:9">
      <c r="A15" s="14">
        <v>2</v>
      </c>
      <c r="B15" s="14" t="s">
        <v>33</v>
      </c>
      <c r="C15" s="3">
        <v>1938020</v>
      </c>
      <c r="D15" s="3"/>
      <c r="F15" s="14">
        <v>2</v>
      </c>
      <c r="G15" s="14" t="s">
        <v>33</v>
      </c>
      <c r="H15" s="3">
        <v>1938020</v>
      </c>
      <c r="I15" s="3"/>
    </row>
    <row r="16" spans="1:9">
      <c r="A16" s="14">
        <v>3</v>
      </c>
      <c r="B16" s="14" t="s">
        <v>33</v>
      </c>
      <c r="C16" s="3">
        <v>398290</v>
      </c>
      <c r="D16" s="3"/>
      <c r="F16" s="14">
        <v>3</v>
      </c>
      <c r="G16" s="14" t="s">
        <v>33</v>
      </c>
      <c r="H16" s="3">
        <v>398290</v>
      </c>
      <c r="I16" s="3"/>
    </row>
    <row r="17" spans="1:9" ht="18.5" thickBot="1">
      <c r="A17" s="53" t="s">
        <v>29</v>
      </c>
      <c r="B17" s="53"/>
      <c r="C17" s="17">
        <f>SUBTOTAL(9,C14:C16)</f>
        <v>3244700</v>
      </c>
      <c r="D17" s="17">
        <f>SUBTOTAL(1,C14:C16)</f>
        <v>1081566.6666666667</v>
      </c>
      <c r="F17" s="53" t="s">
        <v>29</v>
      </c>
      <c r="G17" s="53"/>
      <c r="H17" s="17">
        <f>SUBTOTAL(109,H14:H16)</f>
        <v>3244700</v>
      </c>
      <c r="I17" s="17">
        <f>SUBTOTAL(101,H14:H16)</f>
        <v>1081566.6666666667</v>
      </c>
    </row>
    <row r="18" spans="1:9" ht="18.5" thickTop="1">
      <c r="A18" s="54" t="s">
        <v>34</v>
      </c>
      <c r="B18" s="54"/>
      <c r="C18" s="18">
        <f>SUBTOTAL(9,C2:C17)</f>
        <v>7616264</v>
      </c>
      <c r="D18" s="18">
        <f>SUBTOTAL(1,C2:C17)</f>
        <v>634688.66666666663</v>
      </c>
      <c r="F18" s="54" t="s">
        <v>34</v>
      </c>
      <c r="G18" s="54"/>
      <c r="H18" s="18">
        <f>SUBTOTAL(109,H2:H17)</f>
        <v>7616264</v>
      </c>
      <c r="I18" s="18">
        <f>SUBTOTAL(101,H2:H17)</f>
        <v>634688.66666666663</v>
      </c>
    </row>
    <row r="20" spans="1:9">
      <c r="A20" t="s">
        <v>37</v>
      </c>
      <c r="F20" t="s">
        <v>36</v>
      </c>
    </row>
  </sheetData>
  <mergeCells count="10">
    <mergeCell ref="F5:G5"/>
    <mergeCell ref="F9:G9"/>
    <mergeCell ref="F13:G13"/>
    <mergeCell ref="F17:G17"/>
    <mergeCell ref="F18:G18"/>
    <mergeCell ref="A5:B5"/>
    <mergeCell ref="A9:B9"/>
    <mergeCell ref="A13:B13"/>
    <mergeCell ref="A17:B17"/>
    <mergeCell ref="A18:B18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BDE6-704A-4D5C-81F9-A0895F318B05}">
  <sheetPr codeName="Sheet5"/>
  <dimension ref="A1:E5"/>
  <sheetViews>
    <sheetView workbookViewId="0"/>
  </sheetViews>
  <sheetFormatPr defaultRowHeight="18"/>
  <cols>
    <col min="1" max="1" width="8.9140625" customWidth="1"/>
    <col min="2" max="2" width="7.33203125" customWidth="1"/>
    <col min="4" max="4" width="8.83203125" customWidth="1"/>
    <col min="5" max="5" width="10.58203125" bestFit="1" customWidth="1"/>
  </cols>
  <sheetData>
    <row r="1" spans="1:5">
      <c r="A1" s="2" t="s">
        <v>50</v>
      </c>
      <c r="B1" s="2" t="s">
        <v>52</v>
      </c>
      <c r="C1" s="2" t="s">
        <v>54</v>
      </c>
      <c r="D1" s="2" t="s">
        <v>55</v>
      </c>
      <c r="E1" s="2" t="s">
        <v>56</v>
      </c>
    </row>
    <row r="2" spans="1:5">
      <c r="A2" s="14" t="s">
        <v>2</v>
      </c>
      <c r="B2" s="14">
        <v>25</v>
      </c>
      <c r="C2" s="14" t="str">
        <f>IF(B2&gt;=20,"可","不可")</f>
        <v>可</v>
      </c>
      <c r="D2" s="14" t="b">
        <f>B2&gt;=20</f>
        <v>1</v>
      </c>
      <c r="E2" s="15" t="s">
        <v>57</v>
      </c>
    </row>
    <row r="3" spans="1:5">
      <c r="A3" s="14" t="s">
        <v>53</v>
      </c>
      <c r="B3" s="14">
        <v>40</v>
      </c>
      <c r="C3" s="14" t="str">
        <f t="shared" ref="C3:C5" si="0">IF(B3&gt;=20,"可","不可")</f>
        <v>可</v>
      </c>
      <c r="D3" s="14" t="b">
        <f>B3&gt;=20</f>
        <v>1</v>
      </c>
      <c r="E3" s="15" t="s">
        <v>58</v>
      </c>
    </row>
    <row r="4" spans="1:5">
      <c r="A4" s="14" t="s">
        <v>51</v>
      </c>
      <c r="B4" s="14">
        <v>18</v>
      </c>
      <c r="C4" s="14" t="str">
        <f t="shared" si="0"/>
        <v>不可</v>
      </c>
      <c r="D4" s="14" t="b">
        <f>B4&gt;=20</f>
        <v>0</v>
      </c>
      <c r="E4" s="15" t="s">
        <v>59</v>
      </c>
    </row>
    <row r="5" spans="1:5">
      <c r="A5" s="14" t="s">
        <v>1</v>
      </c>
      <c r="B5" s="14">
        <v>16</v>
      </c>
      <c r="C5" s="14" t="str">
        <f t="shared" si="0"/>
        <v>不可</v>
      </c>
      <c r="D5" s="14" t="b">
        <f>B5&gt;=20</f>
        <v>0</v>
      </c>
      <c r="E5" s="15" t="s">
        <v>60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404E-464B-4E61-B63D-1072C1839457}">
  <sheetPr codeName="Sheet6"/>
  <dimension ref="A1:I9"/>
  <sheetViews>
    <sheetView workbookViewId="0"/>
  </sheetViews>
  <sheetFormatPr defaultRowHeight="18"/>
  <cols>
    <col min="1" max="1" width="12.4140625" bestFit="1" customWidth="1"/>
    <col min="2" max="2" width="12.33203125" bestFit="1" customWidth="1"/>
    <col min="3" max="4" width="5" bestFit="1" customWidth="1"/>
    <col min="5" max="5" width="8.58203125" style="1" bestFit="1" customWidth="1"/>
    <col min="6" max="6" width="8.58203125" bestFit="1" customWidth="1"/>
    <col min="7" max="7" width="8.58203125" style="8" bestFit="1" customWidth="1"/>
    <col min="8" max="9" width="10.4140625" style="1" bestFit="1" customWidth="1"/>
  </cols>
  <sheetData>
    <row r="1" spans="1:9">
      <c r="A1" s="2" t="s">
        <v>47</v>
      </c>
      <c r="B1" s="2" t="s">
        <v>38</v>
      </c>
      <c r="C1" s="2" t="s">
        <v>19</v>
      </c>
      <c r="D1" s="2" t="s">
        <v>39</v>
      </c>
      <c r="E1" s="16" t="s">
        <v>42</v>
      </c>
      <c r="F1" s="2" t="s">
        <v>40</v>
      </c>
      <c r="G1" s="21" t="s">
        <v>49</v>
      </c>
      <c r="H1" s="16" t="s">
        <v>41</v>
      </c>
      <c r="I1" s="16" t="s">
        <v>43</v>
      </c>
    </row>
    <row r="2" spans="1:9">
      <c r="A2" s="14">
        <v>1</v>
      </c>
      <c r="B2" s="14" t="s">
        <v>44</v>
      </c>
      <c r="C2" s="14">
        <v>200</v>
      </c>
      <c r="D2" s="14">
        <v>2</v>
      </c>
      <c r="E2" s="3">
        <f>C2*D2</f>
        <v>400</v>
      </c>
      <c r="F2" s="14">
        <v>1</v>
      </c>
      <c r="G2" s="22">
        <f t="shared" ref="G2:G9" si="0">IF(F2=1,0.08,0.1)</f>
        <v>0.08</v>
      </c>
      <c r="H2" s="3">
        <f>INT(E2*G2)</f>
        <v>32</v>
      </c>
      <c r="I2" s="3">
        <f>E2+H2</f>
        <v>432</v>
      </c>
    </row>
    <row r="3" spans="1:9">
      <c r="A3" s="14">
        <v>1</v>
      </c>
      <c r="B3" s="14" t="s">
        <v>45</v>
      </c>
      <c r="C3" s="14">
        <v>600</v>
      </c>
      <c r="D3" s="14">
        <v>2</v>
      </c>
      <c r="E3" s="3">
        <f t="shared" ref="E3:E9" si="1">C3*D3</f>
        <v>1200</v>
      </c>
      <c r="F3" s="14">
        <v>1</v>
      </c>
      <c r="G3" s="22">
        <f t="shared" si="0"/>
        <v>0.08</v>
      </c>
      <c r="H3" s="3">
        <f t="shared" ref="H3:H9" si="2">INT(E3*G3)</f>
        <v>96</v>
      </c>
      <c r="I3" s="3">
        <f t="shared" ref="I3:I9" si="3">E3+H3</f>
        <v>1296</v>
      </c>
    </row>
    <row r="4" spans="1:9">
      <c r="A4" s="14">
        <v>1</v>
      </c>
      <c r="B4" s="14" t="s">
        <v>46</v>
      </c>
      <c r="C4" s="14">
        <v>300</v>
      </c>
      <c r="D4" s="14">
        <v>2</v>
      </c>
      <c r="E4" s="3">
        <f t="shared" si="1"/>
        <v>600</v>
      </c>
      <c r="F4" s="14">
        <v>1</v>
      </c>
      <c r="G4" s="22">
        <f t="shared" si="0"/>
        <v>0.08</v>
      </c>
      <c r="H4" s="3">
        <f t="shared" si="2"/>
        <v>48</v>
      </c>
      <c r="I4" s="3">
        <f t="shared" si="3"/>
        <v>648</v>
      </c>
    </row>
    <row r="5" spans="1:9">
      <c r="A5" s="14">
        <v>1</v>
      </c>
      <c r="B5" s="14" t="s">
        <v>48</v>
      </c>
      <c r="C5" s="14">
        <v>800</v>
      </c>
      <c r="D5" s="14">
        <v>2</v>
      </c>
      <c r="E5" s="3">
        <f t="shared" si="1"/>
        <v>1600</v>
      </c>
      <c r="F5" s="14">
        <v>1</v>
      </c>
      <c r="G5" s="22">
        <f t="shared" si="0"/>
        <v>0.08</v>
      </c>
      <c r="H5" s="3">
        <f t="shared" si="2"/>
        <v>128</v>
      </c>
      <c r="I5" s="3">
        <f t="shared" si="3"/>
        <v>1728</v>
      </c>
    </row>
    <row r="6" spans="1:9">
      <c r="A6" s="14">
        <v>2</v>
      </c>
      <c r="B6" s="14" t="s">
        <v>44</v>
      </c>
      <c r="C6" s="14">
        <v>200</v>
      </c>
      <c r="D6" s="14">
        <v>2</v>
      </c>
      <c r="E6" s="3">
        <f t="shared" si="1"/>
        <v>400</v>
      </c>
      <c r="F6" s="14"/>
      <c r="G6" s="22">
        <f t="shared" si="0"/>
        <v>0.1</v>
      </c>
      <c r="H6" s="3">
        <f t="shared" si="2"/>
        <v>40</v>
      </c>
      <c r="I6" s="3">
        <f t="shared" si="3"/>
        <v>440</v>
      </c>
    </row>
    <row r="7" spans="1:9">
      <c r="A7" s="14">
        <v>2</v>
      </c>
      <c r="B7" s="14" t="s">
        <v>45</v>
      </c>
      <c r="C7" s="14">
        <v>600</v>
      </c>
      <c r="D7" s="14">
        <v>2</v>
      </c>
      <c r="E7" s="3">
        <f t="shared" si="1"/>
        <v>1200</v>
      </c>
      <c r="F7" s="14"/>
      <c r="G7" s="22">
        <f t="shared" si="0"/>
        <v>0.1</v>
      </c>
      <c r="H7" s="3">
        <f t="shared" si="2"/>
        <v>120</v>
      </c>
      <c r="I7" s="3">
        <f t="shared" si="3"/>
        <v>1320</v>
      </c>
    </row>
    <row r="8" spans="1:9">
      <c r="A8" s="14">
        <v>2</v>
      </c>
      <c r="B8" s="14" t="s">
        <v>46</v>
      </c>
      <c r="C8" s="14">
        <v>300</v>
      </c>
      <c r="D8" s="14">
        <v>2</v>
      </c>
      <c r="E8" s="3">
        <f t="shared" si="1"/>
        <v>600</v>
      </c>
      <c r="F8" s="14"/>
      <c r="G8" s="22">
        <f t="shared" si="0"/>
        <v>0.1</v>
      </c>
      <c r="H8" s="3">
        <f t="shared" si="2"/>
        <v>60</v>
      </c>
      <c r="I8" s="3">
        <f t="shared" si="3"/>
        <v>660</v>
      </c>
    </row>
    <row r="9" spans="1:9">
      <c r="A9" s="14">
        <v>2</v>
      </c>
      <c r="B9" s="14" t="s">
        <v>48</v>
      </c>
      <c r="C9" s="14">
        <v>800</v>
      </c>
      <c r="D9" s="14">
        <v>2</v>
      </c>
      <c r="E9" s="3">
        <f t="shared" si="1"/>
        <v>1600</v>
      </c>
      <c r="F9" s="14"/>
      <c r="G9" s="22">
        <f t="shared" si="0"/>
        <v>0.1</v>
      </c>
      <c r="H9" s="3">
        <f t="shared" si="2"/>
        <v>160</v>
      </c>
      <c r="I9" s="3">
        <f t="shared" si="3"/>
        <v>1760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778E-A6F6-454A-8637-20CE6DEB3F03}">
  <sheetPr codeName="Sheet7"/>
  <dimension ref="A1:I2001"/>
  <sheetViews>
    <sheetView zoomScaleNormal="100" workbookViewId="0"/>
  </sheetViews>
  <sheetFormatPr defaultRowHeight="18"/>
  <cols>
    <col min="1" max="1" width="11.08203125" bestFit="1" customWidth="1"/>
    <col min="4" max="4" width="12.4140625" bestFit="1" customWidth="1"/>
    <col min="5" max="5" width="8.6640625" style="1"/>
    <col min="7" max="7" width="14.6640625" bestFit="1" customWidth="1"/>
    <col min="8" max="8" width="10.4140625" style="1" bestFit="1" customWidth="1"/>
    <col min="9" max="9" width="30.9140625" bestFit="1" customWidth="1"/>
  </cols>
  <sheetData>
    <row r="1" spans="1:9">
      <c r="A1" s="2" t="s">
        <v>61</v>
      </c>
      <c r="B1" s="2" t="s">
        <v>62</v>
      </c>
      <c r="C1" s="2" t="s">
        <v>67</v>
      </c>
      <c r="D1" s="2" t="s">
        <v>70</v>
      </c>
      <c r="E1" s="16" t="s">
        <v>63</v>
      </c>
      <c r="G1" s="14"/>
      <c r="H1" s="16" t="s">
        <v>71</v>
      </c>
      <c r="I1" s="32"/>
    </row>
    <row r="2" spans="1:9">
      <c r="A2" s="23">
        <v>45292</v>
      </c>
      <c r="B2" s="14">
        <v>46</v>
      </c>
      <c r="C2" s="14" t="s">
        <v>69</v>
      </c>
      <c r="D2" s="14" t="s">
        <v>65</v>
      </c>
      <c r="E2" s="3">
        <v>45082</v>
      </c>
      <c r="G2" s="2" t="s">
        <v>74</v>
      </c>
      <c r="H2" s="3">
        <f t="shared" ref="H2:H8" si="0">SUMIF(D:D,G2,E:E)</f>
        <v>6752223</v>
      </c>
      <c r="I2" s="32" t="s">
        <v>89</v>
      </c>
    </row>
    <row r="3" spans="1:9">
      <c r="A3" s="23">
        <v>45292</v>
      </c>
      <c r="B3" s="14">
        <v>45</v>
      </c>
      <c r="C3" s="14" t="s">
        <v>68</v>
      </c>
      <c r="D3" s="14" t="s">
        <v>74</v>
      </c>
      <c r="E3" s="3">
        <v>46880</v>
      </c>
      <c r="G3" s="2" t="s">
        <v>80</v>
      </c>
      <c r="H3" s="3">
        <f t="shared" si="0"/>
        <v>7553319</v>
      </c>
      <c r="I3" s="32" t="s">
        <v>90</v>
      </c>
    </row>
    <row r="4" spans="1:9">
      <c r="A4" s="23">
        <v>45292</v>
      </c>
      <c r="B4" s="14">
        <v>18</v>
      </c>
      <c r="C4" s="14" t="s">
        <v>68</v>
      </c>
      <c r="D4" s="14" t="s">
        <v>79</v>
      </c>
      <c r="E4" s="3">
        <v>27134</v>
      </c>
      <c r="G4" s="2" t="s">
        <v>76</v>
      </c>
      <c r="H4" s="3">
        <f t="shared" si="0"/>
        <v>7012536</v>
      </c>
      <c r="I4" s="32" t="s">
        <v>91</v>
      </c>
    </row>
    <row r="5" spans="1:9">
      <c r="A5" s="23">
        <v>45292</v>
      </c>
      <c r="B5" s="14">
        <v>73</v>
      </c>
      <c r="C5" s="14" t="s">
        <v>69</v>
      </c>
      <c r="D5" s="14" t="s">
        <v>77</v>
      </c>
      <c r="E5" s="3">
        <v>24502</v>
      </c>
      <c r="G5" s="2" t="s">
        <v>66</v>
      </c>
      <c r="H5" s="3">
        <f t="shared" si="0"/>
        <v>8185832</v>
      </c>
      <c r="I5" s="32" t="s">
        <v>92</v>
      </c>
    </row>
    <row r="6" spans="1:9">
      <c r="A6" s="23">
        <v>45292</v>
      </c>
      <c r="B6" s="14">
        <v>43</v>
      </c>
      <c r="C6" s="14" t="s">
        <v>68</v>
      </c>
      <c r="D6" s="14" t="s">
        <v>66</v>
      </c>
      <c r="E6" s="3">
        <v>42002</v>
      </c>
      <c r="G6" s="2" t="s">
        <v>78</v>
      </c>
      <c r="H6" s="3">
        <f t="shared" si="0"/>
        <v>6996551</v>
      </c>
      <c r="I6" s="32" t="s">
        <v>93</v>
      </c>
    </row>
    <row r="7" spans="1:9">
      <c r="A7" s="23">
        <v>45292</v>
      </c>
      <c r="B7" s="14">
        <v>60</v>
      </c>
      <c r="C7" s="14" t="s">
        <v>69</v>
      </c>
      <c r="D7" s="14" t="s">
        <v>79</v>
      </c>
      <c r="E7" s="3">
        <v>3894</v>
      </c>
      <c r="G7" s="2" t="s">
        <v>65</v>
      </c>
      <c r="H7" s="3">
        <f t="shared" si="0"/>
        <v>7138172</v>
      </c>
      <c r="I7" s="32" t="s">
        <v>94</v>
      </c>
    </row>
    <row r="8" spans="1:9" ht="18.5" thickBot="1">
      <c r="A8" s="23">
        <v>45293</v>
      </c>
      <c r="B8" s="14">
        <v>89</v>
      </c>
      <c r="C8" s="14" t="s">
        <v>69</v>
      </c>
      <c r="D8" s="14" t="s">
        <v>75</v>
      </c>
      <c r="E8" s="3">
        <v>1920</v>
      </c>
      <c r="G8" s="27" t="s">
        <v>64</v>
      </c>
      <c r="H8" s="28">
        <f t="shared" si="0"/>
        <v>6768791</v>
      </c>
      <c r="I8" s="32" t="s">
        <v>95</v>
      </c>
    </row>
    <row r="9" spans="1:9" ht="18.5" thickTop="1">
      <c r="A9" s="23">
        <v>45293</v>
      </c>
      <c r="B9" s="14">
        <v>60</v>
      </c>
      <c r="C9" s="14" t="s">
        <v>68</v>
      </c>
      <c r="D9" s="14" t="s">
        <v>74</v>
      </c>
      <c r="E9" s="3">
        <v>32879</v>
      </c>
      <c r="G9" s="29" t="s">
        <v>81</v>
      </c>
      <c r="H9" s="30">
        <f>SUMIF(D:D,"*検査",E:E)</f>
        <v>29503910</v>
      </c>
      <c r="I9" s="32" t="s">
        <v>96</v>
      </c>
    </row>
    <row r="10" spans="1:9">
      <c r="A10" s="23">
        <v>45293</v>
      </c>
      <c r="B10" s="14">
        <v>83</v>
      </c>
      <c r="C10" s="14" t="s">
        <v>69</v>
      </c>
      <c r="D10" s="14" t="s">
        <v>74</v>
      </c>
      <c r="E10" s="3">
        <v>18048</v>
      </c>
      <c r="G10" s="2" t="s">
        <v>82</v>
      </c>
      <c r="H10" s="3">
        <f>SUMIF(D:D,"*診察",E:E)</f>
        <v>14134723</v>
      </c>
      <c r="I10" s="32" t="s">
        <v>97</v>
      </c>
    </row>
    <row r="11" spans="1:9">
      <c r="A11" s="23">
        <v>45293</v>
      </c>
      <c r="B11" s="14">
        <v>41</v>
      </c>
      <c r="C11" s="14" t="s">
        <v>69</v>
      </c>
      <c r="D11" s="14" t="s">
        <v>66</v>
      </c>
      <c r="E11" s="3">
        <v>43266</v>
      </c>
      <c r="H11"/>
    </row>
    <row r="12" spans="1:9">
      <c r="A12" s="23">
        <v>45293</v>
      </c>
      <c r="B12" s="14">
        <v>58</v>
      </c>
      <c r="C12" s="14" t="s">
        <v>68</v>
      </c>
      <c r="D12" s="14" t="s">
        <v>74</v>
      </c>
      <c r="E12" s="3">
        <v>1420</v>
      </c>
      <c r="G12" s="2" t="s">
        <v>83</v>
      </c>
      <c r="H12" s="3">
        <f>SUMIF(B:B,"&gt;=80",E:E)</f>
        <v>9678814</v>
      </c>
      <c r="I12" s="32" t="s">
        <v>86</v>
      </c>
    </row>
    <row r="13" spans="1:9">
      <c r="A13" s="23">
        <v>45293</v>
      </c>
      <c r="B13" s="14">
        <v>43</v>
      </c>
      <c r="C13" s="14" t="s">
        <v>68</v>
      </c>
      <c r="D13" s="14" t="s">
        <v>79</v>
      </c>
      <c r="E13" s="3">
        <v>41689</v>
      </c>
      <c r="G13" s="31" t="s">
        <v>84</v>
      </c>
      <c r="H13" s="3">
        <f>SUMIF(A:A,"&gt;=2024/12/1",E:E)</f>
        <v>4584418</v>
      </c>
      <c r="I13" s="32" t="s">
        <v>87</v>
      </c>
    </row>
    <row r="14" spans="1:9">
      <c r="A14" s="23">
        <v>45293</v>
      </c>
      <c r="B14" s="14">
        <v>60</v>
      </c>
      <c r="C14" s="14" t="s">
        <v>69</v>
      </c>
      <c r="D14" s="14" t="s">
        <v>75</v>
      </c>
      <c r="E14" s="3">
        <v>27799</v>
      </c>
      <c r="G14" s="2" t="s">
        <v>85</v>
      </c>
      <c r="H14" s="3">
        <f>SUMIF(A:A,"&lt;&gt;一般検診",E:E)</f>
        <v>50407424</v>
      </c>
      <c r="I14" s="32" t="s">
        <v>88</v>
      </c>
    </row>
    <row r="15" spans="1:9">
      <c r="A15" s="23">
        <v>45294</v>
      </c>
      <c r="B15" s="14">
        <v>59</v>
      </c>
      <c r="C15" s="14" t="s">
        <v>69</v>
      </c>
      <c r="D15" s="14" t="s">
        <v>65</v>
      </c>
      <c r="E15" s="3">
        <v>19036</v>
      </c>
      <c r="G15" s="2">
        <v>90</v>
      </c>
      <c r="H15" s="3">
        <f>SUMIF(B:B,"&gt;="&amp; G15,E:E)</f>
        <v>4380703</v>
      </c>
      <c r="I15" s="32" t="s">
        <v>98</v>
      </c>
    </row>
    <row r="16" spans="1:9">
      <c r="A16" s="23">
        <v>45294</v>
      </c>
      <c r="B16" s="14">
        <v>77</v>
      </c>
      <c r="C16" s="14" t="s">
        <v>68</v>
      </c>
      <c r="D16" s="14" t="s">
        <v>79</v>
      </c>
      <c r="E16" s="3">
        <v>21335</v>
      </c>
    </row>
    <row r="17" spans="1:5">
      <c r="A17" s="23">
        <v>45294</v>
      </c>
      <c r="B17" s="14">
        <v>18</v>
      </c>
      <c r="C17" s="14" t="s">
        <v>69</v>
      </c>
      <c r="D17" s="14" t="s">
        <v>79</v>
      </c>
      <c r="E17" s="3">
        <v>4444</v>
      </c>
    </row>
    <row r="18" spans="1:5">
      <c r="A18" s="23">
        <v>45294</v>
      </c>
      <c r="B18" s="14">
        <v>38</v>
      </c>
      <c r="C18" s="14" t="s">
        <v>69</v>
      </c>
      <c r="D18" s="14" t="s">
        <v>66</v>
      </c>
      <c r="E18" s="3">
        <v>49488</v>
      </c>
    </row>
    <row r="19" spans="1:5">
      <c r="A19" s="23">
        <v>45294</v>
      </c>
      <c r="B19" s="14">
        <v>73</v>
      </c>
      <c r="C19" s="14" t="s">
        <v>68</v>
      </c>
      <c r="D19" s="14" t="s">
        <v>64</v>
      </c>
      <c r="E19" s="3">
        <v>44529</v>
      </c>
    </row>
    <row r="20" spans="1:5">
      <c r="A20" s="23">
        <v>45294</v>
      </c>
      <c r="B20" s="14">
        <v>61</v>
      </c>
      <c r="C20" s="14" t="s">
        <v>68</v>
      </c>
      <c r="D20" s="14" t="s">
        <v>66</v>
      </c>
      <c r="E20" s="3">
        <v>44327</v>
      </c>
    </row>
    <row r="21" spans="1:5">
      <c r="A21" s="23">
        <v>45294</v>
      </c>
      <c r="B21" s="14">
        <v>4</v>
      </c>
      <c r="C21" s="14" t="s">
        <v>68</v>
      </c>
      <c r="D21" s="14" t="s">
        <v>77</v>
      </c>
      <c r="E21" s="3">
        <v>13824</v>
      </c>
    </row>
    <row r="22" spans="1:5">
      <c r="A22" s="23">
        <v>45295</v>
      </c>
      <c r="B22" s="14">
        <v>96</v>
      </c>
      <c r="C22" s="14" t="s">
        <v>68</v>
      </c>
      <c r="D22" s="14" t="s">
        <v>75</v>
      </c>
      <c r="E22" s="3">
        <v>5127</v>
      </c>
    </row>
    <row r="23" spans="1:5">
      <c r="A23" s="23">
        <v>45295</v>
      </c>
      <c r="B23" s="14">
        <v>73</v>
      </c>
      <c r="C23" s="14" t="s">
        <v>68</v>
      </c>
      <c r="D23" s="14" t="s">
        <v>66</v>
      </c>
      <c r="E23" s="3">
        <v>4942</v>
      </c>
    </row>
    <row r="24" spans="1:5">
      <c r="A24" s="23">
        <v>45295</v>
      </c>
      <c r="B24" s="14">
        <v>29</v>
      </c>
      <c r="C24" s="14" t="s">
        <v>69</v>
      </c>
      <c r="D24" s="14" t="s">
        <v>66</v>
      </c>
      <c r="E24" s="3">
        <v>42675</v>
      </c>
    </row>
    <row r="25" spans="1:5">
      <c r="A25" s="23">
        <v>45295</v>
      </c>
      <c r="B25" s="14">
        <v>37</v>
      </c>
      <c r="C25" s="14" t="s">
        <v>69</v>
      </c>
      <c r="D25" s="14" t="s">
        <v>74</v>
      </c>
      <c r="E25" s="3">
        <v>7722</v>
      </c>
    </row>
    <row r="26" spans="1:5">
      <c r="A26" s="23">
        <v>45296</v>
      </c>
      <c r="B26" s="14">
        <v>58</v>
      </c>
      <c r="C26" s="14" t="s">
        <v>69</v>
      </c>
      <c r="D26" s="14" t="s">
        <v>77</v>
      </c>
      <c r="E26" s="3">
        <v>34095</v>
      </c>
    </row>
    <row r="27" spans="1:5">
      <c r="A27" s="23">
        <v>45296</v>
      </c>
      <c r="B27" s="14">
        <v>94</v>
      </c>
      <c r="C27" s="14" t="s">
        <v>68</v>
      </c>
      <c r="D27" s="14" t="s">
        <v>64</v>
      </c>
      <c r="E27" s="3">
        <v>12925</v>
      </c>
    </row>
    <row r="28" spans="1:5">
      <c r="A28" s="23">
        <v>45296</v>
      </c>
      <c r="B28" s="14">
        <v>44</v>
      </c>
      <c r="C28" s="14" t="s">
        <v>68</v>
      </c>
      <c r="D28" s="14" t="s">
        <v>64</v>
      </c>
      <c r="E28" s="3">
        <v>26852</v>
      </c>
    </row>
    <row r="29" spans="1:5">
      <c r="A29" s="23">
        <v>45296</v>
      </c>
      <c r="B29" s="14">
        <v>73</v>
      </c>
      <c r="C29" s="14" t="s">
        <v>68</v>
      </c>
      <c r="D29" s="14" t="s">
        <v>66</v>
      </c>
      <c r="E29" s="3">
        <v>49975</v>
      </c>
    </row>
    <row r="30" spans="1:5">
      <c r="A30" s="23">
        <v>45297</v>
      </c>
      <c r="B30" s="14">
        <v>12</v>
      </c>
      <c r="C30" s="14" t="s">
        <v>68</v>
      </c>
      <c r="D30" s="14" t="s">
        <v>77</v>
      </c>
      <c r="E30" s="3">
        <v>18017</v>
      </c>
    </row>
    <row r="31" spans="1:5">
      <c r="A31" s="23">
        <v>45297</v>
      </c>
      <c r="B31" s="14">
        <v>78</v>
      </c>
      <c r="C31" s="14" t="s">
        <v>69</v>
      </c>
      <c r="D31" s="14" t="s">
        <v>74</v>
      </c>
      <c r="E31" s="3">
        <v>35159</v>
      </c>
    </row>
    <row r="32" spans="1:5">
      <c r="A32" s="23">
        <v>45297</v>
      </c>
      <c r="B32" s="14">
        <v>68</v>
      </c>
      <c r="C32" s="14" t="s">
        <v>68</v>
      </c>
      <c r="D32" s="14" t="s">
        <v>66</v>
      </c>
      <c r="E32" s="3">
        <v>49875</v>
      </c>
    </row>
    <row r="33" spans="1:5">
      <c r="A33" s="23">
        <v>45297</v>
      </c>
      <c r="B33" s="14">
        <v>73</v>
      </c>
      <c r="C33" s="14" t="s">
        <v>68</v>
      </c>
      <c r="D33" s="14" t="s">
        <v>79</v>
      </c>
      <c r="E33" s="3">
        <v>12659</v>
      </c>
    </row>
    <row r="34" spans="1:5">
      <c r="A34" s="23">
        <v>45297</v>
      </c>
      <c r="B34" s="14">
        <v>88</v>
      </c>
      <c r="C34" s="14" t="s">
        <v>68</v>
      </c>
      <c r="D34" s="14" t="s">
        <v>79</v>
      </c>
      <c r="E34" s="3">
        <v>19797</v>
      </c>
    </row>
    <row r="35" spans="1:5">
      <c r="A35" s="23">
        <v>45297</v>
      </c>
      <c r="B35" s="14">
        <v>42</v>
      </c>
      <c r="C35" s="14" t="s">
        <v>69</v>
      </c>
      <c r="D35" s="14" t="s">
        <v>74</v>
      </c>
      <c r="E35" s="3">
        <v>23489</v>
      </c>
    </row>
    <row r="36" spans="1:5">
      <c r="A36" s="23">
        <v>45297</v>
      </c>
      <c r="B36" s="14">
        <v>78</v>
      </c>
      <c r="C36" s="14" t="s">
        <v>68</v>
      </c>
      <c r="D36" s="14" t="s">
        <v>79</v>
      </c>
      <c r="E36" s="3">
        <v>17560</v>
      </c>
    </row>
    <row r="37" spans="1:5">
      <c r="A37" s="23">
        <v>45298</v>
      </c>
      <c r="B37" s="14">
        <v>70</v>
      </c>
      <c r="C37" s="14" t="s">
        <v>68</v>
      </c>
      <c r="D37" s="14" t="s">
        <v>65</v>
      </c>
      <c r="E37" s="3">
        <v>46928</v>
      </c>
    </row>
    <row r="38" spans="1:5">
      <c r="A38" s="23">
        <v>45298</v>
      </c>
      <c r="B38" s="14">
        <v>22</v>
      </c>
      <c r="C38" s="14" t="s">
        <v>69</v>
      </c>
      <c r="D38" s="14" t="s">
        <v>79</v>
      </c>
      <c r="E38" s="3">
        <v>24291</v>
      </c>
    </row>
    <row r="39" spans="1:5">
      <c r="A39" s="23">
        <v>45298</v>
      </c>
      <c r="B39" s="14">
        <v>86</v>
      </c>
      <c r="C39" s="14" t="s">
        <v>68</v>
      </c>
      <c r="D39" s="14" t="s">
        <v>65</v>
      </c>
      <c r="E39" s="3">
        <v>7706</v>
      </c>
    </row>
    <row r="40" spans="1:5">
      <c r="A40" s="23">
        <v>45298</v>
      </c>
      <c r="B40" s="14">
        <v>33</v>
      </c>
      <c r="C40" s="14" t="s">
        <v>68</v>
      </c>
      <c r="D40" s="14" t="s">
        <v>74</v>
      </c>
      <c r="E40" s="3">
        <v>30468</v>
      </c>
    </row>
    <row r="41" spans="1:5">
      <c r="A41" s="23">
        <v>45298</v>
      </c>
      <c r="B41" s="14">
        <v>7</v>
      </c>
      <c r="C41" s="14" t="s">
        <v>69</v>
      </c>
      <c r="D41" s="14" t="s">
        <v>66</v>
      </c>
      <c r="E41" s="3">
        <v>16747</v>
      </c>
    </row>
    <row r="42" spans="1:5">
      <c r="A42" s="23">
        <v>45299</v>
      </c>
      <c r="B42" s="14">
        <v>69</v>
      </c>
      <c r="C42" s="14" t="s">
        <v>68</v>
      </c>
      <c r="D42" s="14" t="s">
        <v>74</v>
      </c>
      <c r="E42" s="3">
        <v>39510</v>
      </c>
    </row>
    <row r="43" spans="1:5">
      <c r="A43" s="23">
        <v>45299</v>
      </c>
      <c r="B43" s="14">
        <v>9</v>
      </c>
      <c r="C43" s="14" t="s">
        <v>69</v>
      </c>
      <c r="D43" s="14" t="s">
        <v>75</v>
      </c>
      <c r="E43" s="3">
        <v>30686</v>
      </c>
    </row>
    <row r="44" spans="1:5">
      <c r="A44" s="23">
        <v>45299</v>
      </c>
      <c r="B44" s="14">
        <v>72</v>
      </c>
      <c r="C44" s="14" t="s">
        <v>68</v>
      </c>
      <c r="D44" s="14" t="s">
        <v>65</v>
      </c>
      <c r="E44" s="3">
        <v>27294</v>
      </c>
    </row>
    <row r="45" spans="1:5">
      <c r="A45" s="23">
        <v>45299</v>
      </c>
      <c r="B45" s="14">
        <v>13</v>
      </c>
      <c r="C45" s="14" t="s">
        <v>69</v>
      </c>
      <c r="D45" s="14" t="s">
        <v>65</v>
      </c>
      <c r="E45" s="3">
        <v>23605</v>
      </c>
    </row>
    <row r="46" spans="1:5">
      <c r="A46" s="23">
        <v>45300</v>
      </c>
      <c r="B46" s="14">
        <v>69</v>
      </c>
      <c r="C46" s="14" t="s">
        <v>68</v>
      </c>
      <c r="D46" s="14" t="s">
        <v>74</v>
      </c>
      <c r="E46" s="3">
        <v>9673</v>
      </c>
    </row>
    <row r="47" spans="1:5">
      <c r="A47" s="23">
        <v>45300</v>
      </c>
      <c r="B47" s="14">
        <v>72</v>
      </c>
      <c r="C47" s="14" t="s">
        <v>68</v>
      </c>
      <c r="D47" s="14" t="s">
        <v>65</v>
      </c>
      <c r="E47" s="3">
        <v>23167</v>
      </c>
    </row>
    <row r="48" spans="1:5">
      <c r="A48" s="23">
        <v>45300</v>
      </c>
      <c r="B48" s="14">
        <v>21</v>
      </c>
      <c r="C48" s="14" t="s">
        <v>68</v>
      </c>
      <c r="D48" s="14" t="s">
        <v>77</v>
      </c>
      <c r="E48" s="3">
        <v>35278</v>
      </c>
    </row>
    <row r="49" spans="1:5">
      <c r="A49" s="23">
        <v>45300</v>
      </c>
      <c r="B49" s="14">
        <v>51</v>
      </c>
      <c r="C49" s="14" t="s">
        <v>68</v>
      </c>
      <c r="D49" s="14" t="s">
        <v>75</v>
      </c>
      <c r="E49" s="3">
        <v>42573</v>
      </c>
    </row>
    <row r="50" spans="1:5">
      <c r="A50" s="23">
        <v>45300</v>
      </c>
      <c r="B50" s="14">
        <v>8</v>
      </c>
      <c r="C50" s="14" t="s">
        <v>69</v>
      </c>
      <c r="D50" s="14" t="s">
        <v>79</v>
      </c>
      <c r="E50" s="3">
        <v>15796</v>
      </c>
    </row>
    <row r="51" spans="1:5">
      <c r="A51" s="23">
        <v>45300</v>
      </c>
      <c r="B51" s="14">
        <v>56</v>
      </c>
      <c r="C51" s="14" t="s">
        <v>68</v>
      </c>
      <c r="D51" s="14" t="s">
        <v>65</v>
      </c>
      <c r="E51" s="3">
        <v>31320</v>
      </c>
    </row>
    <row r="52" spans="1:5">
      <c r="A52" s="23">
        <v>45300</v>
      </c>
      <c r="B52" s="14">
        <v>78</v>
      </c>
      <c r="C52" s="14" t="s">
        <v>69</v>
      </c>
      <c r="D52" s="14" t="s">
        <v>64</v>
      </c>
      <c r="E52" s="3">
        <v>35189</v>
      </c>
    </row>
    <row r="53" spans="1:5">
      <c r="A53" s="23">
        <v>45300</v>
      </c>
      <c r="B53" s="14">
        <v>16</v>
      </c>
      <c r="C53" s="14" t="s">
        <v>69</v>
      </c>
      <c r="D53" s="14" t="s">
        <v>66</v>
      </c>
      <c r="E53" s="3">
        <v>27905</v>
      </c>
    </row>
    <row r="54" spans="1:5">
      <c r="A54" s="23">
        <v>45301</v>
      </c>
      <c r="B54" s="14">
        <v>92</v>
      </c>
      <c r="C54" s="14" t="s">
        <v>69</v>
      </c>
      <c r="D54" s="14" t="s">
        <v>65</v>
      </c>
      <c r="E54" s="3">
        <v>35413</v>
      </c>
    </row>
    <row r="55" spans="1:5">
      <c r="A55" s="23">
        <v>45301</v>
      </c>
      <c r="B55" s="14">
        <v>83</v>
      </c>
      <c r="C55" s="14" t="s">
        <v>68</v>
      </c>
      <c r="D55" s="14" t="s">
        <v>75</v>
      </c>
      <c r="E55" s="3">
        <v>36430</v>
      </c>
    </row>
    <row r="56" spans="1:5">
      <c r="A56" s="23">
        <v>45301</v>
      </c>
      <c r="B56" s="14">
        <v>11</v>
      </c>
      <c r="C56" s="14" t="s">
        <v>68</v>
      </c>
      <c r="D56" s="14" t="s">
        <v>74</v>
      </c>
      <c r="E56" s="3">
        <v>10314</v>
      </c>
    </row>
    <row r="57" spans="1:5">
      <c r="A57" s="23">
        <v>45301</v>
      </c>
      <c r="B57" s="14">
        <v>62</v>
      </c>
      <c r="C57" s="14" t="s">
        <v>68</v>
      </c>
      <c r="D57" s="14" t="s">
        <v>66</v>
      </c>
      <c r="E57" s="3">
        <v>12431</v>
      </c>
    </row>
    <row r="58" spans="1:5">
      <c r="A58" s="23">
        <v>45301</v>
      </c>
      <c r="B58" s="14">
        <v>31</v>
      </c>
      <c r="C58" s="14" t="s">
        <v>69</v>
      </c>
      <c r="D58" s="14" t="s">
        <v>65</v>
      </c>
      <c r="E58" s="3">
        <v>42014</v>
      </c>
    </row>
    <row r="59" spans="1:5">
      <c r="A59" s="23">
        <v>45302</v>
      </c>
      <c r="B59" s="14">
        <v>91</v>
      </c>
      <c r="C59" s="14" t="s">
        <v>69</v>
      </c>
      <c r="D59" s="14" t="s">
        <v>79</v>
      </c>
      <c r="E59" s="3">
        <v>43949</v>
      </c>
    </row>
    <row r="60" spans="1:5">
      <c r="A60" s="23">
        <v>45302</v>
      </c>
      <c r="B60" s="14">
        <v>21</v>
      </c>
      <c r="C60" s="14" t="s">
        <v>68</v>
      </c>
      <c r="D60" s="14" t="s">
        <v>79</v>
      </c>
      <c r="E60" s="3">
        <v>25191</v>
      </c>
    </row>
    <row r="61" spans="1:5">
      <c r="A61" s="23">
        <v>45302</v>
      </c>
      <c r="B61" s="14">
        <v>27</v>
      </c>
      <c r="C61" s="14" t="s">
        <v>68</v>
      </c>
      <c r="D61" s="14" t="s">
        <v>75</v>
      </c>
      <c r="E61" s="3">
        <v>33125</v>
      </c>
    </row>
    <row r="62" spans="1:5">
      <c r="A62" s="23">
        <v>45302</v>
      </c>
      <c r="B62" s="14">
        <v>32</v>
      </c>
      <c r="C62" s="14" t="s">
        <v>68</v>
      </c>
      <c r="D62" s="14" t="s">
        <v>74</v>
      </c>
      <c r="E62" s="3">
        <v>24230</v>
      </c>
    </row>
    <row r="63" spans="1:5">
      <c r="A63" s="23">
        <v>45303</v>
      </c>
      <c r="B63" s="14">
        <v>40</v>
      </c>
      <c r="C63" s="14" t="s">
        <v>68</v>
      </c>
      <c r="D63" s="14" t="s">
        <v>66</v>
      </c>
      <c r="E63" s="3">
        <v>19974</v>
      </c>
    </row>
    <row r="64" spans="1:5">
      <c r="A64" s="23">
        <v>45303</v>
      </c>
      <c r="B64" s="14">
        <v>74</v>
      </c>
      <c r="C64" s="14" t="s">
        <v>69</v>
      </c>
      <c r="D64" s="14" t="s">
        <v>79</v>
      </c>
      <c r="E64" s="3">
        <v>8537</v>
      </c>
    </row>
    <row r="65" spans="1:5">
      <c r="A65" s="23">
        <v>45303</v>
      </c>
      <c r="B65" s="14">
        <v>94</v>
      </c>
      <c r="C65" s="14" t="s">
        <v>69</v>
      </c>
      <c r="D65" s="14" t="s">
        <v>65</v>
      </c>
      <c r="E65" s="3">
        <v>17736</v>
      </c>
    </row>
    <row r="66" spans="1:5">
      <c r="A66" s="23">
        <v>45303</v>
      </c>
      <c r="B66" s="14">
        <v>79</v>
      </c>
      <c r="C66" s="14" t="s">
        <v>68</v>
      </c>
      <c r="D66" s="14" t="s">
        <v>66</v>
      </c>
      <c r="E66" s="3">
        <v>37249</v>
      </c>
    </row>
    <row r="67" spans="1:5">
      <c r="A67" s="23">
        <v>45303</v>
      </c>
      <c r="B67" s="14">
        <v>19</v>
      </c>
      <c r="C67" s="14" t="s">
        <v>68</v>
      </c>
      <c r="D67" s="14" t="s">
        <v>77</v>
      </c>
      <c r="E67" s="3">
        <v>34255</v>
      </c>
    </row>
    <row r="68" spans="1:5">
      <c r="A68" s="23">
        <v>45303</v>
      </c>
      <c r="B68" s="14">
        <v>0</v>
      </c>
      <c r="C68" s="14" t="s">
        <v>69</v>
      </c>
      <c r="D68" s="14" t="s">
        <v>74</v>
      </c>
      <c r="E68" s="3">
        <v>46012</v>
      </c>
    </row>
    <row r="69" spans="1:5">
      <c r="A69" s="23">
        <v>45303</v>
      </c>
      <c r="B69" s="14">
        <v>18</v>
      </c>
      <c r="C69" s="14" t="s">
        <v>68</v>
      </c>
      <c r="D69" s="14" t="s">
        <v>64</v>
      </c>
      <c r="E69" s="3">
        <v>17920</v>
      </c>
    </row>
    <row r="70" spans="1:5">
      <c r="A70" s="23">
        <v>45304</v>
      </c>
      <c r="B70" s="14">
        <v>3</v>
      </c>
      <c r="C70" s="14" t="s">
        <v>69</v>
      </c>
      <c r="D70" s="14" t="s">
        <v>66</v>
      </c>
      <c r="E70" s="3">
        <v>37469</v>
      </c>
    </row>
    <row r="71" spans="1:5">
      <c r="A71" s="23">
        <v>45304</v>
      </c>
      <c r="B71" s="14">
        <v>8</v>
      </c>
      <c r="C71" s="14" t="s">
        <v>69</v>
      </c>
      <c r="D71" s="14" t="s">
        <v>79</v>
      </c>
      <c r="E71" s="3">
        <v>4263</v>
      </c>
    </row>
    <row r="72" spans="1:5">
      <c r="A72" s="23">
        <v>45304</v>
      </c>
      <c r="B72" s="14">
        <v>28</v>
      </c>
      <c r="C72" s="14" t="s">
        <v>69</v>
      </c>
      <c r="D72" s="14" t="s">
        <v>64</v>
      </c>
      <c r="E72" s="3">
        <v>23658</v>
      </c>
    </row>
    <row r="73" spans="1:5">
      <c r="A73" s="23">
        <v>45304</v>
      </c>
      <c r="B73" s="14">
        <v>8</v>
      </c>
      <c r="C73" s="14" t="s">
        <v>68</v>
      </c>
      <c r="D73" s="14" t="s">
        <v>77</v>
      </c>
      <c r="E73" s="3">
        <v>21444</v>
      </c>
    </row>
    <row r="74" spans="1:5">
      <c r="A74" s="23">
        <v>45304</v>
      </c>
      <c r="B74" s="14">
        <v>88</v>
      </c>
      <c r="C74" s="14" t="s">
        <v>69</v>
      </c>
      <c r="D74" s="14" t="s">
        <v>79</v>
      </c>
      <c r="E74" s="3">
        <v>19990</v>
      </c>
    </row>
    <row r="75" spans="1:5">
      <c r="A75" s="23">
        <v>45304</v>
      </c>
      <c r="B75" s="14">
        <v>87</v>
      </c>
      <c r="C75" s="14" t="s">
        <v>69</v>
      </c>
      <c r="D75" s="14" t="s">
        <v>65</v>
      </c>
      <c r="E75" s="3">
        <v>24802</v>
      </c>
    </row>
    <row r="76" spans="1:5">
      <c r="A76" s="23">
        <v>45305</v>
      </c>
      <c r="B76" s="14">
        <v>46</v>
      </c>
      <c r="C76" s="14" t="s">
        <v>69</v>
      </c>
      <c r="D76" s="14" t="s">
        <v>79</v>
      </c>
      <c r="E76" s="3">
        <v>3067</v>
      </c>
    </row>
    <row r="77" spans="1:5">
      <c r="A77" s="23">
        <v>45305</v>
      </c>
      <c r="B77" s="14">
        <v>89</v>
      </c>
      <c r="C77" s="14" t="s">
        <v>68</v>
      </c>
      <c r="D77" s="14" t="s">
        <v>66</v>
      </c>
      <c r="E77" s="3">
        <v>27779</v>
      </c>
    </row>
    <row r="78" spans="1:5">
      <c r="A78" s="23">
        <v>45305</v>
      </c>
      <c r="B78" s="14">
        <v>9</v>
      </c>
      <c r="C78" s="14" t="s">
        <v>68</v>
      </c>
      <c r="D78" s="14" t="s">
        <v>64</v>
      </c>
      <c r="E78" s="3">
        <v>49366</v>
      </c>
    </row>
    <row r="79" spans="1:5">
      <c r="A79" s="23">
        <v>45305</v>
      </c>
      <c r="B79" s="14">
        <v>5</v>
      </c>
      <c r="C79" s="14" t="s">
        <v>69</v>
      </c>
      <c r="D79" s="14" t="s">
        <v>66</v>
      </c>
      <c r="E79" s="3">
        <v>35756</v>
      </c>
    </row>
    <row r="80" spans="1:5">
      <c r="A80" s="23">
        <v>45305</v>
      </c>
      <c r="B80" s="14">
        <v>69</v>
      </c>
      <c r="C80" s="14" t="s">
        <v>68</v>
      </c>
      <c r="D80" s="14" t="s">
        <v>75</v>
      </c>
      <c r="E80" s="3">
        <v>19079</v>
      </c>
    </row>
    <row r="81" spans="1:5">
      <c r="A81" s="23">
        <v>45306</v>
      </c>
      <c r="B81" s="14">
        <v>2</v>
      </c>
      <c r="C81" s="14" t="s">
        <v>69</v>
      </c>
      <c r="D81" s="14" t="s">
        <v>65</v>
      </c>
      <c r="E81" s="3">
        <v>12817</v>
      </c>
    </row>
    <row r="82" spans="1:5">
      <c r="A82" s="23">
        <v>45306</v>
      </c>
      <c r="B82" s="14">
        <v>3</v>
      </c>
      <c r="C82" s="14" t="s">
        <v>68</v>
      </c>
      <c r="D82" s="14" t="s">
        <v>77</v>
      </c>
      <c r="E82" s="3">
        <v>23798</v>
      </c>
    </row>
    <row r="83" spans="1:5">
      <c r="A83" s="23">
        <v>45306</v>
      </c>
      <c r="B83" s="14">
        <v>60</v>
      </c>
      <c r="C83" s="14" t="s">
        <v>68</v>
      </c>
      <c r="D83" s="14" t="s">
        <v>77</v>
      </c>
      <c r="E83" s="3">
        <v>19151</v>
      </c>
    </row>
    <row r="84" spans="1:5">
      <c r="A84" s="23">
        <v>45306</v>
      </c>
      <c r="B84" s="14">
        <v>46</v>
      </c>
      <c r="C84" s="14" t="s">
        <v>69</v>
      </c>
      <c r="D84" s="14" t="s">
        <v>75</v>
      </c>
      <c r="E84" s="3">
        <v>49000</v>
      </c>
    </row>
    <row r="85" spans="1:5">
      <c r="A85" s="23">
        <v>45306</v>
      </c>
      <c r="B85" s="14">
        <v>41</v>
      </c>
      <c r="C85" s="14" t="s">
        <v>69</v>
      </c>
      <c r="D85" s="14" t="s">
        <v>77</v>
      </c>
      <c r="E85" s="3">
        <v>1369</v>
      </c>
    </row>
    <row r="86" spans="1:5">
      <c r="A86" s="23">
        <v>45307</v>
      </c>
      <c r="B86" s="14">
        <v>37</v>
      </c>
      <c r="C86" s="14" t="s">
        <v>68</v>
      </c>
      <c r="D86" s="14" t="s">
        <v>65</v>
      </c>
      <c r="E86" s="3">
        <v>26642</v>
      </c>
    </row>
    <row r="87" spans="1:5">
      <c r="A87" s="23">
        <v>45307</v>
      </c>
      <c r="B87" s="14">
        <v>62</v>
      </c>
      <c r="C87" s="14" t="s">
        <v>69</v>
      </c>
      <c r="D87" s="14" t="s">
        <v>77</v>
      </c>
      <c r="E87" s="3">
        <v>9553</v>
      </c>
    </row>
    <row r="88" spans="1:5">
      <c r="A88" s="23">
        <v>45307</v>
      </c>
      <c r="B88" s="14">
        <v>96</v>
      </c>
      <c r="C88" s="14" t="s">
        <v>68</v>
      </c>
      <c r="D88" s="14" t="s">
        <v>74</v>
      </c>
      <c r="E88" s="3">
        <v>24289</v>
      </c>
    </row>
    <row r="89" spans="1:5">
      <c r="A89" s="23">
        <v>45307</v>
      </c>
      <c r="B89" s="14">
        <v>83</v>
      </c>
      <c r="C89" s="14" t="s">
        <v>69</v>
      </c>
      <c r="D89" s="14" t="s">
        <v>74</v>
      </c>
      <c r="E89" s="3">
        <v>3323</v>
      </c>
    </row>
    <row r="90" spans="1:5">
      <c r="A90" s="23">
        <v>45307</v>
      </c>
      <c r="B90" s="14">
        <v>56</v>
      </c>
      <c r="C90" s="14" t="s">
        <v>69</v>
      </c>
      <c r="D90" s="14" t="s">
        <v>65</v>
      </c>
      <c r="E90" s="3">
        <v>42967</v>
      </c>
    </row>
    <row r="91" spans="1:5">
      <c r="A91" s="23">
        <v>45307</v>
      </c>
      <c r="B91" s="14">
        <v>42</v>
      </c>
      <c r="C91" s="14" t="s">
        <v>68</v>
      </c>
      <c r="D91" s="14" t="s">
        <v>77</v>
      </c>
      <c r="E91" s="3">
        <v>4110</v>
      </c>
    </row>
    <row r="92" spans="1:5">
      <c r="A92" s="23">
        <v>45307</v>
      </c>
      <c r="B92" s="14">
        <v>21</v>
      </c>
      <c r="C92" s="14" t="s">
        <v>69</v>
      </c>
      <c r="D92" s="14" t="s">
        <v>74</v>
      </c>
      <c r="E92" s="3">
        <v>17640</v>
      </c>
    </row>
    <row r="93" spans="1:5">
      <c r="A93" s="23">
        <v>45307</v>
      </c>
      <c r="B93" s="14">
        <v>10</v>
      </c>
      <c r="C93" s="14" t="s">
        <v>68</v>
      </c>
      <c r="D93" s="14" t="s">
        <v>64</v>
      </c>
      <c r="E93" s="3">
        <v>45964</v>
      </c>
    </row>
    <row r="94" spans="1:5">
      <c r="A94" s="23">
        <v>45308</v>
      </c>
      <c r="B94" s="14">
        <v>34</v>
      </c>
      <c r="C94" s="14" t="s">
        <v>68</v>
      </c>
      <c r="D94" s="14" t="s">
        <v>79</v>
      </c>
      <c r="E94" s="3">
        <v>40230</v>
      </c>
    </row>
    <row r="95" spans="1:5">
      <c r="A95" s="23">
        <v>45309</v>
      </c>
      <c r="B95" s="14">
        <v>19</v>
      </c>
      <c r="C95" s="14" t="s">
        <v>69</v>
      </c>
      <c r="D95" s="14" t="s">
        <v>74</v>
      </c>
      <c r="E95" s="3">
        <v>33577</v>
      </c>
    </row>
    <row r="96" spans="1:5">
      <c r="A96" s="23">
        <v>45309</v>
      </c>
      <c r="B96" s="14">
        <v>91</v>
      </c>
      <c r="C96" s="14" t="s">
        <v>69</v>
      </c>
      <c r="D96" s="14" t="s">
        <v>79</v>
      </c>
      <c r="E96" s="3">
        <v>9073</v>
      </c>
    </row>
    <row r="97" spans="1:5">
      <c r="A97" s="23">
        <v>45309</v>
      </c>
      <c r="B97" s="14">
        <v>7</v>
      </c>
      <c r="C97" s="14" t="s">
        <v>68</v>
      </c>
      <c r="D97" s="14" t="s">
        <v>77</v>
      </c>
      <c r="E97" s="3">
        <v>29291</v>
      </c>
    </row>
    <row r="98" spans="1:5">
      <c r="A98" s="23">
        <v>45309</v>
      </c>
      <c r="B98" s="14">
        <v>97</v>
      </c>
      <c r="C98" s="14" t="s">
        <v>68</v>
      </c>
      <c r="D98" s="14" t="s">
        <v>79</v>
      </c>
      <c r="E98" s="3">
        <v>11280</v>
      </c>
    </row>
    <row r="99" spans="1:5">
      <c r="A99" s="23">
        <v>45310</v>
      </c>
      <c r="B99" s="14">
        <v>54</v>
      </c>
      <c r="C99" s="14" t="s">
        <v>68</v>
      </c>
      <c r="D99" s="14" t="s">
        <v>66</v>
      </c>
      <c r="E99" s="3">
        <v>13061</v>
      </c>
    </row>
    <row r="100" spans="1:5">
      <c r="A100" s="23">
        <v>45310</v>
      </c>
      <c r="B100" s="14">
        <v>99</v>
      </c>
      <c r="C100" s="14" t="s">
        <v>69</v>
      </c>
      <c r="D100" s="14" t="s">
        <v>66</v>
      </c>
      <c r="E100" s="3">
        <v>18102</v>
      </c>
    </row>
    <row r="101" spans="1:5">
      <c r="A101" s="23">
        <v>45311</v>
      </c>
      <c r="B101" s="14">
        <v>33</v>
      </c>
      <c r="C101" s="14" t="s">
        <v>69</v>
      </c>
      <c r="D101" s="14" t="s">
        <v>74</v>
      </c>
      <c r="E101" s="3">
        <v>10920</v>
      </c>
    </row>
    <row r="102" spans="1:5">
      <c r="A102" s="23">
        <v>45311</v>
      </c>
      <c r="B102" s="14">
        <v>43</v>
      </c>
      <c r="C102" s="14" t="s">
        <v>69</v>
      </c>
      <c r="D102" s="14" t="s">
        <v>77</v>
      </c>
      <c r="E102" s="3">
        <v>3620</v>
      </c>
    </row>
    <row r="103" spans="1:5">
      <c r="A103" s="23">
        <v>45311</v>
      </c>
      <c r="B103" s="14">
        <v>99</v>
      </c>
      <c r="C103" s="14" t="s">
        <v>69</v>
      </c>
      <c r="D103" s="14" t="s">
        <v>74</v>
      </c>
      <c r="E103" s="3">
        <v>24521</v>
      </c>
    </row>
    <row r="104" spans="1:5">
      <c r="A104" s="23">
        <v>45311</v>
      </c>
      <c r="B104" s="14">
        <v>47</v>
      </c>
      <c r="C104" s="14" t="s">
        <v>68</v>
      </c>
      <c r="D104" s="14" t="s">
        <v>77</v>
      </c>
      <c r="E104" s="3">
        <v>17539</v>
      </c>
    </row>
    <row r="105" spans="1:5">
      <c r="A105" s="23">
        <v>45312</v>
      </c>
      <c r="B105" s="14">
        <v>86</v>
      </c>
      <c r="C105" s="14" t="s">
        <v>69</v>
      </c>
      <c r="D105" s="14" t="s">
        <v>65</v>
      </c>
      <c r="E105" s="3">
        <v>32240</v>
      </c>
    </row>
    <row r="106" spans="1:5">
      <c r="A106" s="23">
        <v>45312</v>
      </c>
      <c r="B106" s="14">
        <v>97</v>
      </c>
      <c r="C106" s="14" t="s">
        <v>69</v>
      </c>
      <c r="D106" s="14" t="s">
        <v>75</v>
      </c>
      <c r="E106" s="3">
        <v>42221</v>
      </c>
    </row>
    <row r="107" spans="1:5">
      <c r="A107" s="23">
        <v>45312</v>
      </c>
      <c r="B107" s="14">
        <v>50</v>
      </c>
      <c r="C107" s="14" t="s">
        <v>69</v>
      </c>
      <c r="D107" s="14" t="s">
        <v>74</v>
      </c>
      <c r="E107" s="3">
        <v>22155</v>
      </c>
    </row>
    <row r="108" spans="1:5">
      <c r="A108" s="23">
        <v>45312</v>
      </c>
      <c r="B108" s="14">
        <v>89</v>
      </c>
      <c r="C108" s="14" t="s">
        <v>68</v>
      </c>
      <c r="D108" s="14" t="s">
        <v>77</v>
      </c>
      <c r="E108" s="3">
        <v>22533</v>
      </c>
    </row>
    <row r="109" spans="1:5">
      <c r="A109" s="23">
        <v>45313</v>
      </c>
      <c r="B109" s="14">
        <v>85</v>
      </c>
      <c r="C109" s="14" t="s">
        <v>68</v>
      </c>
      <c r="D109" s="14" t="s">
        <v>79</v>
      </c>
      <c r="E109" s="3">
        <v>36573</v>
      </c>
    </row>
    <row r="110" spans="1:5">
      <c r="A110" s="23">
        <v>45313</v>
      </c>
      <c r="B110" s="14">
        <v>80</v>
      </c>
      <c r="C110" s="14" t="s">
        <v>69</v>
      </c>
      <c r="D110" s="14" t="s">
        <v>74</v>
      </c>
      <c r="E110" s="3">
        <v>38616</v>
      </c>
    </row>
    <row r="111" spans="1:5">
      <c r="A111" s="23">
        <v>45313</v>
      </c>
      <c r="B111" s="14">
        <v>69</v>
      </c>
      <c r="C111" s="14" t="s">
        <v>69</v>
      </c>
      <c r="D111" s="14" t="s">
        <v>65</v>
      </c>
      <c r="E111" s="3">
        <v>34687</v>
      </c>
    </row>
    <row r="112" spans="1:5">
      <c r="A112" s="23">
        <v>45313</v>
      </c>
      <c r="B112" s="14">
        <v>46</v>
      </c>
      <c r="C112" s="14" t="s">
        <v>68</v>
      </c>
      <c r="D112" s="14" t="s">
        <v>75</v>
      </c>
      <c r="E112" s="3">
        <v>48276</v>
      </c>
    </row>
    <row r="113" spans="1:5">
      <c r="A113" s="23">
        <v>45313</v>
      </c>
      <c r="B113" s="14">
        <v>48</v>
      </c>
      <c r="C113" s="14" t="s">
        <v>68</v>
      </c>
      <c r="D113" s="14" t="s">
        <v>64</v>
      </c>
      <c r="E113" s="3">
        <v>47052</v>
      </c>
    </row>
    <row r="114" spans="1:5">
      <c r="A114" s="23">
        <v>45313</v>
      </c>
      <c r="B114" s="14">
        <v>58</v>
      </c>
      <c r="C114" s="14" t="s">
        <v>69</v>
      </c>
      <c r="D114" s="14" t="s">
        <v>65</v>
      </c>
      <c r="E114" s="3">
        <v>47619</v>
      </c>
    </row>
    <row r="115" spans="1:5">
      <c r="A115" s="23">
        <v>45313</v>
      </c>
      <c r="B115" s="14">
        <v>82</v>
      </c>
      <c r="C115" s="14" t="s">
        <v>69</v>
      </c>
      <c r="D115" s="14" t="s">
        <v>64</v>
      </c>
      <c r="E115" s="3">
        <v>24437</v>
      </c>
    </row>
    <row r="116" spans="1:5">
      <c r="A116" s="23">
        <v>45314</v>
      </c>
      <c r="B116" s="14">
        <v>58</v>
      </c>
      <c r="C116" s="14" t="s">
        <v>69</v>
      </c>
      <c r="D116" s="14" t="s">
        <v>77</v>
      </c>
      <c r="E116" s="3">
        <v>2001</v>
      </c>
    </row>
    <row r="117" spans="1:5">
      <c r="A117" s="23">
        <v>45314</v>
      </c>
      <c r="B117" s="14">
        <v>13</v>
      </c>
      <c r="C117" s="14" t="s">
        <v>68</v>
      </c>
      <c r="D117" s="14" t="s">
        <v>66</v>
      </c>
      <c r="E117" s="3">
        <v>16509</v>
      </c>
    </row>
    <row r="118" spans="1:5">
      <c r="A118" s="23">
        <v>45314</v>
      </c>
      <c r="B118" s="14">
        <v>34</v>
      </c>
      <c r="C118" s="14" t="s">
        <v>69</v>
      </c>
      <c r="D118" s="14" t="s">
        <v>66</v>
      </c>
      <c r="E118" s="3">
        <v>32087</v>
      </c>
    </row>
    <row r="119" spans="1:5">
      <c r="A119" s="23">
        <v>45315</v>
      </c>
      <c r="B119" s="14">
        <v>68</v>
      </c>
      <c r="C119" s="14" t="s">
        <v>69</v>
      </c>
      <c r="D119" s="14" t="s">
        <v>64</v>
      </c>
      <c r="E119" s="3">
        <v>22850</v>
      </c>
    </row>
    <row r="120" spans="1:5">
      <c r="A120" s="23">
        <v>45315</v>
      </c>
      <c r="B120" s="14">
        <v>98</v>
      </c>
      <c r="C120" s="14" t="s">
        <v>69</v>
      </c>
      <c r="D120" s="14" t="s">
        <v>64</v>
      </c>
      <c r="E120" s="3">
        <v>28637</v>
      </c>
    </row>
    <row r="121" spans="1:5">
      <c r="A121" s="23">
        <v>45315</v>
      </c>
      <c r="B121" s="14">
        <v>25</v>
      </c>
      <c r="C121" s="14" t="s">
        <v>68</v>
      </c>
      <c r="D121" s="14" t="s">
        <v>79</v>
      </c>
      <c r="E121" s="3">
        <v>34681</v>
      </c>
    </row>
    <row r="122" spans="1:5">
      <c r="A122" s="23">
        <v>45315</v>
      </c>
      <c r="B122" s="14">
        <v>17</v>
      </c>
      <c r="C122" s="14" t="s">
        <v>68</v>
      </c>
      <c r="D122" s="14" t="s">
        <v>64</v>
      </c>
      <c r="E122" s="3">
        <v>22590</v>
      </c>
    </row>
    <row r="123" spans="1:5">
      <c r="A123" s="23">
        <v>45315</v>
      </c>
      <c r="B123" s="14">
        <v>80</v>
      </c>
      <c r="C123" s="14" t="s">
        <v>68</v>
      </c>
      <c r="D123" s="14" t="s">
        <v>75</v>
      </c>
      <c r="E123" s="3">
        <v>26337</v>
      </c>
    </row>
    <row r="124" spans="1:5">
      <c r="A124" s="23">
        <v>45315</v>
      </c>
      <c r="B124" s="14">
        <v>80</v>
      </c>
      <c r="C124" s="14" t="s">
        <v>69</v>
      </c>
      <c r="D124" s="14" t="s">
        <v>65</v>
      </c>
      <c r="E124" s="3">
        <v>46537</v>
      </c>
    </row>
    <row r="125" spans="1:5">
      <c r="A125" s="23">
        <v>45315</v>
      </c>
      <c r="B125" s="14">
        <v>17</v>
      </c>
      <c r="C125" s="14" t="s">
        <v>68</v>
      </c>
      <c r="D125" s="14" t="s">
        <v>77</v>
      </c>
      <c r="E125" s="3">
        <v>2649</v>
      </c>
    </row>
    <row r="126" spans="1:5">
      <c r="A126" s="23">
        <v>45316</v>
      </c>
      <c r="B126" s="14">
        <v>33</v>
      </c>
      <c r="C126" s="14" t="s">
        <v>69</v>
      </c>
      <c r="D126" s="14" t="s">
        <v>66</v>
      </c>
      <c r="E126" s="3">
        <v>45315</v>
      </c>
    </row>
    <row r="127" spans="1:5">
      <c r="A127" s="23">
        <v>45316</v>
      </c>
      <c r="B127" s="14">
        <v>39</v>
      </c>
      <c r="C127" s="14" t="s">
        <v>69</v>
      </c>
      <c r="D127" s="14" t="s">
        <v>74</v>
      </c>
      <c r="E127" s="3">
        <v>8120</v>
      </c>
    </row>
    <row r="128" spans="1:5">
      <c r="A128" s="23">
        <v>45316</v>
      </c>
      <c r="B128" s="14">
        <v>91</v>
      </c>
      <c r="C128" s="14" t="s">
        <v>69</v>
      </c>
      <c r="D128" s="14" t="s">
        <v>74</v>
      </c>
      <c r="E128" s="3">
        <v>26465</v>
      </c>
    </row>
    <row r="129" spans="1:5">
      <c r="A129" s="23">
        <v>45316</v>
      </c>
      <c r="B129" s="14">
        <v>28</v>
      </c>
      <c r="C129" s="14" t="s">
        <v>68</v>
      </c>
      <c r="D129" s="14" t="s">
        <v>74</v>
      </c>
      <c r="E129" s="3">
        <v>29497</v>
      </c>
    </row>
    <row r="130" spans="1:5">
      <c r="A130" s="23">
        <v>45316</v>
      </c>
      <c r="B130" s="14">
        <v>24</v>
      </c>
      <c r="C130" s="14" t="s">
        <v>68</v>
      </c>
      <c r="D130" s="14" t="s">
        <v>75</v>
      </c>
      <c r="E130" s="3">
        <v>26078</v>
      </c>
    </row>
    <row r="131" spans="1:5">
      <c r="A131" s="23">
        <v>45316</v>
      </c>
      <c r="B131" s="14">
        <v>62</v>
      </c>
      <c r="C131" s="14" t="s">
        <v>69</v>
      </c>
      <c r="D131" s="14" t="s">
        <v>64</v>
      </c>
      <c r="E131" s="3">
        <v>2786</v>
      </c>
    </row>
    <row r="132" spans="1:5">
      <c r="A132" s="23">
        <v>45316</v>
      </c>
      <c r="B132" s="14">
        <v>40</v>
      </c>
      <c r="C132" s="14" t="s">
        <v>68</v>
      </c>
      <c r="D132" s="14" t="s">
        <v>64</v>
      </c>
      <c r="E132" s="3">
        <v>27489</v>
      </c>
    </row>
    <row r="133" spans="1:5">
      <c r="A133" s="23">
        <v>45317</v>
      </c>
      <c r="B133" s="14">
        <v>36</v>
      </c>
      <c r="C133" s="14" t="s">
        <v>68</v>
      </c>
      <c r="D133" s="14" t="s">
        <v>74</v>
      </c>
      <c r="E133" s="3">
        <v>6259</v>
      </c>
    </row>
    <row r="134" spans="1:5">
      <c r="A134" s="23">
        <v>45317</v>
      </c>
      <c r="B134" s="14">
        <v>33</v>
      </c>
      <c r="C134" s="14" t="s">
        <v>69</v>
      </c>
      <c r="D134" s="14" t="s">
        <v>66</v>
      </c>
      <c r="E134" s="3">
        <v>46830</v>
      </c>
    </row>
    <row r="135" spans="1:5">
      <c r="A135" s="23">
        <v>45317</v>
      </c>
      <c r="B135" s="14">
        <v>37</v>
      </c>
      <c r="C135" s="14" t="s">
        <v>68</v>
      </c>
      <c r="D135" s="14" t="s">
        <v>66</v>
      </c>
      <c r="E135" s="3">
        <v>41461</v>
      </c>
    </row>
    <row r="136" spans="1:5">
      <c r="A136" s="23">
        <v>45317</v>
      </c>
      <c r="B136" s="14">
        <v>92</v>
      </c>
      <c r="C136" s="14" t="s">
        <v>69</v>
      </c>
      <c r="D136" s="14" t="s">
        <v>79</v>
      </c>
      <c r="E136" s="3">
        <v>6295</v>
      </c>
    </row>
    <row r="137" spans="1:5">
      <c r="A137" s="23">
        <v>45317</v>
      </c>
      <c r="B137" s="14">
        <v>60</v>
      </c>
      <c r="C137" s="14" t="s">
        <v>69</v>
      </c>
      <c r="D137" s="14" t="s">
        <v>66</v>
      </c>
      <c r="E137" s="3">
        <v>28312</v>
      </c>
    </row>
    <row r="138" spans="1:5">
      <c r="A138" s="23">
        <v>45317</v>
      </c>
      <c r="B138" s="14">
        <v>48</v>
      </c>
      <c r="C138" s="14" t="s">
        <v>69</v>
      </c>
      <c r="D138" s="14" t="s">
        <v>65</v>
      </c>
      <c r="E138" s="3">
        <v>23883</v>
      </c>
    </row>
    <row r="139" spans="1:5">
      <c r="A139" s="23">
        <v>45317</v>
      </c>
      <c r="B139" s="14">
        <v>52</v>
      </c>
      <c r="C139" s="14" t="s">
        <v>68</v>
      </c>
      <c r="D139" s="14" t="s">
        <v>79</v>
      </c>
      <c r="E139" s="3">
        <v>10883</v>
      </c>
    </row>
    <row r="140" spans="1:5">
      <c r="A140" s="23">
        <v>45318</v>
      </c>
      <c r="B140" s="14">
        <v>70</v>
      </c>
      <c r="C140" s="14" t="s">
        <v>69</v>
      </c>
      <c r="D140" s="14" t="s">
        <v>66</v>
      </c>
      <c r="E140" s="3">
        <v>43939</v>
      </c>
    </row>
    <row r="141" spans="1:5">
      <c r="A141" s="23">
        <v>45319</v>
      </c>
      <c r="B141" s="14">
        <v>85</v>
      </c>
      <c r="C141" s="14" t="s">
        <v>68</v>
      </c>
      <c r="D141" s="14" t="s">
        <v>75</v>
      </c>
      <c r="E141" s="3">
        <v>32845</v>
      </c>
    </row>
    <row r="142" spans="1:5">
      <c r="A142" s="23">
        <v>45319</v>
      </c>
      <c r="B142" s="14">
        <v>58</v>
      </c>
      <c r="C142" s="14" t="s">
        <v>69</v>
      </c>
      <c r="D142" s="14" t="s">
        <v>77</v>
      </c>
      <c r="E142" s="3">
        <v>23639</v>
      </c>
    </row>
    <row r="143" spans="1:5">
      <c r="A143" s="23">
        <v>45319</v>
      </c>
      <c r="B143" s="14">
        <v>75</v>
      </c>
      <c r="C143" s="14" t="s">
        <v>69</v>
      </c>
      <c r="D143" s="14" t="s">
        <v>65</v>
      </c>
      <c r="E143" s="3">
        <v>47017</v>
      </c>
    </row>
    <row r="144" spans="1:5">
      <c r="A144" s="23">
        <v>45320</v>
      </c>
      <c r="B144" s="14">
        <v>16</v>
      </c>
      <c r="C144" s="14" t="s">
        <v>68</v>
      </c>
      <c r="D144" s="14" t="s">
        <v>64</v>
      </c>
      <c r="E144" s="3">
        <v>8147</v>
      </c>
    </row>
    <row r="145" spans="1:5">
      <c r="A145" s="23">
        <v>45320</v>
      </c>
      <c r="B145" s="14">
        <v>27</v>
      </c>
      <c r="C145" s="14" t="s">
        <v>69</v>
      </c>
      <c r="D145" s="14" t="s">
        <v>74</v>
      </c>
      <c r="E145" s="3">
        <v>8676</v>
      </c>
    </row>
    <row r="146" spans="1:5">
      <c r="A146" s="23">
        <v>45320</v>
      </c>
      <c r="B146" s="14">
        <v>31</v>
      </c>
      <c r="C146" s="14" t="s">
        <v>69</v>
      </c>
      <c r="D146" s="14" t="s">
        <v>79</v>
      </c>
      <c r="E146" s="3">
        <v>3664</v>
      </c>
    </row>
    <row r="147" spans="1:5">
      <c r="A147" s="23">
        <v>45320</v>
      </c>
      <c r="B147" s="14">
        <v>43</v>
      </c>
      <c r="C147" s="14" t="s">
        <v>68</v>
      </c>
      <c r="D147" s="14" t="s">
        <v>75</v>
      </c>
      <c r="E147" s="3">
        <v>38094</v>
      </c>
    </row>
    <row r="148" spans="1:5">
      <c r="A148" s="23">
        <v>45320</v>
      </c>
      <c r="B148" s="14">
        <v>91</v>
      </c>
      <c r="C148" s="14" t="s">
        <v>69</v>
      </c>
      <c r="D148" s="14" t="s">
        <v>74</v>
      </c>
      <c r="E148" s="3">
        <v>14368</v>
      </c>
    </row>
    <row r="149" spans="1:5">
      <c r="A149" s="23">
        <v>45320</v>
      </c>
      <c r="B149" s="14">
        <v>45</v>
      </c>
      <c r="C149" s="14" t="s">
        <v>68</v>
      </c>
      <c r="D149" s="14" t="s">
        <v>77</v>
      </c>
      <c r="E149" s="3">
        <v>49838</v>
      </c>
    </row>
    <row r="150" spans="1:5">
      <c r="A150" s="23">
        <v>45320</v>
      </c>
      <c r="B150" s="14">
        <v>45</v>
      </c>
      <c r="C150" s="14" t="s">
        <v>69</v>
      </c>
      <c r="D150" s="14" t="s">
        <v>65</v>
      </c>
      <c r="E150" s="3">
        <v>47198</v>
      </c>
    </row>
    <row r="151" spans="1:5">
      <c r="A151" s="23">
        <v>45320</v>
      </c>
      <c r="B151" s="14">
        <v>8</v>
      </c>
      <c r="C151" s="14" t="s">
        <v>69</v>
      </c>
      <c r="D151" s="14" t="s">
        <v>79</v>
      </c>
      <c r="E151" s="3">
        <v>38095</v>
      </c>
    </row>
    <row r="152" spans="1:5">
      <c r="A152" s="23">
        <v>45321</v>
      </c>
      <c r="B152" s="14">
        <v>85</v>
      </c>
      <c r="C152" s="14" t="s">
        <v>68</v>
      </c>
      <c r="D152" s="14" t="s">
        <v>79</v>
      </c>
      <c r="E152" s="3">
        <v>15426</v>
      </c>
    </row>
    <row r="153" spans="1:5">
      <c r="A153" s="23">
        <v>45321</v>
      </c>
      <c r="B153" s="14">
        <v>15</v>
      </c>
      <c r="C153" s="14" t="s">
        <v>69</v>
      </c>
      <c r="D153" s="14" t="s">
        <v>74</v>
      </c>
      <c r="E153" s="3">
        <v>35721</v>
      </c>
    </row>
    <row r="154" spans="1:5">
      <c r="A154" s="23">
        <v>45321</v>
      </c>
      <c r="B154" s="14">
        <v>23</v>
      </c>
      <c r="C154" s="14" t="s">
        <v>69</v>
      </c>
      <c r="D154" s="14" t="s">
        <v>79</v>
      </c>
      <c r="E154" s="3">
        <v>23275</v>
      </c>
    </row>
    <row r="155" spans="1:5">
      <c r="A155" s="23">
        <v>45321</v>
      </c>
      <c r="B155" s="14">
        <v>80</v>
      </c>
      <c r="C155" s="14" t="s">
        <v>68</v>
      </c>
      <c r="D155" s="14" t="s">
        <v>65</v>
      </c>
      <c r="E155" s="3">
        <v>23300</v>
      </c>
    </row>
    <row r="156" spans="1:5">
      <c r="A156" s="23">
        <v>45321</v>
      </c>
      <c r="B156" s="14">
        <v>89</v>
      </c>
      <c r="C156" s="14" t="s">
        <v>69</v>
      </c>
      <c r="D156" s="14" t="s">
        <v>77</v>
      </c>
      <c r="E156" s="3">
        <v>11234</v>
      </c>
    </row>
    <row r="157" spans="1:5">
      <c r="A157" s="23">
        <v>45321</v>
      </c>
      <c r="B157" s="14">
        <v>54</v>
      </c>
      <c r="C157" s="14" t="s">
        <v>68</v>
      </c>
      <c r="D157" s="14" t="s">
        <v>77</v>
      </c>
      <c r="E157" s="3">
        <v>17638</v>
      </c>
    </row>
    <row r="158" spans="1:5">
      <c r="A158" s="23">
        <v>45321</v>
      </c>
      <c r="B158" s="14">
        <v>37</v>
      </c>
      <c r="C158" s="14" t="s">
        <v>68</v>
      </c>
      <c r="D158" s="14" t="s">
        <v>79</v>
      </c>
      <c r="E158" s="3">
        <v>29882</v>
      </c>
    </row>
    <row r="159" spans="1:5">
      <c r="A159" s="23">
        <v>45322</v>
      </c>
      <c r="B159" s="14">
        <v>32</v>
      </c>
      <c r="C159" s="14" t="s">
        <v>68</v>
      </c>
      <c r="D159" s="14" t="s">
        <v>74</v>
      </c>
      <c r="E159" s="3">
        <v>5007</v>
      </c>
    </row>
    <row r="160" spans="1:5">
      <c r="A160" s="23">
        <v>45322</v>
      </c>
      <c r="B160" s="14">
        <v>68</v>
      </c>
      <c r="C160" s="14" t="s">
        <v>69</v>
      </c>
      <c r="D160" s="14" t="s">
        <v>79</v>
      </c>
      <c r="E160" s="3">
        <v>4031</v>
      </c>
    </row>
    <row r="161" spans="1:5">
      <c r="A161" s="23">
        <v>45323</v>
      </c>
      <c r="B161" s="14">
        <v>98</v>
      </c>
      <c r="C161" s="14" t="s">
        <v>69</v>
      </c>
      <c r="D161" s="14" t="s">
        <v>66</v>
      </c>
      <c r="E161" s="3">
        <v>38725</v>
      </c>
    </row>
    <row r="162" spans="1:5">
      <c r="A162" s="23">
        <v>45323</v>
      </c>
      <c r="B162" s="14">
        <v>84</v>
      </c>
      <c r="C162" s="14" t="s">
        <v>69</v>
      </c>
      <c r="D162" s="14" t="s">
        <v>66</v>
      </c>
      <c r="E162" s="3">
        <v>25334</v>
      </c>
    </row>
    <row r="163" spans="1:5">
      <c r="A163" s="23">
        <v>45323</v>
      </c>
      <c r="B163" s="14">
        <v>55</v>
      </c>
      <c r="C163" s="14" t="s">
        <v>68</v>
      </c>
      <c r="D163" s="14" t="s">
        <v>74</v>
      </c>
      <c r="E163" s="3">
        <v>14421</v>
      </c>
    </row>
    <row r="164" spans="1:5">
      <c r="A164" s="23">
        <v>45323</v>
      </c>
      <c r="B164" s="14">
        <v>62</v>
      </c>
      <c r="C164" s="14" t="s">
        <v>69</v>
      </c>
      <c r="D164" s="14" t="s">
        <v>77</v>
      </c>
      <c r="E164" s="3">
        <v>1603</v>
      </c>
    </row>
    <row r="165" spans="1:5">
      <c r="A165" s="23">
        <v>45323</v>
      </c>
      <c r="B165" s="14">
        <v>38</v>
      </c>
      <c r="C165" s="14" t="s">
        <v>68</v>
      </c>
      <c r="D165" s="14" t="s">
        <v>64</v>
      </c>
      <c r="E165" s="3">
        <v>48008</v>
      </c>
    </row>
    <row r="166" spans="1:5">
      <c r="A166" s="23">
        <v>45324</v>
      </c>
      <c r="B166" s="14">
        <v>50</v>
      </c>
      <c r="C166" s="14" t="s">
        <v>69</v>
      </c>
      <c r="D166" s="14" t="s">
        <v>66</v>
      </c>
      <c r="E166" s="3">
        <v>30368</v>
      </c>
    </row>
    <row r="167" spans="1:5">
      <c r="A167" s="23">
        <v>45324</v>
      </c>
      <c r="B167" s="14">
        <v>29</v>
      </c>
      <c r="C167" s="14" t="s">
        <v>69</v>
      </c>
      <c r="D167" s="14" t="s">
        <v>75</v>
      </c>
      <c r="E167" s="3">
        <v>1583</v>
      </c>
    </row>
    <row r="168" spans="1:5">
      <c r="A168" s="23">
        <v>45324</v>
      </c>
      <c r="B168" s="14">
        <v>42</v>
      </c>
      <c r="C168" s="14" t="s">
        <v>68</v>
      </c>
      <c r="D168" s="14" t="s">
        <v>64</v>
      </c>
      <c r="E168" s="3">
        <v>49925</v>
      </c>
    </row>
    <row r="169" spans="1:5">
      <c r="A169" s="23">
        <v>45324</v>
      </c>
      <c r="B169" s="14">
        <v>10</v>
      </c>
      <c r="C169" s="14" t="s">
        <v>69</v>
      </c>
      <c r="D169" s="14" t="s">
        <v>75</v>
      </c>
      <c r="E169" s="3">
        <v>24829</v>
      </c>
    </row>
    <row r="170" spans="1:5">
      <c r="A170" s="23">
        <v>45324</v>
      </c>
      <c r="B170" s="14">
        <v>82</v>
      </c>
      <c r="C170" s="14" t="s">
        <v>69</v>
      </c>
      <c r="D170" s="14" t="s">
        <v>77</v>
      </c>
      <c r="E170" s="3">
        <v>15559</v>
      </c>
    </row>
    <row r="171" spans="1:5">
      <c r="A171" s="23">
        <v>45324</v>
      </c>
      <c r="B171" s="14">
        <v>61</v>
      </c>
      <c r="C171" s="14" t="s">
        <v>69</v>
      </c>
      <c r="D171" s="14" t="s">
        <v>64</v>
      </c>
      <c r="E171" s="3">
        <v>38373</v>
      </c>
    </row>
    <row r="172" spans="1:5">
      <c r="A172" s="23">
        <v>45324</v>
      </c>
      <c r="B172" s="14">
        <v>46</v>
      </c>
      <c r="C172" s="14" t="s">
        <v>68</v>
      </c>
      <c r="D172" s="14" t="s">
        <v>79</v>
      </c>
      <c r="E172" s="3">
        <v>21398</v>
      </c>
    </row>
    <row r="173" spans="1:5">
      <c r="A173" s="23">
        <v>45324</v>
      </c>
      <c r="B173" s="14">
        <v>14</v>
      </c>
      <c r="C173" s="14" t="s">
        <v>69</v>
      </c>
      <c r="D173" s="14" t="s">
        <v>79</v>
      </c>
      <c r="E173" s="3">
        <v>25366</v>
      </c>
    </row>
    <row r="174" spans="1:5">
      <c r="A174" s="23">
        <v>45325</v>
      </c>
      <c r="B174" s="14">
        <v>93</v>
      </c>
      <c r="C174" s="14" t="s">
        <v>68</v>
      </c>
      <c r="D174" s="14" t="s">
        <v>79</v>
      </c>
      <c r="E174" s="3">
        <v>5587</v>
      </c>
    </row>
    <row r="175" spans="1:5">
      <c r="A175" s="23">
        <v>45325</v>
      </c>
      <c r="B175" s="14">
        <v>85</v>
      </c>
      <c r="C175" s="14" t="s">
        <v>68</v>
      </c>
      <c r="D175" s="14" t="s">
        <v>74</v>
      </c>
      <c r="E175" s="3">
        <v>21410</v>
      </c>
    </row>
    <row r="176" spans="1:5">
      <c r="A176" s="23">
        <v>45325</v>
      </c>
      <c r="B176" s="14">
        <v>98</v>
      </c>
      <c r="C176" s="14" t="s">
        <v>68</v>
      </c>
      <c r="D176" s="14" t="s">
        <v>77</v>
      </c>
      <c r="E176" s="3">
        <v>25366</v>
      </c>
    </row>
    <row r="177" spans="1:5">
      <c r="A177" s="23">
        <v>45325</v>
      </c>
      <c r="B177" s="14">
        <v>29</v>
      </c>
      <c r="C177" s="14" t="s">
        <v>68</v>
      </c>
      <c r="D177" s="14" t="s">
        <v>77</v>
      </c>
      <c r="E177" s="3">
        <v>37674</v>
      </c>
    </row>
    <row r="178" spans="1:5">
      <c r="A178" s="23">
        <v>45325</v>
      </c>
      <c r="B178" s="14">
        <v>43</v>
      </c>
      <c r="C178" s="14" t="s">
        <v>69</v>
      </c>
      <c r="D178" s="14" t="s">
        <v>75</v>
      </c>
      <c r="E178" s="3">
        <v>24138</v>
      </c>
    </row>
    <row r="179" spans="1:5">
      <c r="A179" s="23">
        <v>45325</v>
      </c>
      <c r="B179" s="14">
        <v>16</v>
      </c>
      <c r="C179" s="14" t="s">
        <v>68</v>
      </c>
      <c r="D179" s="14" t="s">
        <v>75</v>
      </c>
      <c r="E179" s="3">
        <v>27461</v>
      </c>
    </row>
    <row r="180" spans="1:5">
      <c r="A180" s="23">
        <v>45326</v>
      </c>
      <c r="B180" s="14">
        <v>91</v>
      </c>
      <c r="C180" s="14" t="s">
        <v>69</v>
      </c>
      <c r="D180" s="14" t="s">
        <v>66</v>
      </c>
      <c r="E180" s="3">
        <v>5000</v>
      </c>
    </row>
    <row r="181" spans="1:5">
      <c r="A181" s="23">
        <v>45326</v>
      </c>
      <c r="B181" s="14">
        <v>59</v>
      </c>
      <c r="C181" s="14" t="s">
        <v>68</v>
      </c>
      <c r="D181" s="14" t="s">
        <v>79</v>
      </c>
      <c r="E181" s="3">
        <v>10700</v>
      </c>
    </row>
    <row r="182" spans="1:5">
      <c r="A182" s="23">
        <v>45326</v>
      </c>
      <c r="B182" s="14">
        <v>6</v>
      </c>
      <c r="C182" s="14" t="s">
        <v>68</v>
      </c>
      <c r="D182" s="14" t="s">
        <v>74</v>
      </c>
      <c r="E182" s="3">
        <v>30858</v>
      </c>
    </row>
    <row r="183" spans="1:5">
      <c r="A183" s="23">
        <v>45326</v>
      </c>
      <c r="B183" s="14">
        <v>6</v>
      </c>
      <c r="C183" s="14" t="s">
        <v>69</v>
      </c>
      <c r="D183" s="14" t="s">
        <v>74</v>
      </c>
      <c r="E183" s="3">
        <v>8212</v>
      </c>
    </row>
    <row r="184" spans="1:5">
      <c r="A184" s="23">
        <v>45326</v>
      </c>
      <c r="B184" s="14">
        <v>35</v>
      </c>
      <c r="C184" s="14" t="s">
        <v>69</v>
      </c>
      <c r="D184" s="14" t="s">
        <v>77</v>
      </c>
      <c r="E184" s="3">
        <v>4539</v>
      </c>
    </row>
    <row r="185" spans="1:5">
      <c r="A185" s="23">
        <v>45326</v>
      </c>
      <c r="B185" s="14">
        <v>59</v>
      </c>
      <c r="C185" s="14" t="s">
        <v>69</v>
      </c>
      <c r="D185" s="14" t="s">
        <v>65</v>
      </c>
      <c r="E185" s="3">
        <v>2423</v>
      </c>
    </row>
    <row r="186" spans="1:5">
      <c r="A186" s="23">
        <v>45326</v>
      </c>
      <c r="B186" s="14">
        <v>96</v>
      </c>
      <c r="C186" s="14" t="s">
        <v>68</v>
      </c>
      <c r="D186" s="14" t="s">
        <v>77</v>
      </c>
      <c r="E186" s="3">
        <v>2756</v>
      </c>
    </row>
    <row r="187" spans="1:5">
      <c r="A187" s="23">
        <v>45327</v>
      </c>
      <c r="B187" s="14">
        <v>71</v>
      </c>
      <c r="C187" s="14" t="s">
        <v>69</v>
      </c>
      <c r="D187" s="14" t="s">
        <v>77</v>
      </c>
      <c r="E187" s="3">
        <v>8559</v>
      </c>
    </row>
    <row r="188" spans="1:5">
      <c r="A188" s="23">
        <v>45327</v>
      </c>
      <c r="B188" s="14">
        <v>37</v>
      </c>
      <c r="C188" s="14" t="s">
        <v>69</v>
      </c>
      <c r="D188" s="14" t="s">
        <v>66</v>
      </c>
      <c r="E188" s="3">
        <v>8898</v>
      </c>
    </row>
    <row r="189" spans="1:5">
      <c r="A189" s="23">
        <v>45327</v>
      </c>
      <c r="B189" s="14">
        <v>59</v>
      </c>
      <c r="C189" s="14" t="s">
        <v>69</v>
      </c>
      <c r="D189" s="14" t="s">
        <v>75</v>
      </c>
      <c r="E189" s="3">
        <v>49009</v>
      </c>
    </row>
    <row r="190" spans="1:5">
      <c r="A190" s="23">
        <v>45327</v>
      </c>
      <c r="B190" s="14">
        <v>9</v>
      </c>
      <c r="C190" s="14" t="s">
        <v>68</v>
      </c>
      <c r="D190" s="14" t="s">
        <v>79</v>
      </c>
      <c r="E190" s="3">
        <v>9686</v>
      </c>
    </row>
    <row r="191" spans="1:5">
      <c r="A191" s="23">
        <v>45327</v>
      </c>
      <c r="B191" s="14">
        <v>78</v>
      </c>
      <c r="C191" s="14" t="s">
        <v>69</v>
      </c>
      <c r="D191" s="14" t="s">
        <v>79</v>
      </c>
      <c r="E191" s="3">
        <v>21060</v>
      </c>
    </row>
    <row r="192" spans="1:5">
      <c r="A192" s="23">
        <v>45327</v>
      </c>
      <c r="B192" s="14">
        <v>52</v>
      </c>
      <c r="C192" s="14" t="s">
        <v>68</v>
      </c>
      <c r="D192" s="14" t="s">
        <v>75</v>
      </c>
      <c r="E192" s="3">
        <v>12810</v>
      </c>
    </row>
    <row r="193" spans="1:5">
      <c r="A193" s="23">
        <v>45327</v>
      </c>
      <c r="B193" s="14">
        <v>47</v>
      </c>
      <c r="C193" s="14" t="s">
        <v>68</v>
      </c>
      <c r="D193" s="14" t="s">
        <v>74</v>
      </c>
      <c r="E193" s="3">
        <v>7814</v>
      </c>
    </row>
    <row r="194" spans="1:5">
      <c r="A194" s="23">
        <v>45327</v>
      </c>
      <c r="B194" s="14">
        <v>45</v>
      </c>
      <c r="C194" s="14" t="s">
        <v>68</v>
      </c>
      <c r="D194" s="14" t="s">
        <v>77</v>
      </c>
      <c r="E194" s="3">
        <v>3641</v>
      </c>
    </row>
    <row r="195" spans="1:5">
      <c r="A195" s="23">
        <v>45328</v>
      </c>
      <c r="B195" s="14">
        <v>39</v>
      </c>
      <c r="C195" s="14" t="s">
        <v>69</v>
      </c>
      <c r="D195" s="14" t="s">
        <v>74</v>
      </c>
      <c r="E195" s="3">
        <v>6147</v>
      </c>
    </row>
    <row r="196" spans="1:5">
      <c r="A196" s="23">
        <v>45328</v>
      </c>
      <c r="B196" s="14">
        <v>95</v>
      </c>
      <c r="C196" s="14" t="s">
        <v>69</v>
      </c>
      <c r="D196" s="14" t="s">
        <v>64</v>
      </c>
      <c r="E196" s="3">
        <v>31034</v>
      </c>
    </row>
    <row r="197" spans="1:5">
      <c r="A197" s="23">
        <v>45328</v>
      </c>
      <c r="B197" s="14">
        <v>65</v>
      </c>
      <c r="C197" s="14" t="s">
        <v>68</v>
      </c>
      <c r="D197" s="14" t="s">
        <v>74</v>
      </c>
      <c r="E197" s="3">
        <v>48487</v>
      </c>
    </row>
    <row r="198" spans="1:5">
      <c r="A198" s="23">
        <v>45328</v>
      </c>
      <c r="B198" s="14">
        <v>11</v>
      </c>
      <c r="C198" s="14" t="s">
        <v>68</v>
      </c>
      <c r="D198" s="14" t="s">
        <v>77</v>
      </c>
      <c r="E198" s="3">
        <v>31023</v>
      </c>
    </row>
    <row r="199" spans="1:5">
      <c r="A199" s="23">
        <v>45328</v>
      </c>
      <c r="B199" s="14">
        <v>85</v>
      </c>
      <c r="C199" s="14" t="s">
        <v>68</v>
      </c>
      <c r="D199" s="14" t="s">
        <v>66</v>
      </c>
      <c r="E199" s="3">
        <v>46685</v>
      </c>
    </row>
    <row r="200" spans="1:5">
      <c r="A200" s="23">
        <v>45328</v>
      </c>
      <c r="B200" s="14">
        <v>27</v>
      </c>
      <c r="C200" s="14" t="s">
        <v>68</v>
      </c>
      <c r="D200" s="14" t="s">
        <v>79</v>
      </c>
      <c r="E200" s="3">
        <v>6272</v>
      </c>
    </row>
    <row r="201" spans="1:5">
      <c r="A201" s="23">
        <v>45329</v>
      </c>
      <c r="B201" s="14">
        <v>31</v>
      </c>
      <c r="C201" s="14" t="s">
        <v>68</v>
      </c>
      <c r="D201" s="14" t="s">
        <v>79</v>
      </c>
      <c r="E201" s="3">
        <v>3160</v>
      </c>
    </row>
    <row r="202" spans="1:5">
      <c r="A202" s="23">
        <v>45329</v>
      </c>
      <c r="B202" s="14">
        <v>43</v>
      </c>
      <c r="C202" s="14" t="s">
        <v>69</v>
      </c>
      <c r="D202" s="14" t="s">
        <v>64</v>
      </c>
      <c r="E202" s="3">
        <v>42285</v>
      </c>
    </row>
    <row r="203" spans="1:5">
      <c r="A203" s="23">
        <v>45329</v>
      </c>
      <c r="B203" s="14">
        <v>60</v>
      </c>
      <c r="C203" s="14" t="s">
        <v>68</v>
      </c>
      <c r="D203" s="14" t="s">
        <v>66</v>
      </c>
      <c r="E203" s="3">
        <v>32517</v>
      </c>
    </row>
    <row r="204" spans="1:5">
      <c r="A204" s="23">
        <v>45329</v>
      </c>
      <c r="B204" s="14">
        <v>24</v>
      </c>
      <c r="C204" s="14" t="s">
        <v>69</v>
      </c>
      <c r="D204" s="14" t="s">
        <v>66</v>
      </c>
      <c r="E204" s="3">
        <v>40603</v>
      </c>
    </row>
    <row r="205" spans="1:5">
      <c r="A205" s="23">
        <v>45329</v>
      </c>
      <c r="B205" s="14">
        <v>15</v>
      </c>
      <c r="C205" s="14" t="s">
        <v>68</v>
      </c>
      <c r="D205" s="14" t="s">
        <v>66</v>
      </c>
      <c r="E205" s="3">
        <v>44514</v>
      </c>
    </row>
    <row r="206" spans="1:5">
      <c r="A206" s="23">
        <v>45330</v>
      </c>
      <c r="B206" s="14">
        <v>60</v>
      </c>
      <c r="C206" s="14" t="s">
        <v>69</v>
      </c>
      <c r="D206" s="14" t="s">
        <v>77</v>
      </c>
      <c r="E206" s="3">
        <v>23014</v>
      </c>
    </row>
    <row r="207" spans="1:5">
      <c r="A207" s="23">
        <v>45330</v>
      </c>
      <c r="B207" s="14">
        <v>41</v>
      </c>
      <c r="C207" s="14" t="s">
        <v>69</v>
      </c>
      <c r="D207" s="14" t="s">
        <v>79</v>
      </c>
      <c r="E207" s="3">
        <v>5065</v>
      </c>
    </row>
    <row r="208" spans="1:5">
      <c r="A208" s="23">
        <v>45331</v>
      </c>
      <c r="B208" s="14">
        <v>10</v>
      </c>
      <c r="C208" s="14" t="s">
        <v>69</v>
      </c>
      <c r="D208" s="14" t="s">
        <v>74</v>
      </c>
      <c r="E208" s="3">
        <v>16637</v>
      </c>
    </row>
    <row r="209" spans="1:5">
      <c r="A209" s="23">
        <v>45331</v>
      </c>
      <c r="B209" s="14">
        <v>18</v>
      </c>
      <c r="C209" s="14" t="s">
        <v>68</v>
      </c>
      <c r="D209" s="14" t="s">
        <v>65</v>
      </c>
      <c r="E209" s="3">
        <v>7865</v>
      </c>
    </row>
    <row r="210" spans="1:5">
      <c r="A210" s="23">
        <v>45331</v>
      </c>
      <c r="B210" s="14">
        <v>24</v>
      </c>
      <c r="C210" s="14" t="s">
        <v>68</v>
      </c>
      <c r="D210" s="14" t="s">
        <v>64</v>
      </c>
      <c r="E210" s="3">
        <v>16737</v>
      </c>
    </row>
    <row r="211" spans="1:5">
      <c r="A211" s="23">
        <v>45331</v>
      </c>
      <c r="B211" s="14">
        <v>71</v>
      </c>
      <c r="C211" s="14" t="s">
        <v>69</v>
      </c>
      <c r="D211" s="14" t="s">
        <v>74</v>
      </c>
      <c r="E211" s="3">
        <v>2015</v>
      </c>
    </row>
    <row r="212" spans="1:5">
      <c r="A212" s="23">
        <v>45331</v>
      </c>
      <c r="B212" s="14">
        <v>82</v>
      </c>
      <c r="C212" s="14" t="s">
        <v>68</v>
      </c>
      <c r="D212" s="14" t="s">
        <v>64</v>
      </c>
      <c r="E212" s="3">
        <v>36784</v>
      </c>
    </row>
    <row r="213" spans="1:5">
      <c r="A213" s="23">
        <v>45331</v>
      </c>
      <c r="B213" s="14">
        <v>6</v>
      </c>
      <c r="C213" s="14" t="s">
        <v>68</v>
      </c>
      <c r="D213" s="14" t="s">
        <v>77</v>
      </c>
      <c r="E213" s="3">
        <v>31730</v>
      </c>
    </row>
    <row r="214" spans="1:5">
      <c r="A214" s="23">
        <v>45332</v>
      </c>
      <c r="B214" s="14">
        <v>8</v>
      </c>
      <c r="C214" s="14" t="s">
        <v>69</v>
      </c>
      <c r="D214" s="14" t="s">
        <v>79</v>
      </c>
      <c r="E214" s="3">
        <v>22832</v>
      </c>
    </row>
    <row r="215" spans="1:5">
      <c r="A215" s="23">
        <v>45332</v>
      </c>
      <c r="B215" s="14">
        <v>31</v>
      </c>
      <c r="C215" s="14" t="s">
        <v>68</v>
      </c>
      <c r="D215" s="14" t="s">
        <v>65</v>
      </c>
      <c r="E215" s="3">
        <v>19063</v>
      </c>
    </row>
    <row r="216" spans="1:5">
      <c r="A216" s="23">
        <v>45332</v>
      </c>
      <c r="B216" s="14">
        <v>66</v>
      </c>
      <c r="C216" s="14" t="s">
        <v>69</v>
      </c>
      <c r="D216" s="14" t="s">
        <v>74</v>
      </c>
      <c r="E216" s="3">
        <v>48062</v>
      </c>
    </row>
    <row r="217" spans="1:5">
      <c r="A217" s="23">
        <v>45332</v>
      </c>
      <c r="B217" s="14">
        <v>17</v>
      </c>
      <c r="C217" s="14" t="s">
        <v>69</v>
      </c>
      <c r="D217" s="14" t="s">
        <v>65</v>
      </c>
      <c r="E217" s="3">
        <v>25352</v>
      </c>
    </row>
    <row r="218" spans="1:5">
      <c r="A218" s="23">
        <v>45332</v>
      </c>
      <c r="B218" s="14">
        <v>42</v>
      </c>
      <c r="C218" s="14" t="s">
        <v>69</v>
      </c>
      <c r="D218" s="14" t="s">
        <v>77</v>
      </c>
      <c r="E218" s="3">
        <v>8118</v>
      </c>
    </row>
    <row r="219" spans="1:5">
      <c r="A219" s="23">
        <v>45332</v>
      </c>
      <c r="B219" s="14">
        <v>56</v>
      </c>
      <c r="C219" s="14" t="s">
        <v>69</v>
      </c>
      <c r="D219" s="14" t="s">
        <v>74</v>
      </c>
      <c r="E219" s="3">
        <v>3529</v>
      </c>
    </row>
    <row r="220" spans="1:5">
      <c r="A220" s="23">
        <v>45333</v>
      </c>
      <c r="B220" s="14">
        <v>77</v>
      </c>
      <c r="C220" s="14" t="s">
        <v>68</v>
      </c>
      <c r="D220" s="14" t="s">
        <v>79</v>
      </c>
      <c r="E220" s="3">
        <v>3580</v>
      </c>
    </row>
    <row r="221" spans="1:5">
      <c r="A221" s="23">
        <v>45333</v>
      </c>
      <c r="B221" s="14">
        <v>50</v>
      </c>
      <c r="C221" s="14" t="s">
        <v>68</v>
      </c>
      <c r="D221" s="14" t="s">
        <v>74</v>
      </c>
      <c r="E221" s="3">
        <v>30395</v>
      </c>
    </row>
    <row r="222" spans="1:5">
      <c r="A222" s="23">
        <v>45333</v>
      </c>
      <c r="B222" s="14">
        <v>91</v>
      </c>
      <c r="C222" s="14" t="s">
        <v>68</v>
      </c>
      <c r="D222" s="14" t="s">
        <v>66</v>
      </c>
      <c r="E222" s="3">
        <v>28329</v>
      </c>
    </row>
    <row r="223" spans="1:5">
      <c r="A223" s="23">
        <v>45333</v>
      </c>
      <c r="B223" s="14">
        <v>37</v>
      </c>
      <c r="C223" s="14" t="s">
        <v>68</v>
      </c>
      <c r="D223" s="14" t="s">
        <v>74</v>
      </c>
      <c r="E223" s="3">
        <v>10628</v>
      </c>
    </row>
    <row r="224" spans="1:5">
      <c r="A224" s="23">
        <v>45333</v>
      </c>
      <c r="B224" s="14">
        <v>66</v>
      </c>
      <c r="C224" s="14" t="s">
        <v>69</v>
      </c>
      <c r="D224" s="14" t="s">
        <v>64</v>
      </c>
      <c r="E224" s="3">
        <v>27111</v>
      </c>
    </row>
    <row r="225" spans="1:5">
      <c r="A225" s="23">
        <v>45333</v>
      </c>
      <c r="B225" s="14">
        <v>94</v>
      </c>
      <c r="C225" s="14" t="s">
        <v>68</v>
      </c>
      <c r="D225" s="14" t="s">
        <v>74</v>
      </c>
      <c r="E225" s="3">
        <v>12020</v>
      </c>
    </row>
    <row r="226" spans="1:5">
      <c r="A226" s="23">
        <v>45334</v>
      </c>
      <c r="B226" s="14">
        <v>75</v>
      </c>
      <c r="C226" s="14" t="s">
        <v>68</v>
      </c>
      <c r="D226" s="14" t="s">
        <v>75</v>
      </c>
      <c r="E226" s="3">
        <v>24498</v>
      </c>
    </row>
    <row r="227" spans="1:5">
      <c r="A227" s="23">
        <v>45334</v>
      </c>
      <c r="B227" s="14">
        <v>65</v>
      </c>
      <c r="C227" s="14" t="s">
        <v>69</v>
      </c>
      <c r="D227" s="14" t="s">
        <v>79</v>
      </c>
      <c r="E227" s="3">
        <v>9809</v>
      </c>
    </row>
    <row r="228" spans="1:5">
      <c r="A228" s="23">
        <v>45334</v>
      </c>
      <c r="B228" s="14">
        <v>26</v>
      </c>
      <c r="C228" s="14" t="s">
        <v>69</v>
      </c>
      <c r="D228" s="14" t="s">
        <v>65</v>
      </c>
      <c r="E228" s="3">
        <v>6162</v>
      </c>
    </row>
    <row r="229" spans="1:5">
      <c r="A229" s="23">
        <v>45334</v>
      </c>
      <c r="B229" s="14">
        <v>5</v>
      </c>
      <c r="C229" s="14" t="s">
        <v>69</v>
      </c>
      <c r="D229" s="14" t="s">
        <v>74</v>
      </c>
      <c r="E229" s="3">
        <v>3289</v>
      </c>
    </row>
    <row r="230" spans="1:5">
      <c r="A230" s="23">
        <v>45334</v>
      </c>
      <c r="B230" s="14">
        <v>39</v>
      </c>
      <c r="C230" s="14" t="s">
        <v>69</v>
      </c>
      <c r="D230" s="14" t="s">
        <v>79</v>
      </c>
      <c r="E230" s="3">
        <v>39413</v>
      </c>
    </row>
    <row r="231" spans="1:5">
      <c r="A231" s="23">
        <v>45334</v>
      </c>
      <c r="B231" s="14">
        <v>70</v>
      </c>
      <c r="C231" s="14" t="s">
        <v>69</v>
      </c>
      <c r="D231" s="14" t="s">
        <v>65</v>
      </c>
      <c r="E231" s="3">
        <v>45651</v>
      </c>
    </row>
    <row r="232" spans="1:5">
      <c r="A232" s="23">
        <v>45334</v>
      </c>
      <c r="B232" s="14">
        <v>94</v>
      </c>
      <c r="C232" s="14" t="s">
        <v>68</v>
      </c>
      <c r="D232" s="14" t="s">
        <v>66</v>
      </c>
      <c r="E232" s="3">
        <v>5603</v>
      </c>
    </row>
    <row r="233" spans="1:5">
      <c r="A233" s="23">
        <v>45334</v>
      </c>
      <c r="B233" s="14">
        <v>30</v>
      </c>
      <c r="C233" s="14" t="s">
        <v>68</v>
      </c>
      <c r="D233" s="14" t="s">
        <v>74</v>
      </c>
      <c r="E233" s="3">
        <v>26211</v>
      </c>
    </row>
    <row r="234" spans="1:5">
      <c r="A234" s="23">
        <v>45334</v>
      </c>
      <c r="B234" s="14">
        <v>32</v>
      </c>
      <c r="C234" s="14" t="s">
        <v>69</v>
      </c>
      <c r="D234" s="14" t="s">
        <v>64</v>
      </c>
      <c r="E234" s="3">
        <v>24727</v>
      </c>
    </row>
    <row r="235" spans="1:5">
      <c r="A235" s="23">
        <v>45335</v>
      </c>
      <c r="B235" s="14">
        <v>73</v>
      </c>
      <c r="C235" s="14" t="s">
        <v>69</v>
      </c>
      <c r="D235" s="14" t="s">
        <v>66</v>
      </c>
      <c r="E235" s="3">
        <v>40446</v>
      </c>
    </row>
    <row r="236" spans="1:5">
      <c r="A236" s="23">
        <v>45335</v>
      </c>
      <c r="B236" s="14">
        <v>42</v>
      </c>
      <c r="C236" s="14" t="s">
        <v>69</v>
      </c>
      <c r="D236" s="14" t="s">
        <v>66</v>
      </c>
      <c r="E236" s="3">
        <v>10792</v>
      </c>
    </row>
    <row r="237" spans="1:5">
      <c r="A237" s="23">
        <v>45336</v>
      </c>
      <c r="B237" s="14">
        <v>69</v>
      </c>
      <c r="C237" s="14" t="s">
        <v>68</v>
      </c>
      <c r="D237" s="14" t="s">
        <v>66</v>
      </c>
      <c r="E237" s="3">
        <v>6182</v>
      </c>
    </row>
    <row r="238" spans="1:5">
      <c r="A238" s="23">
        <v>45336</v>
      </c>
      <c r="B238" s="14">
        <v>49</v>
      </c>
      <c r="C238" s="14" t="s">
        <v>68</v>
      </c>
      <c r="D238" s="14" t="s">
        <v>77</v>
      </c>
      <c r="E238" s="3">
        <v>36808</v>
      </c>
    </row>
    <row r="239" spans="1:5">
      <c r="A239" s="23">
        <v>45336</v>
      </c>
      <c r="B239" s="14">
        <v>10</v>
      </c>
      <c r="C239" s="14" t="s">
        <v>69</v>
      </c>
      <c r="D239" s="14" t="s">
        <v>79</v>
      </c>
      <c r="E239" s="3">
        <v>24973</v>
      </c>
    </row>
    <row r="240" spans="1:5">
      <c r="A240" s="23">
        <v>45336</v>
      </c>
      <c r="B240" s="14">
        <v>7</v>
      </c>
      <c r="C240" s="14" t="s">
        <v>68</v>
      </c>
      <c r="D240" s="14" t="s">
        <v>75</v>
      </c>
      <c r="E240" s="3">
        <v>49703</v>
      </c>
    </row>
    <row r="241" spans="1:5">
      <c r="A241" s="23">
        <v>45336</v>
      </c>
      <c r="B241" s="14">
        <v>49</v>
      </c>
      <c r="C241" s="14" t="s">
        <v>69</v>
      </c>
      <c r="D241" s="14" t="s">
        <v>79</v>
      </c>
      <c r="E241" s="3">
        <v>29914</v>
      </c>
    </row>
    <row r="242" spans="1:5">
      <c r="A242" s="23">
        <v>45336</v>
      </c>
      <c r="B242" s="14">
        <v>46</v>
      </c>
      <c r="C242" s="14" t="s">
        <v>69</v>
      </c>
      <c r="D242" s="14" t="s">
        <v>66</v>
      </c>
      <c r="E242" s="3">
        <v>36101</v>
      </c>
    </row>
    <row r="243" spans="1:5">
      <c r="A243" s="23">
        <v>45336</v>
      </c>
      <c r="B243" s="14">
        <v>82</v>
      </c>
      <c r="C243" s="14" t="s">
        <v>68</v>
      </c>
      <c r="D243" s="14" t="s">
        <v>74</v>
      </c>
      <c r="E243" s="3">
        <v>43288</v>
      </c>
    </row>
    <row r="244" spans="1:5">
      <c r="A244" s="23">
        <v>45337</v>
      </c>
      <c r="B244" s="14">
        <v>64</v>
      </c>
      <c r="C244" s="14" t="s">
        <v>68</v>
      </c>
      <c r="D244" s="14" t="s">
        <v>77</v>
      </c>
      <c r="E244" s="3">
        <v>3994</v>
      </c>
    </row>
    <row r="245" spans="1:5">
      <c r="A245" s="23">
        <v>45337</v>
      </c>
      <c r="B245" s="14">
        <v>72</v>
      </c>
      <c r="C245" s="14" t="s">
        <v>68</v>
      </c>
      <c r="D245" s="14" t="s">
        <v>64</v>
      </c>
      <c r="E245" s="3">
        <v>22132</v>
      </c>
    </row>
    <row r="246" spans="1:5">
      <c r="A246" s="23">
        <v>45337</v>
      </c>
      <c r="B246" s="14">
        <v>56</v>
      </c>
      <c r="C246" s="14" t="s">
        <v>68</v>
      </c>
      <c r="D246" s="14" t="s">
        <v>77</v>
      </c>
      <c r="E246" s="3">
        <v>40887</v>
      </c>
    </row>
    <row r="247" spans="1:5">
      <c r="A247" s="23">
        <v>45338</v>
      </c>
      <c r="B247" s="14">
        <v>44</v>
      </c>
      <c r="C247" s="14" t="s">
        <v>68</v>
      </c>
      <c r="D247" s="14" t="s">
        <v>66</v>
      </c>
      <c r="E247" s="3">
        <v>31194</v>
      </c>
    </row>
    <row r="248" spans="1:5">
      <c r="A248" s="23">
        <v>45338</v>
      </c>
      <c r="B248" s="14">
        <v>59</v>
      </c>
      <c r="C248" s="14" t="s">
        <v>68</v>
      </c>
      <c r="D248" s="14" t="s">
        <v>75</v>
      </c>
      <c r="E248" s="3">
        <v>2830</v>
      </c>
    </row>
    <row r="249" spans="1:5">
      <c r="A249" s="23">
        <v>45338</v>
      </c>
      <c r="B249" s="14">
        <v>54</v>
      </c>
      <c r="C249" s="14" t="s">
        <v>68</v>
      </c>
      <c r="D249" s="14" t="s">
        <v>75</v>
      </c>
      <c r="E249" s="3">
        <v>24203</v>
      </c>
    </row>
    <row r="250" spans="1:5">
      <c r="A250" s="23">
        <v>45338</v>
      </c>
      <c r="B250" s="14">
        <v>59</v>
      </c>
      <c r="C250" s="14" t="s">
        <v>69</v>
      </c>
      <c r="D250" s="14" t="s">
        <v>77</v>
      </c>
      <c r="E250" s="3">
        <v>1662</v>
      </c>
    </row>
    <row r="251" spans="1:5">
      <c r="A251" s="23">
        <v>45338</v>
      </c>
      <c r="B251" s="14">
        <v>50</v>
      </c>
      <c r="C251" s="14" t="s">
        <v>68</v>
      </c>
      <c r="D251" s="14" t="s">
        <v>64</v>
      </c>
      <c r="E251" s="3">
        <v>1245</v>
      </c>
    </row>
    <row r="252" spans="1:5">
      <c r="A252" s="23">
        <v>45338</v>
      </c>
      <c r="B252" s="14">
        <v>20</v>
      </c>
      <c r="C252" s="14" t="s">
        <v>68</v>
      </c>
      <c r="D252" s="14" t="s">
        <v>79</v>
      </c>
      <c r="E252" s="3">
        <v>29788</v>
      </c>
    </row>
    <row r="253" spans="1:5">
      <c r="A253" s="23">
        <v>45338</v>
      </c>
      <c r="B253" s="14">
        <v>65</v>
      </c>
      <c r="C253" s="14" t="s">
        <v>68</v>
      </c>
      <c r="D253" s="14" t="s">
        <v>75</v>
      </c>
      <c r="E253" s="3">
        <v>2657</v>
      </c>
    </row>
    <row r="254" spans="1:5">
      <c r="A254" s="23">
        <v>45338</v>
      </c>
      <c r="B254" s="14">
        <v>89</v>
      </c>
      <c r="C254" s="14" t="s">
        <v>69</v>
      </c>
      <c r="D254" s="14" t="s">
        <v>74</v>
      </c>
      <c r="E254" s="3">
        <v>19265</v>
      </c>
    </row>
    <row r="255" spans="1:5">
      <c r="A255" s="23">
        <v>45339</v>
      </c>
      <c r="B255" s="14">
        <v>18</v>
      </c>
      <c r="C255" s="14" t="s">
        <v>69</v>
      </c>
      <c r="D255" s="14" t="s">
        <v>75</v>
      </c>
      <c r="E255" s="3">
        <v>38608</v>
      </c>
    </row>
    <row r="256" spans="1:5">
      <c r="A256" s="23">
        <v>45339</v>
      </c>
      <c r="B256" s="14">
        <v>37</v>
      </c>
      <c r="C256" s="14" t="s">
        <v>69</v>
      </c>
      <c r="D256" s="14" t="s">
        <v>75</v>
      </c>
      <c r="E256" s="3">
        <v>33290</v>
      </c>
    </row>
    <row r="257" spans="1:5">
      <c r="A257" s="23">
        <v>45339</v>
      </c>
      <c r="B257" s="14">
        <v>60</v>
      </c>
      <c r="C257" s="14" t="s">
        <v>68</v>
      </c>
      <c r="D257" s="14" t="s">
        <v>79</v>
      </c>
      <c r="E257" s="3">
        <v>4535</v>
      </c>
    </row>
    <row r="258" spans="1:5">
      <c r="A258" s="23">
        <v>45339</v>
      </c>
      <c r="B258" s="14">
        <v>25</v>
      </c>
      <c r="C258" s="14" t="s">
        <v>69</v>
      </c>
      <c r="D258" s="14" t="s">
        <v>65</v>
      </c>
      <c r="E258" s="3">
        <v>11676</v>
      </c>
    </row>
    <row r="259" spans="1:5">
      <c r="A259" s="23">
        <v>45339</v>
      </c>
      <c r="B259" s="14">
        <v>30</v>
      </c>
      <c r="C259" s="14" t="s">
        <v>69</v>
      </c>
      <c r="D259" s="14" t="s">
        <v>77</v>
      </c>
      <c r="E259" s="3">
        <v>34910</v>
      </c>
    </row>
    <row r="260" spans="1:5">
      <c r="A260" s="23">
        <v>45339</v>
      </c>
      <c r="B260" s="14">
        <v>11</v>
      </c>
      <c r="C260" s="14" t="s">
        <v>69</v>
      </c>
      <c r="D260" s="14" t="s">
        <v>66</v>
      </c>
      <c r="E260" s="3">
        <v>27722</v>
      </c>
    </row>
    <row r="261" spans="1:5">
      <c r="A261" s="23">
        <v>45339</v>
      </c>
      <c r="B261" s="14">
        <v>79</v>
      </c>
      <c r="C261" s="14" t="s">
        <v>68</v>
      </c>
      <c r="D261" s="14" t="s">
        <v>77</v>
      </c>
      <c r="E261" s="3">
        <v>26762</v>
      </c>
    </row>
    <row r="262" spans="1:5">
      <c r="A262" s="23">
        <v>45340</v>
      </c>
      <c r="B262" s="14">
        <v>1</v>
      </c>
      <c r="C262" s="14" t="s">
        <v>68</v>
      </c>
      <c r="D262" s="14" t="s">
        <v>65</v>
      </c>
      <c r="E262" s="3">
        <v>26248</v>
      </c>
    </row>
    <row r="263" spans="1:5">
      <c r="A263" s="23">
        <v>45340</v>
      </c>
      <c r="B263" s="14">
        <v>98</v>
      </c>
      <c r="C263" s="14" t="s">
        <v>69</v>
      </c>
      <c r="D263" s="14" t="s">
        <v>65</v>
      </c>
      <c r="E263" s="3">
        <v>33342</v>
      </c>
    </row>
    <row r="264" spans="1:5">
      <c r="A264" s="23">
        <v>45340</v>
      </c>
      <c r="B264" s="14">
        <v>51</v>
      </c>
      <c r="C264" s="14" t="s">
        <v>68</v>
      </c>
      <c r="D264" s="14" t="s">
        <v>75</v>
      </c>
      <c r="E264" s="3">
        <v>16309</v>
      </c>
    </row>
    <row r="265" spans="1:5">
      <c r="A265" s="23">
        <v>45340</v>
      </c>
      <c r="B265" s="14">
        <v>23</v>
      </c>
      <c r="C265" s="14" t="s">
        <v>69</v>
      </c>
      <c r="D265" s="14" t="s">
        <v>75</v>
      </c>
      <c r="E265" s="3">
        <v>48702</v>
      </c>
    </row>
    <row r="266" spans="1:5">
      <c r="A266" s="23">
        <v>45341</v>
      </c>
      <c r="B266" s="14">
        <v>92</v>
      </c>
      <c r="C266" s="14" t="s">
        <v>69</v>
      </c>
      <c r="D266" s="14" t="s">
        <v>65</v>
      </c>
      <c r="E266" s="3">
        <v>19851</v>
      </c>
    </row>
    <row r="267" spans="1:5">
      <c r="A267" s="23">
        <v>45341</v>
      </c>
      <c r="B267" s="14">
        <v>47</v>
      </c>
      <c r="C267" s="14" t="s">
        <v>68</v>
      </c>
      <c r="D267" s="14" t="s">
        <v>77</v>
      </c>
      <c r="E267" s="3">
        <v>1965</v>
      </c>
    </row>
    <row r="268" spans="1:5">
      <c r="A268" s="23">
        <v>45341</v>
      </c>
      <c r="B268" s="14">
        <v>0</v>
      </c>
      <c r="C268" s="14" t="s">
        <v>69</v>
      </c>
      <c r="D268" s="14" t="s">
        <v>64</v>
      </c>
      <c r="E268" s="3">
        <v>8543</v>
      </c>
    </row>
    <row r="269" spans="1:5">
      <c r="A269" s="23">
        <v>45341</v>
      </c>
      <c r="B269" s="14">
        <v>41</v>
      </c>
      <c r="C269" s="14" t="s">
        <v>68</v>
      </c>
      <c r="D269" s="14" t="s">
        <v>75</v>
      </c>
      <c r="E269" s="3">
        <v>44056</v>
      </c>
    </row>
    <row r="270" spans="1:5">
      <c r="A270" s="23">
        <v>45341</v>
      </c>
      <c r="B270" s="14">
        <v>49</v>
      </c>
      <c r="C270" s="14" t="s">
        <v>69</v>
      </c>
      <c r="D270" s="14" t="s">
        <v>66</v>
      </c>
      <c r="E270" s="3">
        <v>13638</v>
      </c>
    </row>
    <row r="271" spans="1:5">
      <c r="A271" s="23">
        <v>45341</v>
      </c>
      <c r="B271" s="14">
        <v>69</v>
      </c>
      <c r="C271" s="14" t="s">
        <v>68</v>
      </c>
      <c r="D271" s="14" t="s">
        <v>65</v>
      </c>
      <c r="E271" s="3">
        <v>27341</v>
      </c>
    </row>
    <row r="272" spans="1:5">
      <c r="A272" s="23">
        <v>45342</v>
      </c>
      <c r="B272" s="14">
        <v>38</v>
      </c>
      <c r="C272" s="14" t="s">
        <v>69</v>
      </c>
      <c r="D272" s="14" t="s">
        <v>77</v>
      </c>
      <c r="E272" s="3">
        <v>15103</v>
      </c>
    </row>
    <row r="273" spans="1:5">
      <c r="A273" s="23">
        <v>45342</v>
      </c>
      <c r="B273" s="14">
        <v>82</v>
      </c>
      <c r="C273" s="14" t="s">
        <v>68</v>
      </c>
      <c r="D273" s="14" t="s">
        <v>77</v>
      </c>
      <c r="E273" s="3">
        <v>28487</v>
      </c>
    </row>
    <row r="274" spans="1:5">
      <c r="A274" s="23">
        <v>45342</v>
      </c>
      <c r="B274" s="14">
        <v>31</v>
      </c>
      <c r="C274" s="14" t="s">
        <v>69</v>
      </c>
      <c r="D274" s="14" t="s">
        <v>79</v>
      </c>
      <c r="E274" s="3">
        <v>46777</v>
      </c>
    </row>
    <row r="275" spans="1:5">
      <c r="A275" s="23">
        <v>45342</v>
      </c>
      <c r="B275" s="14">
        <v>14</v>
      </c>
      <c r="C275" s="14" t="s">
        <v>69</v>
      </c>
      <c r="D275" s="14" t="s">
        <v>66</v>
      </c>
      <c r="E275" s="3">
        <v>16105</v>
      </c>
    </row>
    <row r="276" spans="1:5">
      <c r="A276" s="23">
        <v>45342</v>
      </c>
      <c r="B276" s="14">
        <v>33</v>
      </c>
      <c r="C276" s="14" t="s">
        <v>68</v>
      </c>
      <c r="D276" s="14" t="s">
        <v>74</v>
      </c>
      <c r="E276" s="3">
        <v>23540</v>
      </c>
    </row>
    <row r="277" spans="1:5">
      <c r="A277" s="23">
        <v>45342</v>
      </c>
      <c r="B277" s="14">
        <v>6</v>
      </c>
      <c r="C277" s="14" t="s">
        <v>69</v>
      </c>
      <c r="D277" s="14" t="s">
        <v>65</v>
      </c>
      <c r="E277" s="3">
        <v>26301</v>
      </c>
    </row>
    <row r="278" spans="1:5">
      <c r="A278" s="23">
        <v>45342</v>
      </c>
      <c r="B278" s="14">
        <v>51</v>
      </c>
      <c r="C278" s="14" t="s">
        <v>69</v>
      </c>
      <c r="D278" s="14" t="s">
        <v>74</v>
      </c>
      <c r="E278" s="3">
        <v>1595</v>
      </c>
    </row>
    <row r="279" spans="1:5">
      <c r="A279" s="23">
        <v>45342</v>
      </c>
      <c r="B279" s="14">
        <v>75</v>
      </c>
      <c r="C279" s="14" t="s">
        <v>69</v>
      </c>
      <c r="D279" s="14" t="s">
        <v>77</v>
      </c>
      <c r="E279" s="3">
        <v>13298</v>
      </c>
    </row>
    <row r="280" spans="1:5">
      <c r="A280" s="23">
        <v>45342</v>
      </c>
      <c r="B280" s="14">
        <v>75</v>
      </c>
      <c r="C280" s="14" t="s">
        <v>68</v>
      </c>
      <c r="D280" s="14" t="s">
        <v>65</v>
      </c>
      <c r="E280" s="3">
        <v>9839</v>
      </c>
    </row>
    <row r="281" spans="1:5">
      <c r="A281" s="23">
        <v>45342</v>
      </c>
      <c r="B281" s="14">
        <v>45</v>
      </c>
      <c r="C281" s="14" t="s">
        <v>69</v>
      </c>
      <c r="D281" s="14" t="s">
        <v>77</v>
      </c>
      <c r="E281" s="3">
        <v>42659</v>
      </c>
    </row>
    <row r="282" spans="1:5">
      <c r="A282" s="23">
        <v>45342</v>
      </c>
      <c r="B282" s="14">
        <v>32</v>
      </c>
      <c r="C282" s="14" t="s">
        <v>69</v>
      </c>
      <c r="D282" s="14" t="s">
        <v>64</v>
      </c>
      <c r="E282" s="3">
        <v>41082</v>
      </c>
    </row>
    <row r="283" spans="1:5">
      <c r="A283" s="23">
        <v>45343</v>
      </c>
      <c r="B283" s="14">
        <v>56</v>
      </c>
      <c r="C283" s="14" t="s">
        <v>69</v>
      </c>
      <c r="D283" s="14" t="s">
        <v>75</v>
      </c>
      <c r="E283" s="3">
        <v>35196</v>
      </c>
    </row>
    <row r="284" spans="1:5">
      <c r="A284" s="23">
        <v>45343</v>
      </c>
      <c r="B284" s="14">
        <v>75</v>
      </c>
      <c r="C284" s="14" t="s">
        <v>68</v>
      </c>
      <c r="D284" s="14" t="s">
        <v>77</v>
      </c>
      <c r="E284" s="3">
        <v>43008</v>
      </c>
    </row>
    <row r="285" spans="1:5">
      <c r="A285" s="23">
        <v>45343</v>
      </c>
      <c r="B285" s="14">
        <v>43</v>
      </c>
      <c r="C285" s="14" t="s">
        <v>68</v>
      </c>
      <c r="D285" s="14" t="s">
        <v>74</v>
      </c>
      <c r="E285" s="3">
        <v>20440</v>
      </c>
    </row>
    <row r="286" spans="1:5">
      <c r="A286" s="23">
        <v>45343</v>
      </c>
      <c r="B286" s="14">
        <v>83</v>
      </c>
      <c r="C286" s="14" t="s">
        <v>69</v>
      </c>
      <c r="D286" s="14" t="s">
        <v>79</v>
      </c>
      <c r="E286" s="3">
        <v>47758</v>
      </c>
    </row>
    <row r="287" spans="1:5">
      <c r="A287" s="23">
        <v>45344</v>
      </c>
      <c r="B287" s="14">
        <v>49</v>
      </c>
      <c r="C287" s="14" t="s">
        <v>69</v>
      </c>
      <c r="D287" s="14" t="s">
        <v>64</v>
      </c>
      <c r="E287" s="3">
        <v>3532</v>
      </c>
    </row>
    <row r="288" spans="1:5">
      <c r="A288" s="23">
        <v>45344</v>
      </c>
      <c r="B288" s="14">
        <v>63</v>
      </c>
      <c r="C288" s="14" t="s">
        <v>68</v>
      </c>
      <c r="D288" s="14" t="s">
        <v>74</v>
      </c>
      <c r="E288" s="3">
        <v>18699</v>
      </c>
    </row>
    <row r="289" spans="1:5">
      <c r="A289" s="23">
        <v>45344</v>
      </c>
      <c r="B289" s="14">
        <v>3</v>
      </c>
      <c r="C289" s="14" t="s">
        <v>68</v>
      </c>
      <c r="D289" s="14" t="s">
        <v>66</v>
      </c>
      <c r="E289" s="3">
        <v>24676</v>
      </c>
    </row>
    <row r="290" spans="1:5">
      <c r="A290" s="23">
        <v>45344</v>
      </c>
      <c r="B290" s="14">
        <v>64</v>
      </c>
      <c r="C290" s="14" t="s">
        <v>69</v>
      </c>
      <c r="D290" s="14" t="s">
        <v>79</v>
      </c>
      <c r="E290" s="3">
        <v>3578</v>
      </c>
    </row>
    <row r="291" spans="1:5">
      <c r="A291" s="23">
        <v>45344</v>
      </c>
      <c r="B291" s="14">
        <v>8</v>
      </c>
      <c r="C291" s="14" t="s">
        <v>69</v>
      </c>
      <c r="D291" s="14" t="s">
        <v>65</v>
      </c>
      <c r="E291" s="3">
        <v>33113</v>
      </c>
    </row>
    <row r="292" spans="1:5">
      <c r="A292" s="23">
        <v>45344</v>
      </c>
      <c r="B292" s="14">
        <v>98</v>
      </c>
      <c r="C292" s="14" t="s">
        <v>68</v>
      </c>
      <c r="D292" s="14" t="s">
        <v>77</v>
      </c>
      <c r="E292" s="3">
        <v>8781</v>
      </c>
    </row>
    <row r="293" spans="1:5">
      <c r="A293" s="23">
        <v>45344</v>
      </c>
      <c r="B293" s="14">
        <v>77</v>
      </c>
      <c r="C293" s="14" t="s">
        <v>69</v>
      </c>
      <c r="D293" s="14" t="s">
        <v>77</v>
      </c>
      <c r="E293" s="3">
        <v>33060</v>
      </c>
    </row>
    <row r="294" spans="1:5">
      <c r="A294" s="23">
        <v>45344</v>
      </c>
      <c r="B294" s="14">
        <v>14</v>
      </c>
      <c r="C294" s="14" t="s">
        <v>68</v>
      </c>
      <c r="D294" s="14" t="s">
        <v>77</v>
      </c>
      <c r="E294" s="3">
        <v>44439</v>
      </c>
    </row>
    <row r="295" spans="1:5">
      <c r="A295" s="23">
        <v>45344</v>
      </c>
      <c r="B295" s="14">
        <v>61</v>
      </c>
      <c r="C295" s="14" t="s">
        <v>68</v>
      </c>
      <c r="D295" s="14" t="s">
        <v>75</v>
      </c>
      <c r="E295" s="3">
        <v>42427</v>
      </c>
    </row>
    <row r="296" spans="1:5">
      <c r="A296" s="23">
        <v>45345</v>
      </c>
      <c r="B296" s="14">
        <v>63</v>
      </c>
      <c r="C296" s="14" t="s">
        <v>69</v>
      </c>
      <c r="D296" s="14" t="s">
        <v>79</v>
      </c>
      <c r="E296" s="3">
        <v>46124</v>
      </c>
    </row>
    <row r="297" spans="1:5">
      <c r="A297" s="23">
        <v>45345</v>
      </c>
      <c r="B297" s="14">
        <v>82</v>
      </c>
      <c r="C297" s="14" t="s">
        <v>68</v>
      </c>
      <c r="D297" s="14" t="s">
        <v>65</v>
      </c>
      <c r="E297" s="3">
        <v>21857</v>
      </c>
    </row>
    <row r="298" spans="1:5">
      <c r="A298" s="23">
        <v>45345</v>
      </c>
      <c r="B298" s="14">
        <v>46</v>
      </c>
      <c r="C298" s="14" t="s">
        <v>69</v>
      </c>
      <c r="D298" s="14" t="s">
        <v>66</v>
      </c>
      <c r="E298" s="3">
        <v>17922</v>
      </c>
    </row>
    <row r="299" spans="1:5">
      <c r="A299" s="23">
        <v>45345</v>
      </c>
      <c r="B299" s="14">
        <v>61</v>
      </c>
      <c r="C299" s="14" t="s">
        <v>69</v>
      </c>
      <c r="D299" s="14" t="s">
        <v>74</v>
      </c>
      <c r="E299" s="3">
        <v>34314</v>
      </c>
    </row>
    <row r="300" spans="1:5">
      <c r="A300" s="23">
        <v>45345</v>
      </c>
      <c r="B300" s="14">
        <v>54</v>
      </c>
      <c r="C300" s="14" t="s">
        <v>68</v>
      </c>
      <c r="D300" s="14" t="s">
        <v>64</v>
      </c>
      <c r="E300" s="3">
        <v>36120</v>
      </c>
    </row>
    <row r="301" spans="1:5">
      <c r="A301" s="23">
        <v>45345</v>
      </c>
      <c r="B301" s="14">
        <v>50</v>
      </c>
      <c r="C301" s="14" t="s">
        <v>69</v>
      </c>
      <c r="D301" s="14" t="s">
        <v>74</v>
      </c>
      <c r="E301" s="3">
        <v>6426</v>
      </c>
    </row>
    <row r="302" spans="1:5">
      <c r="A302" s="23">
        <v>45345</v>
      </c>
      <c r="B302" s="14">
        <v>26</v>
      </c>
      <c r="C302" s="14" t="s">
        <v>69</v>
      </c>
      <c r="D302" s="14" t="s">
        <v>74</v>
      </c>
      <c r="E302" s="3">
        <v>31059</v>
      </c>
    </row>
    <row r="303" spans="1:5">
      <c r="A303" s="23">
        <v>45346</v>
      </c>
      <c r="B303" s="14">
        <v>30</v>
      </c>
      <c r="C303" s="14" t="s">
        <v>69</v>
      </c>
      <c r="D303" s="14" t="s">
        <v>64</v>
      </c>
      <c r="E303" s="3">
        <v>20820</v>
      </c>
    </row>
    <row r="304" spans="1:5">
      <c r="A304" s="23">
        <v>45346</v>
      </c>
      <c r="B304" s="14">
        <v>19</v>
      </c>
      <c r="C304" s="14" t="s">
        <v>68</v>
      </c>
      <c r="D304" s="14" t="s">
        <v>79</v>
      </c>
      <c r="E304" s="3">
        <v>37095</v>
      </c>
    </row>
    <row r="305" spans="1:5">
      <c r="A305" s="23">
        <v>45346</v>
      </c>
      <c r="B305" s="14">
        <v>7</v>
      </c>
      <c r="C305" s="14" t="s">
        <v>69</v>
      </c>
      <c r="D305" s="14" t="s">
        <v>79</v>
      </c>
      <c r="E305" s="3">
        <v>21462</v>
      </c>
    </row>
    <row r="306" spans="1:5">
      <c r="A306" s="23">
        <v>45347</v>
      </c>
      <c r="B306" s="14">
        <v>77</v>
      </c>
      <c r="C306" s="14" t="s">
        <v>69</v>
      </c>
      <c r="D306" s="14" t="s">
        <v>79</v>
      </c>
      <c r="E306" s="3">
        <v>47530</v>
      </c>
    </row>
    <row r="307" spans="1:5">
      <c r="A307" s="23">
        <v>45347</v>
      </c>
      <c r="B307" s="14">
        <v>48</v>
      </c>
      <c r="C307" s="14" t="s">
        <v>68</v>
      </c>
      <c r="D307" s="14" t="s">
        <v>64</v>
      </c>
      <c r="E307" s="3">
        <v>3857</v>
      </c>
    </row>
    <row r="308" spans="1:5">
      <c r="A308" s="23">
        <v>45348</v>
      </c>
      <c r="B308" s="14">
        <v>14</v>
      </c>
      <c r="C308" s="14" t="s">
        <v>68</v>
      </c>
      <c r="D308" s="14" t="s">
        <v>66</v>
      </c>
      <c r="E308" s="3">
        <v>36959</v>
      </c>
    </row>
    <row r="309" spans="1:5">
      <c r="A309" s="23">
        <v>45348</v>
      </c>
      <c r="B309" s="14">
        <v>52</v>
      </c>
      <c r="C309" s="14" t="s">
        <v>69</v>
      </c>
      <c r="D309" s="14" t="s">
        <v>74</v>
      </c>
      <c r="E309" s="3">
        <v>28158</v>
      </c>
    </row>
    <row r="310" spans="1:5">
      <c r="A310" s="23">
        <v>45348</v>
      </c>
      <c r="B310" s="14">
        <v>49</v>
      </c>
      <c r="C310" s="14" t="s">
        <v>69</v>
      </c>
      <c r="D310" s="14" t="s">
        <v>64</v>
      </c>
      <c r="E310" s="3">
        <v>43214</v>
      </c>
    </row>
    <row r="311" spans="1:5">
      <c r="A311" s="23">
        <v>45348</v>
      </c>
      <c r="B311" s="14">
        <v>82</v>
      </c>
      <c r="C311" s="14" t="s">
        <v>69</v>
      </c>
      <c r="D311" s="14" t="s">
        <v>74</v>
      </c>
      <c r="E311" s="3">
        <v>10073</v>
      </c>
    </row>
    <row r="312" spans="1:5">
      <c r="A312" s="23">
        <v>45348</v>
      </c>
      <c r="B312" s="14">
        <v>34</v>
      </c>
      <c r="C312" s="14" t="s">
        <v>68</v>
      </c>
      <c r="D312" s="14" t="s">
        <v>65</v>
      </c>
      <c r="E312" s="3">
        <v>20747</v>
      </c>
    </row>
    <row r="313" spans="1:5">
      <c r="A313" s="23">
        <v>45348</v>
      </c>
      <c r="B313" s="14">
        <v>48</v>
      </c>
      <c r="C313" s="14" t="s">
        <v>69</v>
      </c>
      <c r="D313" s="14" t="s">
        <v>79</v>
      </c>
      <c r="E313" s="3">
        <v>9394</v>
      </c>
    </row>
    <row r="314" spans="1:5">
      <c r="A314" s="23">
        <v>45348</v>
      </c>
      <c r="B314" s="14">
        <v>21</v>
      </c>
      <c r="C314" s="14" t="s">
        <v>68</v>
      </c>
      <c r="D314" s="14" t="s">
        <v>74</v>
      </c>
      <c r="E314" s="3">
        <v>12030</v>
      </c>
    </row>
    <row r="315" spans="1:5">
      <c r="A315" s="23">
        <v>45348</v>
      </c>
      <c r="B315" s="14">
        <v>81</v>
      </c>
      <c r="C315" s="14" t="s">
        <v>69</v>
      </c>
      <c r="D315" s="14" t="s">
        <v>75</v>
      </c>
      <c r="E315" s="3">
        <v>21120</v>
      </c>
    </row>
    <row r="316" spans="1:5">
      <c r="A316" s="23">
        <v>45348</v>
      </c>
      <c r="B316" s="14">
        <v>13</v>
      </c>
      <c r="C316" s="14" t="s">
        <v>68</v>
      </c>
      <c r="D316" s="14" t="s">
        <v>79</v>
      </c>
      <c r="E316" s="3">
        <v>3517</v>
      </c>
    </row>
    <row r="317" spans="1:5">
      <c r="A317" s="23">
        <v>45348</v>
      </c>
      <c r="B317" s="14">
        <v>41</v>
      </c>
      <c r="C317" s="14" t="s">
        <v>68</v>
      </c>
      <c r="D317" s="14" t="s">
        <v>66</v>
      </c>
      <c r="E317" s="3">
        <v>43067</v>
      </c>
    </row>
    <row r="318" spans="1:5">
      <c r="A318" s="23">
        <v>45349</v>
      </c>
      <c r="B318" s="14">
        <v>78</v>
      </c>
      <c r="C318" s="14" t="s">
        <v>68</v>
      </c>
      <c r="D318" s="14" t="s">
        <v>64</v>
      </c>
      <c r="E318" s="3">
        <v>14507</v>
      </c>
    </row>
    <row r="319" spans="1:5">
      <c r="A319" s="23">
        <v>45349</v>
      </c>
      <c r="B319" s="14">
        <v>64</v>
      </c>
      <c r="C319" s="14" t="s">
        <v>69</v>
      </c>
      <c r="D319" s="14" t="s">
        <v>66</v>
      </c>
      <c r="E319" s="3">
        <v>49554</v>
      </c>
    </row>
    <row r="320" spans="1:5">
      <c r="A320" s="23">
        <v>45349</v>
      </c>
      <c r="B320" s="14">
        <v>15</v>
      </c>
      <c r="C320" s="14" t="s">
        <v>68</v>
      </c>
      <c r="D320" s="14" t="s">
        <v>64</v>
      </c>
      <c r="E320" s="3">
        <v>24485</v>
      </c>
    </row>
    <row r="321" spans="1:5">
      <c r="A321" s="23">
        <v>45350</v>
      </c>
      <c r="B321" s="14">
        <v>45</v>
      </c>
      <c r="C321" s="14" t="s">
        <v>69</v>
      </c>
      <c r="D321" s="14" t="s">
        <v>74</v>
      </c>
      <c r="E321" s="3">
        <v>45480</v>
      </c>
    </row>
    <row r="322" spans="1:5">
      <c r="A322" s="23">
        <v>45350</v>
      </c>
      <c r="B322" s="14">
        <v>30</v>
      </c>
      <c r="C322" s="14" t="s">
        <v>69</v>
      </c>
      <c r="D322" s="14" t="s">
        <v>66</v>
      </c>
      <c r="E322" s="3">
        <v>6507</v>
      </c>
    </row>
    <row r="323" spans="1:5">
      <c r="A323" s="23">
        <v>45350</v>
      </c>
      <c r="B323" s="14">
        <v>33</v>
      </c>
      <c r="C323" s="14" t="s">
        <v>69</v>
      </c>
      <c r="D323" s="14" t="s">
        <v>77</v>
      </c>
      <c r="E323" s="3">
        <v>11233</v>
      </c>
    </row>
    <row r="324" spans="1:5">
      <c r="A324" s="23">
        <v>45350</v>
      </c>
      <c r="B324" s="14">
        <v>60</v>
      </c>
      <c r="C324" s="14" t="s">
        <v>69</v>
      </c>
      <c r="D324" s="14" t="s">
        <v>77</v>
      </c>
      <c r="E324" s="3">
        <v>10343</v>
      </c>
    </row>
    <row r="325" spans="1:5">
      <c r="A325" s="23">
        <v>45350</v>
      </c>
      <c r="B325" s="14">
        <v>54</v>
      </c>
      <c r="C325" s="14" t="s">
        <v>68</v>
      </c>
      <c r="D325" s="14" t="s">
        <v>66</v>
      </c>
      <c r="E325" s="3">
        <v>15520</v>
      </c>
    </row>
    <row r="326" spans="1:5">
      <c r="A326" s="23">
        <v>45351</v>
      </c>
      <c r="B326" s="14">
        <v>70</v>
      </c>
      <c r="C326" s="14" t="s">
        <v>68</v>
      </c>
      <c r="D326" s="14" t="s">
        <v>65</v>
      </c>
      <c r="E326" s="3">
        <v>7408</v>
      </c>
    </row>
    <row r="327" spans="1:5">
      <c r="A327" s="23">
        <v>45351</v>
      </c>
      <c r="B327" s="14">
        <v>62</v>
      </c>
      <c r="C327" s="14" t="s">
        <v>68</v>
      </c>
      <c r="D327" s="14" t="s">
        <v>65</v>
      </c>
      <c r="E327" s="3">
        <v>21177</v>
      </c>
    </row>
    <row r="328" spans="1:5">
      <c r="A328" s="23">
        <v>45351</v>
      </c>
      <c r="B328" s="14">
        <v>58</v>
      </c>
      <c r="C328" s="14" t="s">
        <v>68</v>
      </c>
      <c r="D328" s="14" t="s">
        <v>75</v>
      </c>
      <c r="E328" s="3">
        <v>21028</v>
      </c>
    </row>
    <row r="329" spans="1:5">
      <c r="A329" s="23">
        <v>45351</v>
      </c>
      <c r="B329" s="14">
        <v>16</v>
      </c>
      <c r="C329" s="14" t="s">
        <v>68</v>
      </c>
      <c r="D329" s="14" t="s">
        <v>79</v>
      </c>
      <c r="E329" s="3">
        <v>7470</v>
      </c>
    </row>
    <row r="330" spans="1:5">
      <c r="A330" s="23">
        <v>45351</v>
      </c>
      <c r="B330" s="14">
        <v>80</v>
      </c>
      <c r="C330" s="14" t="s">
        <v>69</v>
      </c>
      <c r="D330" s="14" t="s">
        <v>66</v>
      </c>
      <c r="E330" s="3">
        <v>2609</v>
      </c>
    </row>
    <row r="331" spans="1:5">
      <c r="A331" s="23">
        <v>45351</v>
      </c>
      <c r="B331" s="14">
        <v>21</v>
      </c>
      <c r="C331" s="14" t="s">
        <v>68</v>
      </c>
      <c r="D331" s="14" t="s">
        <v>74</v>
      </c>
      <c r="E331" s="3">
        <v>6401</v>
      </c>
    </row>
    <row r="332" spans="1:5">
      <c r="A332" s="23">
        <v>45351</v>
      </c>
      <c r="B332" s="14">
        <v>29</v>
      </c>
      <c r="C332" s="14" t="s">
        <v>68</v>
      </c>
      <c r="D332" s="14" t="s">
        <v>64</v>
      </c>
      <c r="E332" s="3">
        <v>26405</v>
      </c>
    </row>
    <row r="333" spans="1:5">
      <c r="A333" s="23">
        <v>45351</v>
      </c>
      <c r="B333" s="14">
        <v>27</v>
      </c>
      <c r="C333" s="14" t="s">
        <v>69</v>
      </c>
      <c r="D333" s="14" t="s">
        <v>79</v>
      </c>
      <c r="E333" s="3">
        <v>15747</v>
      </c>
    </row>
    <row r="334" spans="1:5">
      <c r="A334" s="23">
        <v>45352</v>
      </c>
      <c r="B334" s="14">
        <v>26</v>
      </c>
      <c r="C334" s="14" t="s">
        <v>69</v>
      </c>
      <c r="D334" s="14" t="s">
        <v>64</v>
      </c>
      <c r="E334" s="3">
        <v>3653</v>
      </c>
    </row>
    <row r="335" spans="1:5">
      <c r="A335" s="23">
        <v>45352</v>
      </c>
      <c r="B335" s="14">
        <v>71</v>
      </c>
      <c r="C335" s="14" t="s">
        <v>68</v>
      </c>
      <c r="D335" s="14" t="s">
        <v>65</v>
      </c>
      <c r="E335" s="3">
        <v>6668</v>
      </c>
    </row>
    <row r="336" spans="1:5">
      <c r="A336" s="23">
        <v>45352</v>
      </c>
      <c r="B336" s="14">
        <v>61</v>
      </c>
      <c r="C336" s="14" t="s">
        <v>69</v>
      </c>
      <c r="D336" s="14" t="s">
        <v>64</v>
      </c>
      <c r="E336" s="3">
        <v>4878</v>
      </c>
    </row>
    <row r="337" spans="1:5">
      <c r="A337" s="23">
        <v>45353</v>
      </c>
      <c r="B337" s="14">
        <v>29</v>
      </c>
      <c r="C337" s="14" t="s">
        <v>68</v>
      </c>
      <c r="D337" s="14" t="s">
        <v>64</v>
      </c>
      <c r="E337" s="3">
        <v>15315</v>
      </c>
    </row>
    <row r="338" spans="1:5">
      <c r="A338" s="23">
        <v>45353</v>
      </c>
      <c r="B338" s="14">
        <v>3</v>
      </c>
      <c r="C338" s="14" t="s">
        <v>69</v>
      </c>
      <c r="D338" s="14" t="s">
        <v>66</v>
      </c>
      <c r="E338" s="3">
        <v>20076</v>
      </c>
    </row>
    <row r="339" spans="1:5">
      <c r="A339" s="23">
        <v>45353</v>
      </c>
      <c r="B339" s="14">
        <v>21</v>
      </c>
      <c r="C339" s="14" t="s">
        <v>68</v>
      </c>
      <c r="D339" s="14" t="s">
        <v>64</v>
      </c>
      <c r="E339" s="3">
        <v>31830</v>
      </c>
    </row>
    <row r="340" spans="1:5">
      <c r="A340" s="23">
        <v>45353</v>
      </c>
      <c r="B340" s="14">
        <v>23</v>
      </c>
      <c r="C340" s="14" t="s">
        <v>68</v>
      </c>
      <c r="D340" s="14" t="s">
        <v>64</v>
      </c>
      <c r="E340" s="3">
        <v>30398</v>
      </c>
    </row>
    <row r="341" spans="1:5">
      <c r="A341" s="23">
        <v>45353</v>
      </c>
      <c r="B341" s="14">
        <v>51</v>
      </c>
      <c r="C341" s="14" t="s">
        <v>69</v>
      </c>
      <c r="D341" s="14" t="s">
        <v>74</v>
      </c>
      <c r="E341" s="3">
        <v>12362</v>
      </c>
    </row>
    <row r="342" spans="1:5">
      <c r="A342" s="23">
        <v>45353</v>
      </c>
      <c r="B342" s="14">
        <v>28</v>
      </c>
      <c r="C342" s="14" t="s">
        <v>68</v>
      </c>
      <c r="D342" s="14" t="s">
        <v>64</v>
      </c>
      <c r="E342" s="3">
        <v>21654</v>
      </c>
    </row>
    <row r="343" spans="1:5">
      <c r="A343" s="23">
        <v>45354</v>
      </c>
      <c r="B343" s="14">
        <v>25</v>
      </c>
      <c r="C343" s="14" t="s">
        <v>69</v>
      </c>
      <c r="D343" s="14" t="s">
        <v>75</v>
      </c>
      <c r="E343" s="3">
        <v>32474</v>
      </c>
    </row>
    <row r="344" spans="1:5">
      <c r="A344" s="23">
        <v>45354</v>
      </c>
      <c r="B344" s="14">
        <v>54</v>
      </c>
      <c r="C344" s="14" t="s">
        <v>69</v>
      </c>
      <c r="D344" s="14" t="s">
        <v>77</v>
      </c>
      <c r="E344" s="3">
        <v>23298</v>
      </c>
    </row>
    <row r="345" spans="1:5">
      <c r="A345" s="23">
        <v>45354</v>
      </c>
      <c r="B345" s="14">
        <v>2</v>
      </c>
      <c r="C345" s="14" t="s">
        <v>69</v>
      </c>
      <c r="D345" s="14" t="s">
        <v>65</v>
      </c>
      <c r="E345" s="3">
        <v>15962</v>
      </c>
    </row>
    <row r="346" spans="1:5">
      <c r="A346" s="23">
        <v>45354</v>
      </c>
      <c r="B346" s="14">
        <v>84</v>
      </c>
      <c r="C346" s="14" t="s">
        <v>68</v>
      </c>
      <c r="D346" s="14" t="s">
        <v>75</v>
      </c>
      <c r="E346" s="3">
        <v>2258</v>
      </c>
    </row>
    <row r="347" spans="1:5">
      <c r="A347" s="23">
        <v>45354</v>
      </c>
      <c r="B347" s="14">
        <v>83</v>
      </c>
      <c r="C347" s="14" t="s">
        <v>69</v>
      </c>
      <c r="D347" s="14" t="s">
        <v>79</v>
      </c>
      <c r="E347" s="3">
        <v>7327</v>
      </c>
    </row>
    <row r="348" spans="1:5">
      <c r="A348" s="23">
        <v>45355</v>
      </c>
      <c r="B348" s="14">
        <v>60</v>
      </c>
      <c r="C348" s="14" t="s">
        <v>68</v>
      </c>
      <c r="D348" s="14" t="s">
        <v>79</v>
      </c>
      <c r="E348" s="3">
        <v>11917</v>
      </c>
    </row>
    <row r="349" spans="1:5">
      <c r="A349" s="23">
        <v>45355</v>
      </c>
      <c r="B349" s="14">
        <v>24</v>
      </c>
      <c r="C349" s="14" t="s">
        <v>69</v>
      </c>
      <c r="D349" s="14" t="s">
        <v>77</v>
      </c>
      <c r="E349" s="3">
        <v>13777</v>
      </c>
    </row>
    <row r="350" spans="1:5">
      <c r="A350" s="23">
        <v>45355</v>
      </c>
      <c r="B350" s="14">
        <v>87</v>
      </c>
      <c r="C350" s="14" t="s">
        <v>68</v>
      </c>
      <c r="D350" s="14" t="s">
        <v>65</v>
      </c>
      <c r="E350" s="3">
        <v>15334</v>
      </c>
    </row>
    <row r="351" spans="1:5">
      <c r="A351" s="23">
        <v>45355</v>
      </c>
      <c r="B351" s="14">
        <v>7</v>
      </c>
      <c r="C351" s="14" t="s">
        <v>69</v>
      </c>
      <c r="D351" s="14" t="s">
        <v>75</v>
      </c>
      <c r="E351" s="3">
        <v>48651</v>
      </c>
    </row>
    <row r="352" spans="1:5">
      <c r="A352" s="23">
        <v>45355</v>
      </c>
      <c r="B352" s="14">
        <v>63</v>
      </c>
      <c r="C352" s="14" t="s">
        <v>69</v>
      </c>
      <c r="D352" s="14" t="s">
        <v>79</v>
      </c>
      <c r="E352" s="3">
        <v>5147</v>
      </c>
    </row>
    <row r="353" spans="1:5">
      <c r="A353" s="23">
        <v>45355</v>
      </c>
      <c r="B353" s="14">
        <v>75</v>
      </c>
      <c r="C353" s="14" t="s">
        <v>69</v>
      </c>
      <c r="D353" s="14" t="s">
        <v>74</v>
      </c>
      <c r="E353" s="3">
        <v>23130</v>
      </c>
    </row>
    <row r="354" spans="1:5">
      <c r="A354" s="23">
        <v>45356</v>
      </c>
      <c r="B354" s="14">
        <v>28</v>
      </c>
      <c r="C354" s="14" t="s">
        <v>68</v>
      </c>
      <c r="D354" s="14" t="s">
        <v>79</v>
      </c>
      <c r="E354" s="3">
        <v>11368</v>
      </c>
    </row>
    <row r="355" spans="1:5">
      <c r="A355" s="23">
        <v>45356</v>
      </c>
      <c r="B355" s="14">
        <v>64</v>
      </c>
      <c r="C355" s="14" t="s">
        <v>68</v>
      </c>
      <c r="D355" s="14" t="s">
        <v>74</v>
      </c>
      <c r="E355" s="3">
        <v>39187</v>
      </c>
    </row>
    <row r="356" spans="1:5">
      <c r="A356" s="23">
        <v>45356</v>
      </c>
      <c r="B356" s="14">
        <v>91</v>
      </c>
      <c r="C356" s="14" t="s">
        <v>68</v>
      </c>
      <c r="D356" s="14" t="s">
        <v>74</v>
      </c>
      <c r="E356" s="3">
        <v>13484</v>
      </c>
    </row>
    <row r="357" spans="1:5">
      <c r="A357" s="23">
        <v>45357</v>
      </c>
      <c r="B357" s="14">
        <v>66</v>
      </c>
      <c r="C357" s="14" t="s">
        <v>68</v>
      </c>
      <c r="D357" s="14" t="s">
        <v>79</v>
      </c>
      <c r="E357" s="3">
        <v>30135</v>
      </c>
    </row>
    <row r="358" spans="1:5">
      <c r="A358" s="23">
        <v>45357</v>
      </c>
      <c r="B358" s="14">
        <v>8</v>
      </c>
      <c r="C358" s="14" t="s">
        <v>69</v>
      </c>
      <c r="D358" s="14" t="s">
        <v>66</v>
      </c>
      <c r="E358" s="3">
        <v>40685</v>
      </c>
    </row>
    <row r="359" spans="1:5">
      <c r="A359" s="23">
        <v>45357</v>
      </c>
      <c r="B359" s="14">
        <v>99</v>
      </c>
      <c r="C359" s="14" t="s">
        <v>68</v>
      </c>
      <c r="D359" s="14" t="s">
        <v>74</v>
      </c>
      <c r="E359" s="3">
        <v>30106</v>
      </c>
    </row>
    <row r="360" spans="1:5">
      <c r="A360" s="23">
        <v>45357</v>
      </c>
      <c r="B360" s="14">
        <v>77</v>
      </c>
      <c r="C360" s="14" t="s">
        <v>69</v>
      </c>
      <c r="D360" s="14" t="s">
        <v>64</v>
      </c>
      <c r="E360" s="3">
        <v>11635</v>
      </c>
    </row>
    <row r="361" spans="1:5">
      <c r="A361" s="23">
        <v>45357</v>
      </c>
      <c r="B361" s="14">
        <v>48</v>
      </c>
      <c r="C361" s="14" t="s">
        <v>68</v>
      </c>
      <c r="D361" s="14" t="s">
        <v>74</v>
      </c>
      <c r="E361" s="3">
        <v>41994</v>
      </c>
    </row>
    <row r="362" spans="1:5">
      <c r="A362" s="23">
        <v>45358</v>
      </c>
      <c r="B362" s="14">
        <v>17</v>
      </c>
      <c r="C362" s="14" t="s">
        <v>69</v>
      </c>
      <c r="D362" s="14" t="s">
        <v>74</v>
      </c>
      <c r="E362" s="3">
        <v>5527</v>
      </c>
    </row>
    <row r="363" spans="1:5">
      <c r="A363" s="23">
        <v>45358</v>
      </c>
      <c r="B363" s="14">
        <v>24</v>
      </c>
      <c r="C363" s="14" t="s">
        <v>69</v>
      </c>
      <c r="D363" s="14" t="s">
        <v>77</v>
      </c>
      <c r="E363" s="3">
        <v>15137</v>
      </c>
    </row>
    <row r="364" spans="1:5">
      <c r="A364" s="23">
        <v>45358</v>
      </c>
      <c r="B364" s="14">
        <v>68</v>
      </c>
      <c r="C364" s="14" t="s">
        <v>68</v>
      </c>
      <c r="D364" s="14" t="s">
        <v>75</v>
      </c>
      <c r="E364" s="3">
        <v>15190</v>
      </c>
    </row>
    <row r="365" spans="1:5">
      <c r="A365" s="23">
        <v>45359</v>
      </c>
      <c r="B365" s="14">
        <v>16</v>
      </c>
      <c r="C365" s="14" t="s">
        <v>69</v>
      </c>
      <c r="D365" s="14" t="s">
        <v>79</v>
      </c>
      <c r="E365" s="3">
        <v>32933</v>
      </c>
    </row>
    <row r="366" spans="1:5">
      <c r="A366" s="23">
        <v>45359</v>
      </c>
      <c r="B366" s="14">
        <v>49</v>
      </c>
      <c r="C366" s="14" t="s">
        <v>69</v>
      </c>
      <c r="D366" s="14" t="s">
        <v>64</v>
      </c>
      <c r="E366" s="3">
        <v>23719</v>
      </c>
    </row>
    <row r="367" spans="1:5">
      <c r="A367" s="23">
        <v>45359</v>
      </c>
      <c r="B367" s="14">
        <v>53</v>
      </c>
      <c r="C367" s="14" t="s">
        <v>69</v>
      </c>
      <c r="D367" s="14" t="s">
        <v>65</v>
      </c>
      <c r="E367" s="3">
        <v>26691</v>
      </c>
    </row>
    <row r="368" spans="1:5">
      <c r="A368" s="23">
        <v>45359</v>
      </c>
      <c r="B368" s="14">
        <v>65</v>
      </c>
      <c r="C368" s="14" t="s">
        <v>69</v>
      </c>
      <c r="D368" s="14" t="s">
        <v>65</v>
      </c>
      <c r="E368" s="3">
        <v>27634</v>
      </c>
    </row>
    <row r="369" spans="1:5">
      <c r="A369" s="23">
        <v>45359</v>
      </c>
      <c r="B369" s="14">
        <v>93</v>
      </c>
      <c r="C369" s="14" t="s">
        <v>69</v>
      </c>
      <c r="D369" s="14" t="s">
        <v>66</v>
      </c>
      <c r="E369" s="3">
        <v>39101</v>
      </c>
    </row>
    <row r="370" spans="1:5">
      <c r="A370" s="23">
        <v>45360</v>
      </c>
      <c r="B370" s="14">
        <v>72</v>
      </c>
      <c r="C370" s="14" t="s">
        <v>68</v>
      </c>
      <c r="D370" s="14" t="s">
        <v>66</v>
      </c>
      <c r="E370" s="3">
        <v>2417</v>
      </c>
    </row>
    <row r="371" spans="1:5">
      <c r="A371" s="23">
        <v>45360</v>
      </c>
      <c r="B371" s="14">
        <v>10</v>
      </c>
      <c r="C371" s="14" t="s">
        <v>69</v>
      </c>
      <c r="D371" s="14" t="s">
        <v>79</v>
      </c>
      <c r="E371" s="3">
        <v>24341</v>
      </c>
    </row>
    <row r="372" spans="1:5">
      <c r="A372" s="23">
        <v>45361</v>
      </c>
      <c r="B372" s="14">
        <v>18</v>
      </c>
      <c r="C372" s="14" t="s">
        <v>68</v>
      </c>
      <c r="D372" s="14" t="s">
        <v>66</v>
      </c>
      <c r="E372" s="3">
        <v>8529</v>
      </c>
    </row>
    <row r="373" spans="1:5">
      <c r="A373" s="23">
        <v>45361</v>
      </c>
      <c r="B373" s="14">
        <v>75</v>
      </c>
      <c r="C373" s="14" t="s">
        <v>68</v>
      </c>
      <c r="D373" s="14" t="s">
        <v>77</v>
      </c>
      <c r="E373" s="3">
        <v>48001</v>
      </c>
    </row>
    <row r="374" spans="1:5">
      <c r="A374" s="23">
        <v>45361</v>
      </c>
      <c r="B374" s="14">
        <v>34</v>
      </c>
      <c r="C374" s="14" t="s">
        <v>69</v>
      </c>
      <c r="D374" s="14" t="s">
        <v>79</v>
      </c>
      <c r="E374" s="3">
        <v>29443</v>
      </c>
    </row>
    <row r="375" spans="1:5">
      <c r="A375" s="23">
        <v>45361</v>
      </c>
      <c r="B375" s="14">
        <v>9</v>
      </c>
      <c r="C375" s="14" t="s">
        <v>69</v>
      </c>
      <c r="D375" s="14" t="s">
        <v>65</v>
      </c>
      <c r="E375" s="3">
        <v>40652</v>
      </c>
    </row>
    <row r="376" spans="1:5">
      <c r="A376" s="23">
        <v>45361</v>
      </c>
      <c r="B376" s="14">
        <v>56</v>
      </c>
      <c r="C376" s="14" t="s">
        <v>69</v>
      </c>
      <c r="D376" s="14" t="s">
        <v>64</v>
      </c>
      <c r="E376" s="3">
        <v>12966</v>
      </c>
    </row>
    <row r="377" spans="1:5">
      <c r="A377" s="23">
        <v>45362</v>
      </c>
      <c r="B377" s="14">
        <v>17</v>
      </c>
      <c r="C377" s="14" t="s">
        <v>68</v>
      </c>
      <c r="D377" s="14" t="s">
        <v>64</v>
      </c>
      <c r="E377" s="3">
        <v>4065</v>
      </c>
    </row>
    <row r="378" spans="1:5">
      <c r="A378" s="23">
        <v>45362</v>
      </c>
      <c r="B378" s="14">
        <v>18</v>
      </c>
      <c r="C378" s="14" t="s">
        <v>69</v>
      </c>
      <c r="D378" s="14" t="s">
        <v>74</v>
      </c>
      <c r="E378" s="3">
        <v>3906</v>
      </c>
    </row>
    <row r="379" spans="1:5">
      <c r="A379" s="23">
        <v>45362</v>
      </c>
      <c r="B379" s="14">
        <v>20</v>
      </c>
      <c r="C379" s="14" t="s">
        <v>68</v>
      </c>
      <c r="D379" s="14" t="s">
        <v>74</v>
      </c>
      <c r="E379" s="3">
        <v>22867</v>
      </c>
    </row>
    <row r="380" spans="1:5">
      <c r="A380" s="23">
        <v>45362</v>
      </c>
      <c r="B380" s="14">
        <v>11</v>
      </c>
      <c r="C380" s="14" t="s">
        <v>68</v>
      </c>
      <c r="D380" s="14" t="s">
        <v>77</v>
      </c>
      <c r="E380" s="3">
        <v>29576</v>
      </c>
    </row>
    <row r="381" spans="1:5">
      <c r="A381" s="23">
        <v>45363</v>
      </c>
      <c r="B381" s="14">
        <v>31</v>
      </c>
      <c r="C381" s="14" t="s">
        <v>68</v>
      </c>
      <c r="D381" s="14" t="s">
        <v>79</v>
      </c>
      <c r="E381" s="3">
        <v>48549</v>
      </c>
    </row>
    <row r="382" spans="1:5">
      <c r="A382" s="23">
        <v>45363</v>
      </c>
      <c r="B382" s="14">
        <v>8</v>
      </c>
      <c r="C382" s="14" t="s">
        <v>69</v>
      </c>
      <c r="D382" s="14" t="s">
        <v>66</v>
      </c>
      <c r="E382" s="3">
        <v>42410</v>
      </c>
    </row>
    <row r="383" spans="1:5">
      <c r="A383" s="23">
        <v>45363</v>
      </c>
      <c r="B383" s="14">
        <v>35</v>
      </c>
      <c r="C383" s="14" t="s">
        <v>69</v>
      </c>
      <c r="D383" s="14" t="s">
        <v>79</v>
      </c>
      <c r="E383" s="3">
        <v>37686</v>
      </c>
    </row>
    <row r="384" spans="1:5">
      <c r="A384" s="23">
        <v>45363</v>
      </c>
      <c r="B384" s="14">
        <v>81</v>
      </c>
      <c r="C384" s="14" t="s">
        <v>68</v>
      </c>
      <c r="D384" s="14" t="s">
        <v>79</v>
      </c>
      <c r="E384" s="3">
        <v>19814</v>
      </c>
    </row>
    <row r="385" spans="1:5">
      <c r="A385" s="23">
        <v>45364</v>
      </c>
      <c r="B385" s="14">
        <v>23</v>
      </c>
      <c r="C385" s="14" t="s">
        <v>68</v>
      </c>
      <c r="D385" s="14" t="s">
        <v>66</v>
      </c>
      <c r="E385" s="3">
        <v>38340</v>
      </c>
    </row>
    <row r="386" spans="1:5">
      <c r="A386" s="23">
        <v>45364</v>
      </c>
      <c r="B386" s="14">
        <v>81</v>
      </c>
      <c r="C386" s="14" t="s">
        <v>68</v>
      </c>
      <c r="D386" s="14" t="s">
        <v>77</v>
      </c>
      <c r="E386" s="3">
        <v>46724</v>
      </c>
    </row>
    <row r="387" spans="1:5">
      <c r="A387" s="23">
        <v>45364</v>
      </c>
      <c r="B387" s="14">
        <v>58</v>
      </c>
      <c r="C387" s="14" t="s">
        <v>68</v>
      </c>
      <c r="D387" s="14" t="s">
        <v>74</v>
      </c>
      <c r="E387" s="3">
        <v>3502</v>
      </c>
    </row>
    <row r="388" spans="1:5">
      <c r="A388" s="23">
        <v>45364</v>
      </c>
      <c r="B388" s="14">
        <v>76</v>
      </c>
      <c r="C388" s="14" t="s">
        <v>69</v>
      </c>
      <c r="D388" s="14" t="s">
        <v>79</v>
      </c>
      <c r="E388" s="3">
        <v>32242</v>
      </c>
    </row>
    <row r="389" spans="1:5">
      <c r="A389" s="23">
        <v>45364</v>
      </c>
      <c r="B389" s="14">
        <v>41</v>
      </c>
      <c r="C389" s="14" t="s">
        <v>69</v>
      </c>
      <c r="D389" s="14" t="s">
        <v>65</v>
      </c>
      <c r="E389" s="3">
        <v>15422</v>
      </c>
    </row>
    <row r="390" spans="1:5">
      <c r="A390" s="23">
        <v>45364</v>
      </c>
      <c r="B390" s="14">
        <v>54</v>
      </c>
      <c r="C390" s="14" t="s">
        <v>69</v>
      </c>
      <c r="D390" s="14" t="s">
        <v>74</v>
      </c>
      <c r="E390" s="3">
        <v>2028</v>
      </c>
    </row>
    <row r="391" spans="1:5">
      <c r="A391" s="23">
        <v>45364</v>
      </c>
      <c r="B391" s="14">
        <v>7</v>
      </c>
      <c r="C391" s="14" t="s">
        <v>69</v>
      </c>
      <c r="D391" s="14" t="s">
        <v>75</v>
      </c>
      <c r="E391" s="3">
        <v>49185</v>
      </c>
    </row>
    <row r="392" spans="1:5">
      <c r="A392" s="23">
        <v>45365</v>
      </c>
      <c r="B392" s="14">
        <v>31</v>
      </c>
      <c r="C392" s="14" t="s">
        <v>68</v>
      </c>
      <c r="D392" s="14" t="s">
        <v>77</v>
      </c>
      <c r="E392" s="3">
        <v>34006</v>
      </c>
    </row>
    <row r="393" spans="1:5">
      <c r="A393" s="23">
        <v>45365</v>
      </c>
      <c r="B393" s="14">
        <v>78</v>
      </c>
      <c r="C393" s="14" t="s">
        <v>69</v>
      </c>
      <c r="D393" s="14" t="s">
        <v>64</v>
      </c>
      <c r="E393" s="3">
        <v>31012</v>
      </c>
    </row>
    <row r="394" spans="1:5">
      <c r="A394" s="23">
        <v>45365</v>
      </c>
      <c r="B394" s="14">
        <v>73</v>
      </c>
      <c r="C394" s="14" t="s">
        <v>68</v>
      </c>
      <c r="D394" s="14" t="s">
        <v>66</v>
      </c>
      <c r="E394" s="3">
        <v>26176</v>
      </c>
    </row>
    <row r="395" spans="1:5">
      <c r="A395" s="23">
        <v>45365</v>
      </c>
      <c r="B395" s="14">
        <v>31</v>
      </c>
      <c r="C395" s="14" t="s">
        <v>68</v>
      </c>
      <c r="D395" s="14" t="s">
        <v>75</v>
      </c>
      <c r="E395" s="3">
        <v>9696</v>
      </c>
    </row>
    <row r="396" spans="1:5">
      <c r="A396" s="23">
        <v>45365</v>
      </c>
      <c r="B396" s="14">
        <v>54</v>
      </c>
      <c r="C396" s="14" t="s">
        <v>69</v>
      </c>
      <c r="D396" s="14" t="s">
        <v>77</v>
      </c>
      <c r="E396" s="3">
        <v>16274</v>
      </c>
    </row>
    <row r="397" spans="1:5">
      <c r="A397" s="23">
        <v>45366</v>
      </c>
      <c r="B397" s="14">
        <v>39</v>
      </c>
      <c r="C397" s="14" t="s">
        <v>68</v>
      </c>
      <c r="D397" s="14" t="s">
        <v>65</v>
      </c>
      <c r="E397" s="3">
        <v>42032</v>
      </c>
    </row>
    <row r="398" spans="1:5">
      <c r="A398" s="23">
        <v>45367</v>
      </c>
      <c r="B398" s="14">
        <v>24</v>
      </c>
      <c r="C398" s="14" t="s">
        <v>68</v>
      </c>
      <c r="D398" s="14" t="s">
        <v>77</v>
      </c>
      <c r="E398" s="3">
        <v>34075</v>
      </c>
    </row>
    <row r="399" spans="1:5">
      <c r="A399" s="23">
        <v>45367</v>
      </c>
      <c r="B399" s="14">
        <v>58</v>
      </c>
      <c r="C399" s="14" t="s">
        <v>69</v>
      </c>
      <c r="D399" s="14" t="s">
        <v>77</v>
      </c>
      <c r="E399" s="3">
        <v>1074</v>
      </c>
    </row>
    <row r="400" spans="1:5">
      <c r="A400" s="23">
        <v>45367</v>
      </c>
      <c r="B400" s="14">
        <v>25</v>
      </c>
      <c r="C400" s="14" t="s">
        <v>69</v>
      </c>
      <c r="D400" s="14" t="s">
        <v>79</v>
      </c>
      <c r="E400" s="3">
        <v>8587</v>
      </c>
    </row>
    <row r="401" spans="1:5">
      <c r="A401" s="23">
        <v>45367</v>
      </c>
      <c r="B401" s="14">
        <v>40</v>
      </c>
      <c r="C401" s="14" t="s">
        <v>69</v>
      </c>
      <c r="D401" s="14" t="s">
        <v>65</v>
      </c>
      <c r="E401" s="3">
        <v>14639</v>
      </c>
    </row>
    <row r="402" spans="1:5">
      <c r="A402" s="23">
        <v>45367</v>
      </c>
      <c r="B402" s="14">
        <v>54</v>
      </c>
      <c r="C402" s="14" t="s">
        <v>68</v>
      </c>
      <c r="D402" s="14" t="s">
        <v>77</v>
      </c>
      <c r="E402" s="3">
        <v>3698</v>
      </c>
    </row>
    <row r="403" spans="1:5">
      <c r="A403" s="23">
        <v>45367</v>
      </c>
      <c r="B403" s="14">
        <v>25</v>
      </c>
      <c r="C403" s="14" t="s">
        <v>69</v>
      </c>
      <c r="D403" s="14" t="s">
        <v>65</v>
      </c>
      <c r="E403" s="3">
        <v>32172</v>
      </c>
    </row>
    <row r="404" spans="1:5">
      <c r="A404" s="23">
        <v>45367</v>
      </c>
      <c r="B404" s="14">
        <v>76</v>
      </c>
      <c r="C404" s="14" t="s">
        <v>69</v>
      </c>
      <c r="D404" s="14" t="s">
        <v>64</v>
      </c>
      <c r="E404" s="3">
        <v>18894</v>
      </c>
    </row>
    <row r="405" spans="1:5">
      <c r="A405" s="23">
        <v>45368</v>
      </c>
      <c r="B405" s="14">
        <v>28</v>
      </c>
      <c r="C405" s="14" t="s">
        <v>69</v>
      </c>
      <c r="D405" s="14" t="s">
        <v>79</v>
      </c>
      <c r="E405" s="3">
        <v>14317</v>
      </c>
    </row>
    <row r="406" spans="1:5">
      <c r="A406" s="23">
        <v>45368</v>
      </c>
      <c r="B406" s="14">
        <v>14</v>
      </c>
      <c r="C406" s="14" t="s">
        <v>69</v>
      </c>
      <c r="D406" s="14" t="s">
        <v>75</v>
      </c>
      <c r="E406" s="3">
        <v>36089</v>
      </c>
    </row>
    <row r="407" spans="1:5">
      <c r="A407" s="23">
        <v>45368</v>
      </c>
      <c r="B407" s="14">
        <v>14</v>
      </c>
      <c r="C407" s="14" t="s">
        <v>68</v>
      </c>
      <c r="D407" s="14" t="s">
        <v>74</v>
      </c>
      <c r="E407" s="3">
        <v>35013</v>
      </c>
    </row>
    <row r="408" spans="1:5">
      <c r="A408" s="23">
        <v>45368</v>
      </c>
      <c r="B408" s="14">
        <v>30</v>
      </c>
      <c r="C408" s="14" t="s">
        <v>69</v>
      </c>
      <c r="D408" s="14" t="s">
        <v>65</v>
      </c>
      <c r="E408" s="3">
        <v>24188</v>
      </c>
    </row>
    <row r="409" spans="1:5">
      <c r="A409" s="23">
        <v>45369</v>
      </c>
      <c r="B409" s="14">
        <v>62</v>
      </c>
      <c r="C409" s="14" t="s">
        <v>68</v>
      </c>
      <c r="D409" s="14" t="s">
        <v>64</v>
      </c>
      <c r="E409" s="3">
        <v>43649</v>
      </c>
    </row>
    <row r="410" spans="1:5">
      <c r="A410" s="23">
        <v>45369</v>
      </c>
      <c r="B410" s="14">
        <v>54</v>
      </c>
      <c r="C410" s="14" t="s">
        <v>68</v>
      </c>
      <c r="D410" s="14" t="s">
        <v>77</v>
      </c>
      <c r="E410" s="3">
        <v>11530</v>
      </c>
    </row>
    <row r="411" spans="1:5">
      <c r="A411" s="23">
        <v>45369</v>
      </c>
      <c r="B411" s="14">
        <v>88</v>
      </c>
      <c r="C411" s="14" t="s">
        <v>69</v>
      </c>
      <c r="D411" s="14" t="s">
        <v>74</v>
      </c>
      <c r="E411" s="3">
        <v>7065</v>
      </c>
    </row>
    <row r="412" spans="1:5">
      <c r="A412" s="23">
        <v>45369</v>
      </c>
      <c r="B412" s="14">
        <v>96</v>
      </c>
      <c r="C412" s="14" t="s">
        <v>69</v>
      </c>
      <c r="D412" s="14" t="s">
        <v>66</v>
      </c>
      <c r="E412" s="3">
        <v>3870</v>
      </c>
    </row>
    <row r="413" spans="1:5">
      <c r="A413" s="23">
        <v>45369</v>
      </c>
      <c r="B413" s="14">
        <v>63</v>
      </c>
      <c r="C413" s="14" t="s">
        <v>68</v>
      </c>
      <c r="D413" s="14" t="s">
        <v>74</v>
      </c>
      <c r="E413" s="3">
        <v>17688</v>
      </c>
    </row>
    <row r="414" spans="1:5">
      <c r="A414" s="23">
        <v>45369</v>
      </c>
      <c r="B414" s="14">
        <v>63</v>
      </c>
      <c r="C414" s="14" t="s">
        <v>68</v>
      </c>
      <c r="D414" s="14" t="s">
        <v>74</v>
      </c>
      <c r="E414" s="3">
        <v>47655</v>
      </c>
    </row>
    <row r="415" spans="1:5">
      <c r="A415" s="23">
        <v>45369</v>
      </c>
      <c r="B415" s="14">
        <v>82</v>
      </c>
      <c r="C415" s="14" t="s">
        <v>68</v>
      </c>
      <c r="D415" s="14" t="s">
        <v>66</v>
      </c>
      <c r="E415" s="3">
        <v>24436</v>
      </c>
    </row>
    <row r="416" spans="1:5">
      <c r="A416" s="23">
        <v>45370</v>
      </c>
      <c r="B416" s="14">
        <v>39</v>
      </c>
      <c r="C416" s="14" t="s">
        <v>68</v>
      </c>
      <c r="D416" s="14" t="s">
        <v>74</v>
      </c>
      <c r="E416" s="3">
        <v>4267</v>
      </c>
    </row>
    <row r="417" spans="1:5">
      <c r="A417" s="23">
        <v>45370</v>
      </c>
      <c r="B417" s="14">
        <v>31</v>
      </c>
      <c r="C417" s="14" t="s">
        <v>69</v>
      </c>
      <c r="D417" s="14" t="s">
        <v>66</v>
      </c>
      <c r="E417" s="3">
        <v>27076</v>
      </c>
    </row>
    <row r="418" spans="1:5">
      <c r="A418" s="23">
        <v>45370</v>
      </c>
      <c r="B418" s="14">
        <v>90</v>
      </c>
      <c r="C418" s="14" t="s">
        <v>69</v>
      </c>
      <c r="D418" s="14" t="s">
        <v>66</v>
      </c>
      <c r="E418" s="3">
        <v>5695</v>
      </c>
    </row>
    <row r="419" spans="1:5">
      <c r="A419" s="23">
        <v>45370</v>
      </c>
      <c r="B419" s="14">
        <v>93</v>
      </c>
      <c r="C419" s="14" t="s">
        <v>68</v>
      </c>
      <c r="D419" s="14" t="s">
        <v>79</v>
      </c>
      <c r="E419" s="3">
        <v>10032</v>
      </c>
    </row>
    <row r="420" spans="1:5">
      <c r="A420" s="23">
        <v>45371</v>
      </c>
      <c r="B420" s="14">
        <v>24</v>
      </c>
      <c r="C420" s="14" t="s">
        <v>68</v>
      </c>
      <c r="D420" s="14" t="s">
        <v>65</v>
      </c>
      <c r="E420" s="3">
        <v>42869</v>
      </c>
    </row>
    <row r="421" spans="1:5">
      <c r="A421" s="23">
        <v>45371</v>
      </c>
      <c r="B421" s="14">
        <v>79</v>
      </c>
      <c r="C421" s="14" t="s">
        <v>68</v>
      </c>
      <c r="D421" s="14" t="s">
        <v>66</v>
      </c>
      <c r="E421" s="3">
        <v>6349</v>
      </c>
    </row>
    <row r="422" spans="1:5">
      <c r="A422" s="23">
        <v>45371</v>
      </c>
      <c r="B422" s="14">
        <v>7</v>
      </c>
      <c r="C422" s="14" t="s">
        <v>69</v>
      </c>
      <c r="D422" s="14" t="s">
        <v>77</v>
      </c>
      <c r="E422" s="3">
        <v>12026</v>
      </c>
    </row>
    <row r="423" spans="1:5">
      <c r="A423" s="23">
        <v>45371</v>
      </c>
      <c r="B423" s="14">
        <v>73</v>
      </c>
      <c r="C423" s="14" t="s">
        <v>69</v>
      </c>
      <c r="D423" s="14" t="s">
        <v>74</v>
      </c>
      <c r="E423" s="3">
        <v>19640</v>
      </c>
    </row>
    <row r="424" spans="1:5">
      <c r="A424" s="23">
        <v>45371</v>
      </c>
      <c r="B424" s="14">
        <v>96</v>
      </c>
      <c r="C424" s="14" t="s">
        <v>68</v>
      </c>
      <c r="D424" s="14" t="s">
        <v>66</v>
      </c>
      <c r="E424" s="3">
        <v>40593</v>
      </c>
    </row>
    <row r="425" spans="1:5">
      <c r="A425" s="23">
        <v>45372</v>
      </c>
      <c r="B425" s="14">
        <v>37</v>
      </c>
      <c r="C425" s="14" t="s">
        <v>68</v>
      </c>
      <c r="D425" s="14" t="s">
        <v>77</v>
      </c>
      <c r="E425" s="3">
        <v>36253</v>
      </c>
    </row>
    <row r="426" spans="1:5">
      <c r="A426" s="23">
        <v>45372</v>
      </c>
      <c r="B426" s="14">
        <v>89</v>
      </c>
      <c r="C426" s="14" t="s">
        <v>68</v>
      </c>
      <c r="D426" s="14" t="s">
        <v>64</v>
      </c>
      <c r="E426" s="3">
        <v>47241</v>
      </c>
    </row>
    <row r="427" spans="1:5">
      <c r="A427" s="23">
        <v>45372</v>
      </c>
      <c r="B427" s="14">
        <v>5</v>
      </c>
      <c r="C427" s="14" t="s">
        <v>68</v>
      </c>
      <c r="D427" s="14" t="s">
        <v>77</v>
      </c>
      <c r="E427" s="3">
        <v>5797</v>
      </c>
    </row>
    <row r="428" spans="1:5">
      <c r="A428" s="23">
        <v>45372</v>
      </c>
      <c r="B428" s="14">
        <v>74</v>
      </c>
      <c r="C428" s="14" t="s">
        <v>68</v>
      </c>
      <c r="D428" s="14" t="s">
        <v>65</v>
      </c>
      <c r="E428" s="3">
        <v>27438</v>
      </c>
    </row>
    <row r="429" spans="1:5">
      <c r="A429" s="23">
        <v>45372</v>
      </c>
      <c r="B429" s="14">
        <v>71</v>
      </c>
      <c r="C429" s="14" t="s">
        <v>69</v>
      </c>
      <c r="D429" s="14" t="s">
        <v>77</v>
      </c>
      <c r="E429" s="3">
        <v>20171</v>
      </c>
    </row>
    <row r="430" spans="1:5">
      <c r="A430" s="23">
        <v>45372</v>
      </c>
      <c r="B430" s="14">
        <v>32</v>
      </c>
      <c r="C430" s="14" t="s">
        <v>69</v>
      </c>
      <c r="D430" s="14" t="s">
        <v>77</v>
      </c>
      <c r="E430" s="3">
        <v>23714</v>
      </c>
    </row>
    <row r="431" spans="1:5">
      <c r="A431" s="23">
        <v>45373</v>
      </c>
      <c r="B431" s="14">
        <v>82</v>
      </c>
      <c r="C431" s="14" t="s">
        <v>68</v>
      </c>
      <c r="D431" s="14" t="s">
        <v>75</v>
      </c>
      <c r="E431" s="3">
        <v>28360</v>
      </c>
    </row>
    <row r="432" spans="1:5">
      <c r="A432" s="23">
        <v>45373</v>
      </c>
      <c r="B432" s="14">
        <v>38</v>
      </c>
      <c r="C432" s="14" t="s">
        <v>69</v>
      </c>
      <c r="D432" s="14" t="s">
        <v>79</v>
      </c>
      <c r="E432" s="3">
        <v>7990</v>
      </c>
    </row>
    <row r="433" spans="1:5">
      <c r="A433" s="23">
        <v>45374</v>
      </c>
      <c r="B433" s="14">
        <v>48</v>
      </c>
      <c r="C433" s="14" t="s">
        <v>68</v>
      </c>
      <c r="D433" s="14" t="s">
        <v>75</v>
      </c>
      <c r="E433" s="3">
        <v>39474</v>
      </c>
    </row>
    <row r="434" spans="1:5">
      <c r="A434" s="23">
        <v>45374</v>
      </c>
      <c r="B434" s="14">
        <v>76</v>
      </c>
      <c r="C434" s="14" t="s">
        <v>69</v>
      </c>
      <c r="D434" s="14" t="s">
        <v>65</v>
      </c>
      <c r="E434" s="3">
        <v>13476</v>
      </c>
    </row>
    <row r="435" spans="1:5">
      <c r="A435" s="23">
        <v>45374</v>
      </c>
      <c r="B435" s="14">
        <v>48</v>
      </c>
      <c r="C435" s="14" t="s">
        <v>68</v>
      </c>
      <c r="D435" s="14" t="s">
        <v>65</v>
      </c>
      <c r="E435" s="3">
        <v>15448</v>
      </c>
    </row>
    <row r="436" spans="1:5">
      <c r="A436" s="23">
        <v>45374</v>
      </c>
      <c r="B436" s="14">
        <v>1</v>
      </c>
      <c r="C436" s="14" t="s">
        <v>68</v>
      </c>
      <c r="D436" s="14" t="s">
        <v>65</v>
      </c>
      <c r="E436" s="3">
        <v>21856</v>
      </c>
    </row>
    <row r="437" spans="1:5">
      <c r="A437" s="23">
        <v>45374</v>
      </c>
      <c r="B437" s="14">
        <v>12</v>
      </c>
      <c r="C437" s="14" t="s">
        <v>69</v>
      </c>
      <c r="D437" s="14" t="s">
        <v>75</v>
      </c>
      <c r="E437" s="3">
        <v>42010</v>
      </c>
    </row>
    <row r="438" spans="1:5">
      <c r="A438" s="23">
        <v>45374</v>
      </c>
      <c r="B438" s="14">
        <v>62</v>
      </c>
      <c r="C438" s="14" t="s">
        <v>69</v>
      </c>
      <c r="D438" s="14" t="s">
        <v>77</v>
      </c>
      <c r="E438" s="3">
        <v>37915</v>
      </c>
    </row>
    <row r="439" spans="1:5">
      <c r="A439" s="23">
        <v>45374</v>
      </c>
      <c r="B439" s="14">
        <v>20</v>
      </c>
      <c r="C439" s="14" t="s">
        <v>68</v>
      </c>
      <c r="D439" s="14" t="s">
        <v>64</v>
      </c>
      <c r="E439" s="3">
        <v>16897</v>
      </c>
    </row>
    <row r="440" spans="1:5">
      <c r="A440" s="23">
        <v>45375</v>
      </c>
      <c r="B440" s="14">
        <v>15</v>
      </c>
      <c r="C440" s="14" t="s">
        <v>69</v>
      </c>
      <c r="D440" s="14" t="s">
        <v>65</v>
      </c>
      <c r="E440" s="3">
        <v>10127</v>
      </c>
    </row>
    <row r="441" spans="1:5">
      <c r="A441" s="23">
        <v>45375</v>
      </c>
      <c r="B441" s="14">
        <v>13</v>
      </c>
      <c r="C441" s="14" t="s">
        <v>69</v>
      </c>
      <c r="D441" s="14" t="s">
        <v>66</v>
      </c>
      <c r="E441" s="3">
        <v>43396</v>
      </c>
    </row>
    <row r="442" spans="1:5">
      <c r="A442" s="23">
        <v>45375</v>
      </c>
      <c r="B442" s="14">
        <v>59</v>
      </c>
      <c r="C442" s="14" t="s">
        <v>69</v>
      </c>
      <c r="D442" s="14" t="s">
        <v>79</v>
      </c>
      <c r="E442" s="3">
        <v>13603</v>
      </c>
    </row>
    <row r="443" spans="1:5">
      <c r="A443" s="23">
        <v>45375</v>
      </c>
      <c r="B443" s="14">
        <v>90</v>
      </c>
      <c r="C443" s="14" t="s">
        <v>68</v>
      </c>
      <c r="D443" s="14" t="s">
        <v>66</v>
      </c>
      <c r="E443" s="3">
        <v>43733</v>
      </c>
    </row>
    <row r="444" spans="1:5">
      <c r="A444" s="23">
        <v>45376</v>
      </c>
      <c r="B444" s="14">
        <v>42</v>
      </c>
      <c r="C444" s="14" t="s">
        <v>69</v>
      </c>
      <c r="D444" s="14" t="s">
        <v>79</v>
      </c>
      <c r="E444" s="3">
        <v>35378</v>
      </c>
    </row>
    <row r="445" spans="1:5">
      <c r="A445" s="23">
        <v>45376</v>
      </c>
      <c r="B445" s="14">
        <v>42</v>
      </c>
      <c r="C445" s="14" t="s">
        <v>69</v>
      </c>
      <c r="D445" s="14" t="s">
        <v>77</v>
      </c>
      <c r="E445" s="3">
        <v>28926</v>
      </c>
    </row>
    <row r="446" spans="1:5">
      <c r="A446" s="23">
        <v>45376</v>
      </c>
      <c r="B446" s="14">
        <v>76</v>
      </c>
      <c r="C446" s="14" t="s">
        <v>68</v>
      </c>
      <c r="D446" s="14" t="s">
        <v>64</v>
      </c>
      <c r="E446" s="3">
        <v>40075</v>
      </c>
    </row>
    <row r="447" spans="1:5">
      <c r="A447" s="23">
        <v>45376</v>
      </c>
      <c r="B447" s="14">
        <v>86</v>
      </c>
      <c r="C447" s="14" t="s">
        <v>68</v>
      </c>
      <c r="D447" s="14" t="s">
        <v>65</v>
      </c>
      <c r="E447" s="3">
        <v>38542</v>
      </c>
    </row>
    <row r="448" spans="1:5">
      <c r="A448" s="23">
        <v>45376</v>
      </c>
      <c r="B448" s="14">
        <v>77</v>
      </c>
      <c r="C448" s="14" t="s">
        <v>68</v>
      </c>
      <c r="D448" s="14" t="s">
        <v>65</v>
      </c>
      <c r="E448" s="3">
        <v>30733</v>
      </c>
    </row>
    <row r="449" spans="1:5">
      <c r="A449" s="23">
        <v>45377</v>
      </c>
      <c r="B449" s="14">
        <v>52</v>
      </c>
      <c r="C449" s="14" t="s">
        <v>68</v>
      </c>
      <c r="D449" s="14" t="s">
        <v>74</v>
      </c>
      <c r="E449" s="3">
        <v>46830</v>
      </c>
    </row>
    <row r="450" spans="1:5">
      <c r="A450" s="23">
        <v>45377</v>
      </c>
      <c r="B450" s="14">
        <v>64</v>
      </c>
      <c r="C450" s="14" t="s">
        <v>69</v>
      </c>
      <c r="D450" s="14" t="s">
        <v>77</v>
      </c>
      <c r="E450" s="3">
        <v>11613</v>
      </c>
    </row>
    <row r="451" spans="1:5">
      <c r="A451" s="23">
        <v>45377</v>
      </c>
      <c r="B451" s="14">
        <v>87</v>
      </c>
      <c r="C451" s="14" t="s">
        <v>68</v>
      </c>
      <c r="D451" s="14" t="s">
        <v>77</v>
      </c>
      <c r="E451" s="3">
        <v>24540</v>
      </c>
    </row>
    <row r="452" spans="1:5">
      <c r="A452" s="23">
        <v>45377</v>
      </c>
      <c r="B452" s="14">
        <v>94</v>
      </c>
      <c r="C452" s="14" t="s">
        <v>68</v>
      </c>
      <c r="D452" s="14" t="s">
        <v>79</v>
      </c>
      <c r="E452" s="3">
        <v>10723</v>
      </c>
    </row>
    <row r="453" spans="1:5">
      <c r="A453" s="23">
        <v>45377</v>
      </c>
      <c r="B453" s="14">
        <v>16</v>
      </c>
      <c r="C453" s="14" t="s">
        <v>68</v>
      </c>
      <c r="D453" s="14" t="s">
        <v>79</v>
      </c>
      <c r="E453" s="3">
        <v>2254</v>
      </c>
    </row>
    <row r="454" spans="1:5">
      <c r="A454" s="23">
        <v>45378</v>
      </c>
      <c r="B454" s="14">
        <v>79</v>
      </c>
      <c r="C454" s="14" t="s">
        <v>69</v>
      </c>
      <c r="D454" s="14" t="s">
        <v>79</v>
      </c>
      <c r="E454" s="3">
        <v>28636</v>
      </c>
    </row>
    <row r="455" spans="1:5">
      <c r="A455" s="23">
        <v>45378</v>
      </c>
      <c r="B455" s="14">
        <v>41</v>
      </c>
      <c r="C455" s="14" t="s">
        <v>68</v>
      </c>
      <c r="D455" s="14" t="s">
        <v>65</v>
      </c>
      <c r="E455" s="3">
        <v>11673</v>
      </c>
    </row>
    <row r="456" spans="1:5">
      <c r="A456" s="23">
        <v>45378</v>
      </c>
      <c r="B456" s="14">
        <v>6</v>
      </c>
      <c r="C456" s="14" t="s">
        <v>68</v>
      </c>
      <c r="D456" s="14" t="s">
        <v>79</v>
      </c>
      <c r="E456" s="3">
        <v>4261</v>
      </c>
    </row>
    <row r="457" spans="1:5">
      <c r="A457" s="23">
        <v>45378</v>
      </c>
      <c r="B457" s="14">
        <v>13</v>
      </c>
      <c r="C457" s="14" t="s">
        <v>69</v>
      </c>
      <c r="D457" s="14" t="s">
        <v>77</v>
      </c>
      <c r="E457" s="3">
        <v>40878</v>
      </c>
    </row>
    <row r="458" spans="1:5">
      <c r="A458" s="23">
        <v>45378</v>
      </c>
      <c r="B458" s="14">
        <v>50</v>
      </c>
      <c r="C458" s="14" t="s">
        <v>68</v>
      </c>
      <c r="D458" s="14" t="s">
        <v>65</v>
      </c>
      <c r="E458" s="3">
        <v>18186</v>
      </c>
    </row>
    <row r="459" spans="1:5">
      <c r="A459" s="23">
        <v>45379</v>
      </c>
      <c r="B459" s="14">
        <v>78</v>
      </c>
      <c r="C459" s="14" t="s">
        <v>69</v>
      </c>
      <c r="D459" s="14" t="s">
        <v>75</v>
      </c>
      <c r="E459" s="3">
        <v>46962</v>
      </c>
    </row>
    <row r="460" spans="1:5">
      <c r="A460" s="23">
        <v>45379</v>
      </c>
      <c r="B460" s="14">
        <v>69</v>
      </c>
      <c r="C460" s="14" t="s">
        <v>68</v>
      </c>
      <c r="D460" s="14" t="s">
        <v>65</v>
      </c>
      <c r="E460" s="3">
        <v>37956</v>
      </c>
    </row>
    <row r="461" spans="1:5">
      <c r="A461" s="23">
        <v>45379</v>
      </c>
      <c r="B461" s="14">
        <v>87</v>
      </c>
      <c r="C461" s="14" t="s">
        <v>68</v>
      </c>
      <c r="D461" s="14" t="s">
        <v>77</v>
      </c>
      <c r="E461" s="3">
        <v>19355</v>
      </c>
    </row>
    <row r="462" spans="1:5">
      <c r="A462" s="23">
        <v>45379</v>
      </c>
      <c r="B462" s="14">
        <v>49</v>
      </c>
      <c r="C462" s="14" t="s">
        <v>69</v>
      </c>
      <c r="D462" s="14" t="s">
        <v>79</v>
      </c>
      <c r="E462" s="3">
        <v>40866</v>
      </c>
    </row>
    <row r="463" spans="1:5">
      <c r="A463" s="23">
        <v>45380</v>
      </c>
      <c r="B463" s="14">
        <v>81</v>
      </c>
      <c r="C463" s="14" t="s">
        <v>69</v>
      </c>
      <c r="D463" s="14" t="s">
        <v>75</v>
      </c>
      <c r="E463" s="3">
        <v>13320</v>
      </c>
    </row>
    <row r="464" spans="1:5">
      <c r="A464" s="23">
        <v>45380</v>
      </c>
      <c r="B464" s="14">
        <v>5</v>
      </c>
      <c r="C464" s="14" t="s">
        <v>69</v>
      </c>
      <c r="D464" s="14" t="s">
        <v>64</v>
      </c>
      <c r="E464" s="3">
        <v>29260</v>
      </c>
    </row>
    <row r="465" spans="1:5">
      <c r="A465" s="23">
        <v>45380</v>
      </c>
      <c r="B465" s="14">
        <v>61</v>
      </c>
      <c r="C465" s="14" t="s">
        <v>68</v>
      </c>
      <c r="D465" s="14" t="s">
        <v>79</v>
      </c>
      <c r="E465" s="3">
        <v>19983</v>
      </c>
    </row>
    <row r="466" spans="1:5">
      <c r="A466" s="23">
        <v>45380</v>
      </c>
      <c r="B466" s="14">
        <v>70</v>
      </c>
      <c r="C466" s="14" t="s">
        <v>68</v>
      </c>
      <c r="D466" s="14" t="s">
        <v>74</v>
      </c>
      <c r="E466" s="3">
        <v>41028</v>
      </c>
    </row>
    <row r="467" spans="1:5">
      <c r="A467" s="23">
        <v>45380</v>
      </c>
      <c r="B467" s="14">
        <v>45</v>
      </c>
      <c r="C467" s="14" t="s">
        <v>69</v>
      </c>
      <c r="D467" s="14" t="s">
        <v>66</v>
      </c>
      <c r="E467" s="3">
        <v>18861</v>
      </c>
    </row>
    <row r="468" spans="1:5">
      <c r="A468" s="23">
        <v>45380</v>
      </c>
      <c r="B468" s="14">
        <v>34</v>
      </c>
      <c r="C468" s="14" t="s">
        <v>68</v>
      </c>
      <c r="D468" s="14" t="s">
        <v>75</v>
      </c>
      <c r="E468" s="3">
        <v>10224</v>
      </c>
    </row>
    <row r="469" spans="1:5">
      <c r="A469" s="23">
        <v>45380</v>
      </c>
      <c r="B469" s="14">
        <v>94</v>
      </c>
      <c r="C469" s="14" t="s">
        <v>69</v>
      </c>
      <c r="D469" s="14" t="s">
        <v>74</v>
      </c>
      <c r="E469" s="3">
        <v>18416</v>
      </c>
    </row>
    <row r="470" spans="1:5">
      <c r="A470" s="23">
        <v>45380</v>
      </c>
      <c r="B470" s="14">
        <v>24</v>
      </c>
      <c r="C470" s="14" t="s">
        <v>69</v>
      </c>
      <c r="D470" s="14" t="s">
        <v>65</v>
      </c>
      <c r="E470" s="3">
        <v>13670</v>
      </c>
    </row>
    <row r="471" spans="1:5">
      <c r="A471" s="23">
        <v>45381</v>
      </c>
      <c r="B471" s="14">
        <v>59</v>
      </c>
      <c r="C471" s="14" t="s">
        <v>69</v>
      </c>
      <c r="D471" s="14" t="s">
        <v>79</v>
      </c>
      <c r="E471" s="3">
        <v>40682</v>
      </c>
    </row>
    <row r="472" spans="1:5">
      <c r="A472" s="23">
        <v>45381</v>
      </c>
      <c r="B472" s="14">
        <v>94</v>
      </c>
      <c r="C472" s="14" t="s">
        <v>69</v>
      </c>
      <c r="D472" s="14" t="s">
        <v>75</v>
      </c>
      <c r="E472" s="3">
        <v>39204</v>
      </c>
    </row>
    <row r="473" spans="1:5">
      <c r="A473" s="23">
        <v>45381</v>
      </c>
      <c r="B473" s="14">
        <v>52</v>
      </c>
      <c r="C473" s="14" t="s">
        <v>69</v>
      </c>
      <c r="D473" s="14" t="s">
        <v>66</v>
      </c>
      <c r="E473" s="3">
        <v>29717</v>
      </c>
    </row>
    <row r="474" spans="1:5">
      <c r="A474" s="23">
        <v>45381</v>
      </c>
      <c r="B474" s="14">
        <v>42</v>
      </c>
      <c r="C474" s="14" t="s">
        <v>69</v>
      </c>
      <c r="D474" s="14" t="s">
        <v>65</v>
      </c>
      <c r="E474" s="3">
        <v>13521</v>
      </c>
    </row>
    <row r="475" spans="1:5">
      <c r="A475" s="23">
        <v>45381</v>
      </c>
      <c r="B475" s="14">
        <v>97</v>
      </c>
      <c r="C475" s="14" t="s">
        <v>69</v>
      </c>
      <c r="D475" s="14" t="s">
        <v>75</v>
      </c>
      <c r="E475" s="3">
        <v>10351</v>
      </c>
    </row>
    <row r="476" spans="1:5">
      <c r="A476" s="23">
        <v>45382</v>
      </c>
      <c r="B476" s="14">
        <v>69</v>
      </c>
      <c r="C476" s="14" t="s">
        <v>68</v>
      </c>
      <c r="D476" s="14" t="s">
        <v>74</v>
      </c>
      <c r="E476" s="3">
        <v>39684</v>
      </c>
    </row>
    <row r="477" spans="1:5">
      <c r="A477" s="23">
        <v>45382</v>
      </c>
      <c r="B477" s="14">
        <v>62</v>
      </c>
      <c r="C477" s="14" t="s">
        <v>69</v>
      </c>
      <c r="D477" s="14" t="s">
        <v>79</v>
      </c>
      <c r="E477" s="3">
        <v>33665</v>
      </c>
    </row>
    <row r="478" spans="1:5">
      <c r="A478" s="23">
        <v>45382</v>
      </c>
      <c r="B478" s="14">
        <v>37</v>
      </c>
      <c r="C478" s="14" t="s">
        <v>69</v>
      </c>
      <c r="D478" s="14" t="s">
        <v>79</v>
      </c>
      <c r="E478" s="3">
        <v>5348</v>
      </c>
    </row>
    <row r="479" spans="1:5">
      <c r="A479" s="23">
        <v>45382</v>
      </c>
      <c r="B479" s="14">
        <v>29</v>
      </c>
      <c r="C479" s="14" t="s">
        <v>69</v>
      </c>
      <c r="D479" s="14" t="s">
        <v>66</v>
      </c>
      <c r="E479" s="3">
        <v>42006</v>
      </c>
    </row>
    <row r="480" spans="1:5">
      <c r="A480" s="23">
        <v>45383</v>
      </c>
      <c r="B480" s="14">
        <v>91</v>
      </c>
      <c r="C480" s="14" t="s">
        <v>68</v>
      </c>
      <c r="D480" s="14" t="s">
        <v>64</v>
      </c>
      <c r="E480" s="3">
        <v>23296</v>
      </c>
    </row>
    <row r="481" spans="1:5">
      <c r="A481" s="23">
        <v>45383</v>
      </c>
      <c r="B481" s="14">
        <v>83</v>
      </c>
      <c r="C481" s="14" t="s">
        <v>69</v>
      </c>
      <c r="D481" s="14" t="s">
        <v>65</v>
      </c>
      <c r="E481" s="3">
        <v>3324</v>
      </c>
    </row>
    <row r="482" spans="1:5">
      <c r="A482" s="23">
        <v>45383</v>
      </c>
      <c r="B482" s="14">
        <v>12</v>
      </c>
      <c r="C482" s="14" t="s">
        <v>69</v>
      </c>
      <c r="D482" s="14" t="s">
        <v>65</v>
      </c>
      <c r="E482" s="3">
        <v>29920</v>
      </c>
    </row>
    <row r="483" spans="1:5">
      <c r="A483" s="23">
        <v>45383</v>
      </c>
      <c r="B483" s="14">
        <v>71</v>
      </c>
      <c r="C483" s="14" t="s">
        <v>69</v>
      </c>
      <c r="D483" s="14" t="s">
        <v>79</v>
      </c>
      <c r="E483" s="3">
        <v>26924</v>
      </c>
    </row>
    <row r="484" spans="1:5">
      <c r="A484" s="23">
        <v>45383</v>
      </c>
      <c r="B484" s="14">
        <v>86</v>
      </c>
      <c r="C484" s="14" t="s">
        <v>69</v>
      </c>
      <c r="D484" s="14" t="s">
        <v>75</v>
      </c>
      <c r="E484" s="3">
        <v>36613</v>
      </c>
    </row>
    <row r="485" spans="1:5">
      <c r="A485" s="23">
        <v>45383</v>
      </c>
      <c r="B485" s="14">
        <v>8</v>
      </c>
      <c r="C485" s="14" t="s">
        <v>68</v>
      </c>
      <c r="D485" s="14" t="s">
        <v>64</v>
      </c>
      <c r="E485" s="3">
        <v>19241</v>
      </c>
    </row>
    <row r="486" spans="1:5">
      <c r="A486" s="23">
        <v>45384</v>
      </c>
      <c r="B486" s="14">
        <v>28</v>
      </c>
      <c r="C486" s="14" t="s">
        <v>68</v>
      </c>
      <c r="D486" s="14" t="s">
        <v>79</v>
      </c>
      <c r="E486" s="3">
        <v>30358</v>
      </c>
    </row>
    <row r="487" spans="1:5">
      <c r="A487" s="23">
        <v>45384</v>
      </c>
      <c r="B487" s="14">
        <v>91</v>
      </c>
      <c r="C487" s="14" t="s">
        <v>69</v>
      </c>
      <c r="D487" s="14" t="s">
        <v>75</v>
      </c>
      <c r="E487" s="3">
        <v>1099</v>
      </c>
    </row>
    <row r="488" spans="1:5">
      <c r="A488" s="23">
        <v>45384</v>
      </c>
      <c r="B488" s="14">
        <v>47</v>
      </c>
      <c r="C488" s="14" t="s">
        <v>68</v>
      </c>
      <c r="D488" s="14" t="s">
        <v>75</v>
      </c>
      <c r="E488" s="3">
        <v>7857</v>
      </c>
    </row>
    <row r="489" spans="1:5">
      <c r="A489" s="23">
        <v>45384</v>
      </c>
      <c r="B489" s="14">
        <v>43</v>
      </c>
      <c r="C489" s="14" t="s">
        <v>69</v>
      </c>
      <c r="D489" s="14" t="s">
        <v>75</v>
      </c>
      <c r="E489" s="3">
        <v>20421</v>
      </c>
    </row>
    <row r="490" spans="1:5">
      <c r="A490" s="23">
        <v>45384</v>
      </c>
      <c r="B490" s="14">
        <v>78</v>
      </c>
      <c r="C490" s="14" t="s">
        <v>69</v>
      </c>
      <c r="D490" s="14" t="s">
        <v>64</v>
      </c>
      <c r="E490" s="3">
        <v>20074</v>
      </c>
    </row>
    <row r="491" spans="1:5">
      <c r="A491" s="23">
        <v>45384</v>
      </c>
      <c r="B491" s="14">
        <v>40</v>
      </c>
      <c r="C491" s="14" t="s">
        <v>69</v>
      </c>
      <c r="D491" s="14" t="s">
        <v>65</v>
      </c>
      <c r="E491" s="3">
        <v>42145</v>
      </c>
    </row>
    <row r="492" spans="1:5">
      <c r="A492" s="23">
        <v>45384</v>
      </c>
      <c r="B492" s="14">
        <v>98</v>
      </c>
      <c r="C492" s="14" t="s">
        <v>69</v>
      </c>
      <c r="D492" s="14" t="s">
        <v>66</v>
      </c>
      <c r="E492" s="3">
        <v>37804</v>
      </c>
    </row>
    <row r="493" spans="1:5">
      <c r="A493" s="23">
        <v>45384</v>
      </c>
      <c r="B493" s="14">
        <v>76</v>
      </c>
      <c r="C493" s="14" t="s">
        <v>69</v>
      </c>
      <c r="D493" s="14" t="s">
        <v>74</v>
      </c>
      <c r="E493" s="3">
        <v>2592</v>
      </c>
    </row>
    <row r="494" spans="1:5">
      <c r="A494" s="23">
        <v>45385</v>
      </c>
      <c r="B494" s="14">
        <v>83</v>
      </c>
      <c r="C494" s="14" t="s">
        <v>69</v>
      </c>
      <c r="D494" s="14" t="s">
        <v>64</v>
      </c>
      <c r="E494" s="3">
        <v>22227</v>
      </c>
    </row>
    <row r="495" spans="1:5">
      <c r="A495" s="23">
        <v>45385</v>
      </c>
      <c r="B495" s="14">
        <v>63</v>
      </c>
      <c r="C495" s="14" t="s">
        <v>69</v>
      </c>
      <c r="D495" s="14" t="s">
        <v>74</v>
      </c>
      <c r="E495" s="3">
        <v>44111</v>
      </c>
    </row>
    <row r="496" spans="1:5">
      <c r="A496" s="23">
        <v>45385</v>
      </c>
      <c r="B496" s="14">
        <v>66</v>
      </c>
      <c r="C496" s="14" t="s">
        <v>69</v>
      </c>
      <c r="D496" s="14" t="s">
        <v>74</v>
      </c>
      <c r="E496" s="3">
        <v>31494</v>
      </c>
    </row>
    <row r="497" spans="1:5">
      <c r="A497" s="23">
        <v>45386</v>
      </c>
      <c r="B497" s="14">
        <v>18</v>
      </c>
      <c r="C497" s="14" t="s">
        <v>69</v>
      </c>
      <c r="D497" s="14" t="s">
        <v>65</v>
      </c>
      <c r="E497" s="3">
        <v>31059</v>
      </c>
    </row>
    <row r="498" spans="1:5">
      <c r="A498" s="23">
        <v>45386</v>
      </c>
      <c r="B498" s="14">
        <v>13</v>
      </c>
      <c r="C498" s="14" t="s">
        <v>69</v>
      </c>
      <c r="D498" s="14" t="s">
        <v>65</v>
      </c>
      <c r="E498" s="3">
        <v>28239</v>
      </c>
    </row>
    <row r="499" spans="1:5">
      <c r="A499" s="23">
        <v>45386</v>
      </c>
      <c r="B499" s="14">
        <v>34</v>
      </c>
      <c r="C499" s="14" t="s">
        <v>68</v>
      </c>
      <c r="D499" s="14" t="s">
        <v>75</v>
      </c>
      <c r="E499" s="3">
        <v>34957</v>
      </c>
    </row>
    <row r="500" spans="1:5">
      <c r="A500" s="23">
        <v>45386</v>
      </c>
      <c r="B500" s="14">
        <v>62</v>
      </c>
      <c r="C500" s="14" t="s">
        <v>69</v>
      </c>
      <c r="D500" s="14" t="s">
        <v>79</v>
      </c>
      <c r="E500" s="3">
        <v>14674</v>
      </c>
    </row>
    <row r="501" spans="1:5">
      <c r="A501" s="23">
        <v>45386</v>
      </c>
      <c r="B501" s="14">
        <v>93</v>
      </c>
      <c r="C501" s="14" t="s">
        <v>68</v>
      </c>
      <c r="D501" s="14" t="s">
        <v>66</v>
      </c>
      <c r="E501" s="3">
        <v>42347</v>
      </c>
    </row>
    <row r="502" spans="1:5">
      <c r="A502" s="23">
        <v>45387</v>
      </c>
      <c r="B502" s="14">
        <v>50</v>
      </c>
      <c r="C502" s="14" t="s">
        <v>68</v>
      </c>
      <c r="D502" s="14" t="s">
        <v>66</v>
      </c>
      <c r="E502" s="3">
        <v>5609</v>
      </c>
    </row>
    <row r="503" spans="1:5">
      <c r="A503" s="23">
        <v>45387</v>
      </c>
      <c r="B503" s="14">
        <v>47</v>
      </c>
      <c r="C503" s="14" t="s">
        <v>68</v>
      </c>
      <c r="D503" s="14" t="s">
        <v>79</v>
      </c>
      <c r="E503" s="3">
        <v>49130</v>
      </c>
    </row>
    <row r="504" spans="1:5">
      <c r="A504" s="23">
        <v>45387</v>
      </c>
      <c r="B504" s="14">
        <v>17</v>
      </c>
      <c r="C504" s="14" t="s">
        <v>68</v>
      </c>
      <c r="D504" s="14" t="s">
        <v>66</v>
      </c>
      <c r="E504" s="3">
        <v>8741</v>
      </c>
    </row>
    <row r="505" spans="1:5">
      <c r="A505" s="23">
        <v>45388</v>
      </c>
      <c r="B505" s="14">
        <v>48</v>
      </c>
      <c r="C505" s="14" t="s">
        <v>69</v>
      </c>
      <c r="D505" s="14" t="s">
        <v>64</v>
      </c>
      <c r="E505" s="3">
        <v>20073</v>
      </c>
    </row>
    <row r="506" spans="1:5">
      <c r="A506" s="23">
        <v>45388</v>
      </c>
      <c r="B506" s="14">
        <v>32</v>
      </c>
      <c r="C506" s="14" t="s">
        <v>69</v>
      </c>
      <c r="D506" s="14" t="s">
        <v>74</v>
      </c>
      <c r="E506" s="3">
        <v>26209</v>
      </c>
    </row>
    <row r="507" spans="1:5">
      <c r="A507" s="23">
        <v>45389</v>
      </c>
      <c r="B507" s="14">
        <v>81</v>
      </c>
      <c r="C507" s="14" t="s">
        <v>69</v>
      </c>
      <c r="D507" s="14" t="s">
        <v>64</v>
      </c>
      <c r="E507" s="3">
        <v>47221</v>
      </c>
    </row>
    <row r="508" spans="1:5">
      <c r="A508" s="23">
        <v>45389</v>
      </c>
      <c r="B508" s="14">
        <v>49</v>
      </c>
      <c r="C508" s="14" t="s">
        <v>69</v>
      </c>
      <c r="D508" s="14" t="s">
        <v>77</v>
      </c>
      <c r="E508" s="3">
        <v>43493</v>
      </c>
    </row>
    <row r="509" spans="1:5">
      <c r="A509" s="23">
        <v>45389</v>
      </c>
      <c r="B509" s="14">
        <v>23</v>
      </c>
      <c r="C509" s="14" t="s">
        <v>69</v>
      </c>
      <c r="D509" s="14" t="s">
        <v>66</v>
      </c>
      <c r="E509" s="3">
        <v>45144</v>
      </c>
    </row>
    <row r="510" spans="1:5">
      <c r="A510" s="23">
        <v>45389</v>
      </c>
      <c r="B510" s="14">
        <v>47</v>
      </c>
      <c r="C510" s="14" t="s">
        <v>68</v>
      </c>
      <c r="D510" s="14" t="s">
        <v>66</v>
      </c>
      <c r="E510" s="3">
        <v>7869</v>
      </c>
    </row>
    <row r="511" spans="1:5">
      <c r="A511" s="23">
        <v>45390</v>
      </c>
      <c r="B511" s="14">
        <v>79</v>
      </c>
      <c r="C511" s="14" t="s">
        <v>69</v>
      </c>
      <c r="D511" s="14" t="s">
        <v>66</v>
      </c>
      <c r="E511" s="3">
        <v>12456</v>
      </c>
    </row>
    <row r="512" spans="1:5">
      <c r="A512" s="23">
        <v>45390</v>
      </c>
      <c r="B512" s="14">
        <v>29</v>
      </c>
      <c r="C512" s="14" t="s">
        <v>68</v>
      </c>
      <c r="D512" s="14" t="s">
        <v>64</v>
      </c>
      <c r="E512" s="3">
        <v>11201</v>
      </c>
    </row>
    <row r="513" spans="1:5">
      <c r="A513" s="23">
        <v>45390</v>
      </c>
      <c r="B513" s="14">
        <v>56</v>
      </c>
      <c r="C513" s="14" t="s">
        <v>68</v>
      </c>
      <c r="D513" s="14" t="s">
        <v>79</v>
      </c>
      <c r="E513" s="3">
        <v>2810</v>
      </c>
    </row>
    <row r="514" spans="1:5">
      <c r="A514" s="23">
        <v>45390</v>
      </c>
      <c r="B514" s="14">
        <v>40</v>
      </c>
      <c r="C514" s="14" t="s">
        <v>68</v>
      </c>
      <c r="D514" s="14" t="s">
        <v>66</v>
      </c>
      <c r="E514" s="3">
        <v>46101</v>
      </c>
    </row>
    <row r="515" spans="1:5">
      <c r="A515" s="23">
        <v>45390</v>
      </c>
      <c r="B515" s="14">
        <v>72</v>
      </c>
      <c r="C515" s="14" t="s">
        <v>69</v>
      </c>
      <c r="D515" s="14" t="s">
        <v>65</v>
      </c>
      <c r="E515" s="3">
        <v>37507</v>
      </c>
    </row>
    <row r="516" spans="1:5">
      <c r="A516" s="23">
        <v>45390</v>
      </c>
      <c r="B516" s="14">
        <v>77</v>
      </c>
      <c r="C516" s="14" t="s">
        <v>69</v>
      </c>
      <c r="D516" s="14" t="s">
        <v>65</v>
      </c>
      <c r="E516" s="3">
        <v>23430</v>
      </c>
    </row>
    <row r="517" spans="1:5">
      <c r="A517" s="23">
        <v>45390</v>
      </c>
      <c r="B517" s="14">
        <v>17</v>
      </c>
      <c r="C517" s="14" t="s">
        <v>69</v>
      </c>
      <c r="D517" s="14" t="s">
        <v>77</v>
      </c>
      <c r="E517" s="3">
        <v>31892</v>
      </c>
    </row>
    <row r="518" spans="1:5">
      <c r="A518" s="23">
        <v>45391</v>
      </c>
      <c r="B518" s="14">
        <v>40</v>
      </c>
      <c r="C518" s="14" t="s">
        <v>69</v>
      </c>
      <c r="D518" s="14" t="s">
        <v>74</v>
      </c>
      <c r="E518" s="3">
        <v>26470</v>
      </c>
    </row>
    <row r="519" spans="1:5">
      <c r="A519" s="23">
        <v>45391</v>
      </c>
      <c r="B519" s="14">
        <v>68</v>
      </c>
      <c r="C519" s="14" t="s">
        <v>68</v>
      </c>
      <c r="D519" s="14" t="s">
        <v>66</v>
      </c>
      <c r="E519" s="3">
        <v>24652</v>
      </c>
    </row>
    <row r="520" spans="1:5">
      <c r="A520" s="23">
        <v>45391</v>
      </c>
      <c r="B520" s="14">
        <v>84</v>
      </c>
      <c r="C520" s="14" t="s">
        <v>68</v>
      </c>
      <c r="D520" s="14" t="s">
        <v>75</v>
      </c>
      <c r="E520" s="3">
        <v>10359</v>
      </c>
    </row>
    <row r="521" spans="1:5">
      <c r="A521" s="23">
        <v>45391</v>
      </c>
      <c r="B521" s="14">
        <v>4</v>
      </c>
      <c r="C521" s="14" t="s">
        <v>68</v>
      </c>
      <c r="D521" s="14" t="s">
        <v>79</v>
      </c>
      <c r="E521" s="3">
        <v>5355</v>
      </c>
    </row>
    <row r="522" spans="1:5">
      <c r="A522" s="23">
        <v>45391</v>
      </c>
      <c r="B522" s="14">
        <v>10</v>
      </c>
      <c r="C522" s="14" t="s">
        <v>68</v>
      </c>
      <c r="D522" s="14" t="s">
        <v>74</v>
      </c>
      <c r="E522" s="3">
        <v>47946</v>
      </c>
    </row>
    <row r="523" spans="1:5">
      <c r="A523" s="23">
        <v>45391</v>
      </c>
      <c r="B523" s="14">
        <v>38</v>
      </c>
      <c r="C523" s="14" t="s">
        <v>69</v>
      </c>
      <c r="D523" s="14" t="s">
        <v>77</v>
      </c>
      <c r="E523" s="3">
        <v>5018</v>
      </c>
    </row>
    <row r="524" spans="1:5">
      <c r="A524" s="23">
        <v>45391</v>
      </c>
      <c r="B524" s="14">
        <v>15</v>
      </c>
      <c r="C524" s="14" t="s">
        <v>69</v>
      </c>
      <c r="D524" s="14" t="s">
        <v>75</v>
      </c>
      <c r="E524" s="3">
        <v>23007</v>
      </c>
    </row>
    <row r="525" spans="1:5">
      <c r="A525" s="23">
        <v>45391</v>
      </c>
      <c r="B525" s="14">
        <v>7</v>
      </c>
      <c r="C525" s="14" t="s">
        <v>69</v>
      </c>
      <c r="D525" s="14" t="s">
        <v>64</v>
      </c>
      <c r="E525" s="3">
        <v>31876</v>
      </c>
    </row>
    <row r="526" spans="1:5">
      <c r="A526" s="23">
        <v>45391</v>
      </c>
      <c r="B526" s="14">
        <v>93</v>
      </c>
      <c r="C526" s="14" t="s">
        <v>68</v>
      </c>
      <c r="D526" s="14" t="s">
        <v>74</v>
      </c>
      <c r="E526" s="3">
        <v>29259</v>
      </c>
    </row>
    <row r="527" spans="1:5">
      <c r="A527" s="23">
        <v>45392</v>
      </c>
      <c r="B527" s="14">
        <v>59</v>
      </c>
      <c r="C527" s="14" t="s">
        <v>69</v>
      </c>
      <c r="D527" s="14" t="s">
        <v>65</v>
      </c>
      <c r="E527" s="3">
        <v>45470</v>
      </c>
    </row>
    <row r="528" spans="1:5">
      <c r="A528" s="23">
        <v>45392</v>
      </c>
      <c r="B528" s="14">
        <v>11</v>
      </c>
      <c r="C528" s="14" t="s">
        <v>68</v>
      </c>
      <c r="D528" s="14" t="s">
        <v>74</v>
      </c>
      <c r="E528" s="3">
        <v>34233</v>
      </c>
    </row>
    <row r="529" spans="1:5">
      <c r="A529" s="23">
        <v>45393</v>
      </c>
      <c r="B529" s="14">
        <v>0</v>
      </c>
      <c r="C529" s="14" t="s">
        <v>68</v>
      </c>
      <c r="D529" s="14" t="s">
        <v>64</v>
      </c>
      <c r="E529" s="3">
        <v>29537</v>
      </c>
    </row>
    <row r="530" spans="1:5">
      <c r="A530" s="23">
        <v>45393</v>
      </c>
      <c r="B530" s="14">
        <v>47</v>
      </c>
      <c r="C530" s="14" t="s">
        <v>69</v>
      </c>
      <c r="D530" s="14" t="s">
        <v>75</v>
      </c>
      <c r="E530" s="3">
        <v>6548</v>
      </c>
    </row>
    <row r="531" spans="1:5">
      <c r="A531" s="23">
        <v>45394</v>
      </c>
      <c r="B531" s="14">
        <v>26</v>
      </c>
      <c r="C531" s="14" t="s">
        <v>69</v>
      </c>
      <c r="D531" s="14" t="s">
        <v>64</v>
      </c>
      <c r="E531" s="3">
        <v>8031</v>
      </c>
    </row>
    <row r="532" spans="1:5">
      <c r="A532" s="23">
        <v>45394</v>
      </c>
      <c r="B532" s="14">
        <v>35</v>
      </c>
      <c r="C532" s="14" t="s">
        <v>69</v>
      </c>
      <c r="D532" s="14" t="s">
        <v>64</v>
      </c>
      <c r="E532" s="3">
        <v>46000</v>
      </c>
    </row>
    <row r="533" spans="1:5">
      <c r="A533" s="23">
        <v>45394</v>
      </c>
      <c r="B533" s="14">
        <v>84</v>
      </c>
      <c r="C533" s="14" t="s">
        <v>68</v>
      </c>
      <c r="D533" s="14" t="s">
        <v>77</v>
      </c>
      <c r="E533" s="3">
        <v>4093</v>
      </c>
    </row>
    <row r="534" spans="1:5">
      <c r="A534" s="23">
        <v>45394</v>
      </c>
      <c r="B534" s="14">
        <v>14</v>
      </c>
      <c r="C534" s="14" t="s">
        <v>69</v>
      </c>
      <c r="D534" s="14" t="s">
        <v>77</v>
      </c>
      <c r="E534" s="3">
        <v>47609</v>
      </c>
    </row>
    <row r="535" spans="1:5">
      <c r="A535" s="23">
        <v>45395</v>
      </c>
      <c r="B535" s="14">
        <v>70</v>
      </c>
      <c r="C535" s="14" t="s">
        <v>68</v>
      </c>
      <c r="D535" s="14" t="s">
        <v>65</v>
      </c>
      <c r="E535" s="3">
        <v>46782</v>
      </c>
    </row>
    <row r="536" spans="1:5">
      <c r="A536" s="23">
        <v>45395</v>
      </c>
      <c r="B536" s="14">
        <v>80</v>
      </c>
      <c r="C536" s="14" t="s">
        <v>69</v>
      </c>
      <c r="D536" s="14" t="s">
        <v>74</v>
      </c>
      <c r="E536" s="3">
        <v>33679</v>
      </c>
    </row>
    <row r="537" spans="1:5">
      <c r="A537" s="23">
        <v>45395</v>
      </c>
      <c r="B537" s="14">
        <v>18</v>
      </c>
      <c r="C537" s="14" t="s">
        <v>69</v>
      </c>
      <c r="D537" s="14" t="s">
        <v>64</v>
      </c>
      <c r="E537" s="3">
        <v>40738</v>
      </c>
    </row>
    <row r="538" spans="1:5">
      <c r="A538" s="23">
        <v>45395</v>
      </c>
      <c r="B538" s="14">
        <v>84</v>
      </c>
      <c r="C538" s="14" t="s">
        <v>69</v>
      </c>
      <c r="D538" s="14" t="s">
        <v>75</v>
      </c>
      <c r="E538" s="3">
        <v>4813</v>
      </c>
    </row>
    <row r="539" spans="1:5">
      <c r="A539" s="23">
        <v>45395</v>
      </c>
      <c r="B539" s="14">
        <v>37</v>
      </c>
      <c r="C539" s="14" t="s">
        <v>68</v>
      </c>
      <c r="D539" s="14" t="s">
        <v>75</v>
      </c>
      <c r="E539" s="3">
        <v>17173</v>
      </c>
    </row>
    <row r="540" spans="1:5">
      <c r="A540" s="23">
        <v>45395</v>
      </c>
      <c r="B540" s="14">
        <v>32</v>
      </c>
      <c r="C540" s="14" t="s">
        <v>68</v>
      </c>
      <c r="D540" s="14" t="s">
        <v>75</v>
      </c>
      <c r="E540" s="3">
        <v>38388</v>
      </c>
    </row>
    <row r="541" spans="1:5">
      <c r="A541" s="23">
        <v>45395</v>
      </c>
      <c r="B541" s="14">
        <v>53</v>
      </c>
      <c r="C541" s="14" t="s">
        <v>69</v>
      </c>
      <c r="D541" s="14" t="s">
        <v>64</v>
      </c>
      <c r="E541" s="3">
        <v>1610</v>
      </c>
    </row>
    <row r="542" spans="1:5">
      <c r="A542" s="23">
        <v>45395</v>
      </c>
      <c r="B542" s="14">
        <v>10</v>
      </c>
      <c r="C542" s="14" t="s">
        <v>68</v>
      </c>
      <c r="D542" s="14" t="s">
        <v>65</v>
      </c>
      <c r="E542" s="3">
        <v>3287</v>
      </c>
    </row>
    <row r="543" spans="1:5">
      <c r="A543" s="23">
        <v>45396</v>
      </c>
      <c r="B543" s="14">
        <v>62</v>
      </c>
      <c r="C543" s="14" t="s">
        <v>69</v>
      </c>
      <c r="D543" s="14" t="s">
        <v>79</v>
      </c>
      <c r="E543" s="3">
        <v>35945</v>
      </c>
    </row>
    <row r="544" spans="1:5">
      <c r="A544" s="23">
        <v>45396</v>
      </c>
      <c r="B544" s="14">
        <v>9</v>
      </c>
      <c r="C544" s="14" t="s">
        <v>68</v>
      </c>
      <c r="D544" s="14" t="s">
        <v>77</v>
      </c>
      <c r="E544" s="3">
        <v>45229</v>
      </c>
    </row>
    <row r="545" spans="1:5">
      <c r="A545" s="23">
        <v>45396</v>
      </c>
      <c r="B545" s="14">
        <v>28</v>
      </c>
      <c r="C545" s="14" t="s">
        <v>69</v>
      </c>
      <c r="D545" s="14" t="s">
        <v>77</v>
      </c>
      <c r="E545" s="3">
        <v>27089</v>
      </c>
    </row>
    <row r="546" spans="1:5">
      <c r="A546" s="23">
        <v>45397</v>
      </c>
      <c r="B546" s="14">
        <v>30</v>
      </c>
      <c r="C546" s="14" t="s">
        <v>69</v>
      </c>
      <c r="D546" s="14" t="s">
        <v>65</v>
      </c>
      <c r="E546" s="3">
        <v>20177</v>
      </c>
    </row>
    <row r="547" spans="1:5">
      <c r="A547" s="23">
        <v>45397</v>
      </c>
      <c r="B547" s="14">
        <v>1</v>
      </c>
      <c r="C547" s="14" t="s">
        <v>69</v>
      </c>
      <c r="D547" s="14" t="s">
        <v>66</v>
      </c>
      <c r="E547" s="3">
        <v>14345</v>
      </c>
    </row>
    <row r="548" spans="1:5">
      <c r="A548" s="23">
        <v>45397</v>
      </c>
      <c r="B548" s="14">
        <v>40</v>
      </c>
      <c r="C548" s="14" t="s">
        <v>69</v>
      </c>
      <c r="D548" s="14" t="s">
        <v>64</v>
      </c>
      <c r="E548" s="3">
        <v>14213</v>
      </c>
    </row>
    <row r="549" spans="1:5">
      <c r="A549" s="23">
        <v>45397</v>
      </c>
      <c r="B549" s="14">
        <v>94</v>
      </c>
      <c r="C549" s="14" t="s">
        <v>68</v>
      </c>
      <c r="D549" s="14" t="s">
        <v>75</v>
      </c>
      <c r="E549" s="3">
        <v>26728</v>
      </c>
    </row>
    <row r="550" spans="1:5">
      <c r="A550" s="23">
        <v>45397</v>
      </c>
      <c r="B550" s="14">
        <v>54</v>
      </c>
      <c r="C550" s="14" t="s">
        <v>69</v>
      </c>
      <c r="D550" s="14" t="s">
        <v>65</v>
      </c>
      <c r="E550" s="3">
        <v>10450</v>
      </c>
    </row>
    <row r="551" spans="1:5">
      <c r="A551" s="23">
        <v>45398</v>
      </c>
      <c r="B551" s="14">
        <v>56</v>
      </c>
      <c r="C551" s="14" t="s">
        <v>68</v>
      </c>
      <c r="D551" s="14" t="s">
        <v>74</v>
      </c>
      <c r="E551" s="3">
        <v>25257</v>
      </c>
    </row>
    <row r="552" spans="1:5">
      <c r="A552" s="23">
        <v>45398</v>
      </c>
      <c r="B552" s="14">
        <v>92</v>
      </c>
      <c r="C552" s="14" t="s">
        <v>68</v>
      </c>
      <c r="D552" s="14" t="s">
        <v>74</v>
      </c>
      <c r="E552" s="3">
        <v>43901</v>
      </c>
    </row>
    <row r="553" spans="1:5">
      <c r="A553" s="23">
        <v>45398</v>
      </c>
      <c r="B553" s="14">
        <v>66</v>
      </c>
      <c r="C553" s="14" t="s">
        <v>69</v>
      </c>
      <c r="D553" s="14" t="s">
        <v>65</v>
      </c>
      <c r="E553" s="3">
        <v>37432</v>
      </c>
    </row>
    <row r="554" spans="1:5">
      <c r="A554" s="23">
        <v>45399</v>
      </c>
      <c r="B554" s="14">
        <v>27</v>
      </c>
      <c r="C554" s="14" t="s">
        <v>68</v>
      </c>
      <c r="D554" s="14" t="s">
        <v>75</v>
      </c>
      <c r="E554" s="3">
        <v>19993</v>
      </c>
    </row>
    <row r="555" spans="1:5">
      <c r="A555" s="23">
        <v>45399</v>
      </c>
      <c r="B555" s="14">
        <v>79</v>
      </c>
      <c r="C555" s="14" t="s">
        <v>69</v>
      </c>
      <c r="D555" s="14" t="s">
        <v>77</v>
      </c>
      <c r="E555" s="3">
        <v>39142</v>
      </c>
    </row>
    <row r="556" spans="1:5">
      <c r="A556" s="23">
        <v>45399</v>
      </c>
      <c r="B556" s="14">
        <v>1</v>
      </c>
      <c r="C556" s="14" t="s">
        <v>69</v>
      </c>
      <c r="D556" s="14" t="s">
        <v>75</v>
      </c>
      <c r="E556" s="3">
        <v>8333</v>
      </c>
    </row>
    <row r="557" spans="1:5">
      <c r="A557" s="23">
        <v>45400</v>
      </c>
      <c r="B557" s="14">
        <v>46</v>
      </c>
      <c r="C557" s="14" t="s">
        <v>68</v>
      </c>
      <c r="D557" s="14" t="s">
        <v>74</v>
      </c>
      <c r="E557" s="3">
        <v>9344</v>
      </c>
    </row>
    <row r="558" spans="1:5">
      <c r="A558" s="23">
        <v>45400</v>
      </c>
      <c r="B558" s="14">
        <v>54</v>
      </c>
      <c r="C558" s="14" t="s">
        <v>69</v>
      </c>
      <c r="D558" s="14" t="s">
        <v>77</v>
      </c>
      <c r="E558" s="3">
        <v>31895</v>
      </c>
    </row>
    <row r="559" spans="1:5">
      <c r="A559" s="23">
        <v>45400</v>
      </c>
      <c r="B559" s="14">
        <v>45</v>
      </c>
      <c r="C559" s="14" t="s">
        <v>69</v>
      </c>
      <c r="D559" s="14" t="s">
        <v>64</v>
      </c>
      <c r="E559" s="3">
        <v>33037</v>
      </c>
    </row>
    <row r="560" spans="1:5">
      <c r="A560" s="23">
        <v>45400</v>
      </c>
      <c r="B560" s="14">
        <v>39</v>
      </c>
      <c r="C560" s="14" t="s">
        <v>69</v>
      </c>
      <c r="D560" s="14" t="s">
        <v>74</v>
      </c>
      <c r="E560" s="3">
        <v>18104</v>
      </c>
    </row>
    <row r="561" spans="1:5">
      <c r="A561" s="23">
        <v>45400</v>
      </c>
      <c r="B561" s="14">
        <v>74</v>
      </c>
      <c r="C561" s="14" t="s">
        <v>69</v>
      </c>
      <c r="D561" s="14" t="s">
        <v>65</v>
      </c>
      <c r="E561" s="3">
        <v>3167</v>
      </c>
    </row>
    <row r="562" spans="1:5">
      <c r="A562" s="23">
        <v>45401</v>
      </c>
      <c r="B562" s="14">
        <v>37</v>
      </c>
      <c r="C562" s="14" t="s">
        <v>69</v>
      </c>
      <c r="D562" s="14" t="s">
        <v>79</v>
      </c>
      <c r="E562" s="3">
        <v>25815</v>
      </c>
    </row>
    <row r="563" spans="1:5">
      <c r="A563" s="23">
        <v>45401</v>
      </c>
      <c r="B563" s="14">
        <v>37</v>
      </c>
      <c r="C563" s="14" t="s">
        <v>68</v>
      </c>
      <c r="D563" s="14" t="s">
        <v>77</v>
      </c>
      <c r="E563" s="3">
        <v>34851</v>
      </c>
    </row>
    <row r="564" spans="1:5">
      <c r="A564" s="23">
        <v>45401</v>
      </c>
      <c r="B564" s="14">
        <v>96</v>
      </c>
      <c r="C564" s="14" t="s">
        <v>68</v>
      </c>
      <c r="D564" s="14" t="s">
        <v>64</v>
      </c>
      <c r="E564" s="3">
        <v>37174</v>
      </c>
    </row>
    <row r="565" spans="1:5">
      <c r="A565" s="23">
        <v>45401</v>
      </c>
      <c r="B565" s="14">
        <v>84</v>
      </c>
      <c r="C565" s="14" t="s">
        <v>69</v>
      </c>
      <c r="D565" s="14" t="s">
        <v>74</v>
      </c>
      <c r="E565" s="3">
        <v>36096</v>
      </c>
    </row>
    <row r="566" spans="1:5">
      <c r="A566" s="23">
        <v>45401</v>
      </c>
      <c r="B566" s="14">
        <v>70</v>
      </c>
      <c r="C566" s="14" t="s">
        <v>68</v>
      </c>
      <c r="D566" s="14" t="s">
        <v>75</v>
      </c>
      <c r="E566" s="3">
        <v>15199</v>
      </c>
    </row>
    <row r="567" spans="1:5">
      <c r="A567" s="23">
        <v>45402</v>
      </c>
      <c r="B567" s="14">
        <v>81</v>
      </c>
      <c r="C567" s="14" t="s">
        <v>68</v>
      </c>
      <c r="D567" s="14" t="s">
        <v>79</v>
      </c>
      <c r="E567" s="3">
        <v>49957</v>
      </c>
    </row>
    <row r="568" spans="1:5">
      <c r="A568" s="23">
        <v>45402</v>
      </c>
      <c r="B568" s="14">
        <v>58</v>
      </c>
      <c r="C568" s="14" t="s">
        <v>69</v>
      </c>
      <c r="D568" s="14" t="s">
        <v>77</v>
      </c>
      <c r="E568" s="3">
        <v>41371</v>
      </c>
    </row>
    <row r="569" spans="1:5">
      <c r="A569" s="23">
        <v>45402</v>
      </c>
      <c r="B569" s="14">
        <v>99</v>
      </c>
      <c r="C569" s="14" t="s">
        <v>69</v>
      </c>
      <c r="D569" s="14" t="s">
        <v>75</v>
      </c>
      <c r="E569" s="3">
        <v>18199</v>
      </c>
    </row>
    <row r="570" spans="1:5">
      <c r="A570" s="23">
        <v>45402</v>
      </c>
      <c r="B570" s="14">
        <v>40</v>
      </c>
      <c r="C570" s="14" t="s">
        <v>69</v>
      </c>
      <c r="D570" s="14" t="s">
        <v>75</v>
      </c>
      <c r="E570" s="3">
        <v>17765</v>
      </c>
    </row>
    <row r="571" spans="1:5">
      <c r="A571" s="23">
        <v>45403</v>
      </c>
      <c r="B571" s="14">
        <v>69</v>
      </c>
      <c r="C571" s="14" t="s">
        <v>68</v>
      </c>
      <c r="D571" s="14" t="s">
        <v>77</v>
      </c>
      <c r="E571" s="3">
        <v>21722</v>
      </c>
    </row>
    <row r="572" spans="1:5">
      <c r="A572" s="23">
        <v>45403</v>
      </c>
      <c r="B572" s="14">
        <v>19</v>
      </c>
      <c r="C572" s="14" t="s">
        <v>69</v>
      </c>
      <c r="D572" s="14" t="s">
        <v>66</v>
      </c>
      <c r="E572" s="3">
        <v>30096</v>
      </c>
    </row>
    <row r="573" spans="1:5">
      <c r="A573" s="23">
        <v>45404</v>
      </c>
      <c r="B573" s="14">
        <v>95</v>
      </c>
      <c r="C573" s="14" t="s">
        <v>68</v>
      </c>
      <c r="D573" s="14" t="s">
        <v>66</v>
      </c>
      <c r="E573" s="3">
        <v>1514</v>
      </c>
    </row>
    <row r="574" spans="1:5">
      <c r="A574" s="23">
        <v>45404</v>
      </c>
      <c r="B574" s="14">
        <v>90</v>
      </c>
      <c r="C574" s="14" t="s">
        <v>68</v>
      </c>
      <c r="D574" s="14" t="s">
        <v>77</v>
      </c>
      <c r="E574" s="3">
        <v>27601</v>
      </c>
    </row>
    <row r="575" spans="1:5">
      <c r="A575" s="23">
        <v>45404</v>
      </c>
      <c r="B575" s="14">
        <v>31</v>
      </c>
      <c r="C575" s="14" t="s">
        <v>68</v>
      </c>
      <c r="D575" s="14" t="s">
        <v>65</v>
      </c>
      <c r="E575" s="3">
        <v>43283</v>
      </c>
    </row>
    <row r="576" spans="1:5">
      <c r="A576" s="23">
        <v>45404</v>
      </c>
      <c r="B576" s="14">
        <v>74</v>
      </c>
      <c r="C576" s="14" t="s">
        <v>69</v>
      </c>
      <c r="D576" s="14" t="s">
        <v>64</v>
      </c>
      <c r="E576" s="3">
        <v>10665</v>
      </c>
    </row>
    <row r="577" spans="1:5">
      <c r="A577" s="23">
        <v>45405</v>
      </c>
      <c r="B577" s="14">
        <v>5</v>
      </c>
      <c r="C577" s="14" t="s">
        <v>69</v>
      </c>
      <c r="D577" s="14" t="s">
        <v>77</v>
      </c>
      <c r="E577" s="3">
        <v>23142</v>
      </c>
    </row>
    <row r="578" spans="1:5">
      <c r="A578" s="23">
        <v>45405</v>
      </c>
      <c r="B578" s="14">
        <v>42</v>
      </c>
      <c r="C578" s="14" t="s">
        <v>69</v>
      </c>
      <c r="D578" s="14" t="s">
        <v>66</v>
      </c>
      <c r="E578" s="3">
        <v>7901</v>
      </c>
    </row>
    <row r="579" spans="1:5">
      <c r="A579" s="23">
        <v>45405</v>
      </c>
      <c r="B579" s="14">
        <v>15</v>
      </c>
      <c r="C579" s="14" t="s">
        <v>68</v>
      </c>
      <c r="D579" s="14" t="s">
        <v>65</v>
      </c>
      <c r="E579" s="3">
        <v>34085</v>
      </c>
    </row>
    <row r="580" spans="1:5">
      <c r="A580" s="23">
        <v>45405</v>
      </c>
      <c r="B580" s="14">
        <v>48</v>
      </c>
      <c r="C580" s="14" t="s">
        <v>69</v>
      </c>
      <c r="D580" s="14" t="s">
        <v>64</v>
      </c>
      <c r="E580" s="3">
        <v>44806</v>
      </c>
    </row>
    <row r="581" spans="1:5">
      <c r="A581" s="23">
        <v>45405</v>
      </c>
      <c r="B581" s="14">
        <v>21</v>
      </c>
      <c r="C581" s="14" t="s">
        <v>69</v>
      </c>
      <c r="D581" s="14" t="s">
        <v>77</v>
      </c>
      <c r="E581" s="3">
        <v>9920</v>
      </c>
    </row>
    <row r="582" spans="1:5">
      <c r="A582" s="23">
        <v>45406</v>
      </c>
      <c r="B582" s="14">
        <v>1</v>
      </c>
      <c r="C582" s="14" t="s">
        <v>68</v>
      </c>
      <c r="D582" s="14" t="s">
        <v>77</v>
      </c>
      <c r="E582" s="3">
        <v>22972</v>
      </c>
    </row>
    <row r="583" spans="1:5">
      <c r="A583" s="23">
        <v>45406</v>
      </c>
      <c r="B583" s="14">
        <v>57</v>
      </c>
      <c r="C583" s="14" t="s">
        <v>68</v>
      </c>
      <c r="D583" s="14" t="s">
        <v>64</v>
      </c>
      <c r="E583" s="3">
        <v>25044</v>
      </c>
    </row>
    <row r="584" spans="1:5">
      <c r="A584" s="23">
        <v>45406</v>
      </c>
      <c r="B584" s="14">
        <v>21</v>
      </c>
      <c r="C584" s="14" t="s">
        <v>69</v>
      </c>
      <c r="D584" s="14" t="s">
        <v>65</v>
      </c>
      <c r="E584" s="3">
        <v>13974</v>
      </c>
    </row>
    <row r="585" spans="1:5">
      <c r="A585" s="23">
        <v>45406</v>
      </c>
      <c r="B585" s="14">
        <v>23</v>
      </c>
      <c r="C585" s="14" t="s">
        <v>68</v>
      </c>
      <c r="D585" s="14" t="s">
        <v>75</v>
      </c>
      <c r="E585" s="3">
        <v>14630</v>
      </c>
    </row>
    <row r="586" spans="1:5">
      <c r="A586" s="23">
        <v>45406</v>
      </c>
      <c r="B586" s="14">
        <v>6</v>
      </c>
      <c r="C586" s="14" t="s">
        <v>69</v>
      </c>
      <c r="D586" s="14" t="s">
        <v>64</v>
      </c>
      <c r="E586" s="3">
        <v>11718</v>
      </c>
    </row>
    <row r="587" spans="1:5">
      <c r="A587" s="23">
        <v>45406</v>
      </c>
      <c r="B587" s="14">
        <v>67</v>
      </c>
      <c r="C587" s="14" t="s">
        <v>69</v>
      </c>
      <c r="D587" s="14" t="s">
        <v>65</v>
      </c>
      <c r="E587" s="3">
        <v>47152</v>
      </c>
    </row>
    <row r="588" spans="1:5">
      <c r="A588" s="23">
        <v>45406</v>
      </c>
      <c r="B588" s="14">
        <v>75</v>
      </c>
      <c r="C588" s="14" t="s">
        <v>68</v>
      </c>
      <c r="D588" s="14" t="s">
        <v>79</v>
      </c>
      <c r="E588" s="3">
        <v>25686</v>
      </c>
    </row>
    <row r="589" spans="1:5">
      <c r="A589" s="23">
        <v>45407</v>
      </c>
      <c r="B589" s="14">
        <v>60</v>
      </c>
      <c r="C589" s="14" t="s">
        <v>68</v>
      </c>
      <c r="D589" s="14" t="s">
        <v>65</v>
      </c>
      <c r="E589" s="3">
        <v>7651</v>
      </c>
    </row>
    <row r="590" spans="1:5">
      <c r="A590" s="23">
        <v>45407</v>
      </c>
      <c r="B590" s="14">
        <v>9</v>
      </c>
      <c r="C590" s="14" t="s">
        <v>68</v>
      </c>
      <c r="D590" s="14" t="s">
        <v>65</v>
      </c>
      <c r="E590" s="3">
        <v>45362</v>
      </c>
    </row>
    <row r="591" spans="1:5">
      <c r="A591" s="23">
        <v>45407</v>
      </c>
      <c r="B591" s="14">
        <v>76</v>
      </c>
      <c r="C591" s="14" t="s">
        <v>69</v>
      </c>
      <c r="D591" s="14" t="s">
        <v>75</v>
      </c>
      <c r="E591" s="3">
        <v>9666</v>
      </c>
    </row>
    <row r="592" spans="1:5">
      <c r="A592" s="23">
        <v>45407</v>
      </c>
      <c r="B592" s="14">
        <v>58</v>
      </c>
      <c r="C592" s="14" t="s">
        <v>69</v>
      </c>
      <c r="D592" s="14" t="s">
        <v>77</v>
      </c>
      <c r="E592" s="3">
        <v>15856</v>
      </c>
    </row>
    <row r="593" spans="1:5">
      <c r="A593" s="23">
        <v>45407</v>
      </c>
      <c r="B593" s="14">
        <v>99</v>
      </c>
      <c r="C593" s="14" t="s">
        <v>68</v>
      </c>
      <c r="D593" s="14" t="s">
        <v>75</v>
      </c>
      <c r="E593" s="3">
        <v>22503</v>
      </c>
    </row>
    <row r="594" spans="1:5">
      <c r="A594" s="23">
        <v>45407</v>
      </c>
      <c r="B594" s="14">
        <v>11</v>
      </c>
      <c r="C594" s="14" t="s">
        <v>69</v>
      </c>
      <c r="D594" s="14" t="s">
        <v>66</v>
      </c>
      <c r="E594" s="3">
        <v>9778</v>
      </c>
    </row>
    <row r="595" spans="1:5">
      <c r="A595" s="23">
        <v>45407</v>
      </c>
      <c r="B595" s="14">
        <v>72</v>
      </c>
      <c r="C595" s="14" t="s">
        <v>68</v>
      </c>
      <c r="D595" s="14" t="s">
        <v>77</v>
      </c>
      <c r="E595" s="3">
        <v>30594</v>
      </c>
    </row>
    <row r="596" spans="1:5">
      <c r="A596" s="23">
        <v>45407</v>
      </c>
      <c r="B596" s="14">
        <v>64</v>
      </c>
      <c r="C596" s="14" t="s">
        <v>68</v>
      </c>
      <c r="D596" s="14" t="s">
        <v>64</v>
      </c>
      <c r="E596" s="3">
        <v>3502</v>
      </c>
    </row>
    <row r="597" spans="1:5">
      <c r="A597" s="23">
        <v>45408</v>
      </c>
      <c r="B597" s="14">
        <v>68</v>
      </c>
      <c r="C597" s="14" t="s">
        <v>69</v>
      </c>
      <c r="D597" s="14" t="s">
        <v>79</v>
      </c>
      <c r="E597" s="3">
        <v>15472</v>
      </c>
    </row>
    <row r="598" spans="1:5">
      <c r="A598" s="23">
        <v>45408</v>
      </c>
      <c r="B598" s="14">
        <v>26</v>
      </c>
      <c r="C598" s="14" t="s">
        <v>69</v>
      </c>
      <c r="D598" s="14" t="s">
        <v>74</v>
      </c>
      <c r="E598" s="3">
        <v>48087</v>
      </c>
    </row>
    <row r="599" spans="1:5">
      <c r="A599" s="23">
        <v>45408</v>
      </c>
      <c r="B599" s="14">
        <v>75</v>
      </c>
      <c r="C599" s="14" t="s">
        <v>69</v>
      </c>
      <c r="D599" s="14" t="s">
        <v>64</v>
      </c>
      <c r="E599" s="3">
        <v>46854</v>
      </c>
    </row>
    <row r="600" spans="1:5">
      <c r="A600" s="23">
        <v>45408</v>
      </c>
      <c r="B600" s="14">
        <v>83</v>
      </c>
      <c r="C600" s="14" t="s">
        <v>69</v>
      </c>
      <c r="D600" s="14" t="s">
        <v>65</v>
      </c>
      <c r="E600" s="3">
        <v>24089</v>
      </c>
    </row>
    <row r="601" spans="1:5">
      <c r="A601" s="23">
        <v>45408</v>
      </c>
      <c r="B601" s="14">
        <v>76</v>
      </c>
      <c r="C601" s="14" t="s">
        <v>69</v>
      </c>
      <c r="D601" s="14" t="s">
        <v>75</v>
      </c>
      <c r="E601" s="3">
        <v>42950</v>
      </c>
    </row>
    <row r="602" spans="1:5">
      <c r="A602" s="23">
        <v>45409</v>
      </c>
      <c r="B602" s="14">
        <v>30</v>
      </c>
      <c r="C602" s="14" t="s">
        <v>69</v>
      </c>
      <c r="D602" s="14" t="s">
        <v>74</v>
      </c>
      <c r="E602" s="3">
        <v>8918</v>
      </c>
    </row>
    <row r="603" spans="1:5">
      <c r="A603" s="23">
        <v>45409</v>
      </c>
      <c r="B603" s="14">
        <v>95</v>
      </c>
      <c r="C603" s="14" t="s">
        <v>69</v>
      </c>
      <c r="D603" s="14" t="s">
        <v>64</v>
      </c>
      <c r="E603" s="3">
        <v>22308</v>
      </c>
    </row>
    <row r="604" spans="1:5">
      <c r="A604" s="23">
        <v>45409</v>
      </c>
      <c r="B604" s="14">
        <v>37</v>
      </c>
      <c r="C604" s="14" t="s">
        <v>68</v>
      </c>
      <c r="D604" s="14" t="s">
        <v>65</v>
      </c>
      <c r="E604" s="3">
        <v>7481</v>
      </c>
    </row>
    <row r="605" spans="1:5">
      <c r="A605" s="23">
        <v>45409</v>
      </c>
      <c r="B605" s="14">
        <v>38</v>
      </c>
      <c r="C605" s="14" t="s">
        <v>68</v>
      </c>
      <c r="D605" s="14" t="s">
        <v>65</v>
      </c>
      <c r="E605" s="3">
        <v>32226</v>
      </c>
    </row>
    <row r="606" spans="1:5">
      <c r="A606" s="23">
        <v>45410</v>
      </c>
      <c r="B606" s="14">
        <v>52</v>
      </c>
      <c r="C606" s="14" t="s">
        <v>69</v>
      </c>
      <c r="D606" s="14" t="s">
        <v>77</v>
      </c>
      <c r="E606" s="3">
        <v>21702</v>
      </c>
    </row>
    <row r="607" spans="1:5">
      <c r="A607" s="23">
        <v>45410</v>
      </c>
      <c r="B607" s="14">
        <v>25</v>
      </c>
      <c r="C607" s="14" t="s">
        <v>69</v>
      </c>
      <c r="D607" s="14" t="s">
        <v>64</v>
      </c>
      <c r="E607" s="3">
        <v>1815</v>
      </c>
    </row>
    <row r="608" spans="1:5">
      <c r="A608" s="23">
        <v>45410</v>
      </c>
      <c r="B608" s="14">
        <v>59</v>
      </c>
      <c r="C608" s="14" t="s">
        <v>69</v>
      </c>
      <c r="D608" s="14" t="s">
        <v>66</v>
      </c>
      <c r="E608" s="3">
        <v>40367</v>
      </c>
    </row>
    <row r="609" spans="1:5">
      <c r="A609" s="23">
        <v>45410</v>
      </c>
      <c r="B609" s="14">
        <v>20</v>
      </c>
      <c r="C609" s="14" t="s">
        <v>69</v>
      </c>
      <c r="D609" s="14" t="s">
        <v>65</v>
      </c>
      <c r="E609" s="3">
        <v>11315</v>
      </c>
    </row>
    <row r="610" spans="1:5">
      <c r="A610" s="23">
        <v>45410</v>
      </c>
      <c r="B610" s="14">
        <v>14</v>
      </c>
      <c r="C610" s="14" t="s">
        <v>68</v>
      </c>
      <c r="D610" s="14" t="s">
        <v>74</v>
      </c>
      <c r="E610" s="3">
        <v>31191</v>
      </c>
    </row>
    <row r="611" spans="1:5">
      <c r="A611" s="23">
        <v>45411</v>
      </c>
      <c r="B611" s="14">
        <v>14</v>
      </c>
      <c r="C611" s="14" t="s">
        <v>69</v>
      </c>
      <c r="D611" s="14" t="s">
        <v>79</v>
      </c>
      <c r="E611" s="3">
        <v>31613</v>
      </c>
    </row>
    <row r="612" spans="1:5">
      <c r="A612" s="23">
        <v>45411</v>
      </c>
      <c r="B612" s="14">
        <v>20</v>
      </c>
      <c r="C612" s="14" t="s">
        <v>69</v>
      </c>
      <c r="D612" s="14" t="s">
        <v>79</v>
      </c>
      <c r="E612" s="3">
        <v>29002</v>
      </c>
    </row>
    <row r="613" spans="1:5">
      <c r="A613" s="23">
        <v>45412</v>
      </c>
      <c r="B613" s="14">
        <v>78</v>
      </c>
      <c r="C613" s="14" t="s">
        <v>68</v>
      </c>
      <c r="D613" s="14" t="s">
        <v>64</v>
      </c>
      <c r="E613" s="3">
        <v>10547</v>
      </c>
    </row>
    <row r="614" spans="1:5">
      <c r="A614" s="23">
        <v>45412</v>
      </c>
      <c r="B614" s="14">
        <v>99</v>
      </c>
      <c r="C614" s="14" t="s">
        <v>68</v>
      </c>
      <c r="D614" s="14" t="s">
        <v>79</v>
      </c>
      <c r="E614" s="3">
        <v>1467</v>
      </c>
    </row>
    <row r="615" spans="1:5">
      <c r="A615" s="23">
        <v>45412</v>
      </c>
      <c r="B615" s="14">
        <v>91</v>
      </c>
      <c r="C615" s="14" t="s">
        <v>69</v>
      </c>
      <c r="D615" s="14" t="s">
        <v>74</v>
      </c>
      <c r="E615" s="3">
        <v>39366</v>
      </c>
    </row>
    <row r="616" spans="1:5">
      <c r="A616" s="23">
        <v>45412</v>
      </c>
      <c r="B616" s="14">
        <v>67</v>
      </c>
      <c r="C616" s="14" t="s">
        <v>69</v>
      </c>
      <c r="D616" s="14" t="s">
        <v>74</v>
      </c>
      <c r="E616" s="3">
        <v>46881</v>
      </c>
    </row>
    <row r="617" spans="1:5">
      <c r="A617" s="23">
        <v>45412</v>
      </c>
      <c r="B617" s="14">
        <v>48</v>
      </c>
      <c r="C617" s="14" t="s">
        <v>69</v>
      </c>
      <c r="D617" s="14" t="s">
        <v>74</v>
      </c>
      <c r="E617" s="3">
        <v>30414</v>
      </c>
    </row>
    <row r="618" spans="1:5">
      <c r="A618" s="23">
        <v>45412</v>
      </c>
      <c r="B618" s="14">
        <v>52</v>
      </c>
      <c r="C618" s="14" t="s">
        <v>69</v>
      </c>
      <c r="D618" s="14" t="s">
        <v>77</v>
      </c>
      <c r="E618" s="3">
        <v>11036</v>
      </c>
    </row>
    <row r="619" spans="1:5">
      <c r="A619" s="23">
        <v>45412</v>
      </c>
      <c r="B619" s="14">
        <v>43</v>
      </c>
      <c r="C619" s="14" t="s">
        <v>68</v>
      </c>
      <c r="D619" s="14" t="s">
        <v>79</v>
      </c>
      <c r="E619" s="3">
        <v>8373</v>
      </c>
    </row>
    <row r="620" spans="1:5">
      <c r="A620" s="23">
        <v>45412</v>
      </c>
      <c r="B620" s="14">
        <v>60</v>
      </c>
      <c r="C620" s="14" t="s">
        <v>68</v>
      </c>
      <c r="D620" s="14" t="s">
        <v>64</v>
      </c>
      <c r="E620" s="3">
        <v>23732</v>
      </c>
    </row>
    <row r="621" spans="1:5">
      <c r="A621" s="23">
        <v>45413</v>
      </c>
      <c r="B621" s="14">
        <v>92</v>
      </c>
      <c r="C621" s="14" t="s">
        <v>68</v>
      </c>
      <c r="D621" s="14" t="s">
        <v>77</v>
      </c>
      <c r="E621" s="3">
        <v>31942</v>
      </c>
    </row>
    <row r="622" spans="1:5">
      <c r="A622" s="23">
        <v>45413</v>
      </c>
      <c r="B622" s="14">
        <v>39</v>
      </c>
      <c r="C622" s="14" t="s">
        <v>68</v>
      </c>
      <c r="D622" s="14" t="s">
        <v>66</v>
      </c>
      <c r="E622" s="3">
        <v>5644</v>
      </c>
    </row>
    <row r="623" spans="1:5">
      <c r="A623" s="23">
        <v>45413</v>
      </c>
      <c r="B623" s="14">
        <v>80</v>
      </c>
      <c r="C623" s="14" t="s">
        <v>69</v>
      </c>
      <c r="D623" s="14" t="s">
        <v>75</v>
      </c>
      <c r="E623" s="3">
        <v>38473</v>
      </c>
    </row>
    <row r="624" spans="1:5">
      <c r="A624" s="23">
        <v>45413</v>
      </c>
      <c r="B624" s="14">
        <v>39</v>
      </c>
      <c r="C624" s="14" t="s">
        <v>69</v>
      </c>
      <c r="D624" s="14" t="s">
        <v>77</v>
      </c>
      <c r="E624" s="3">
        <v>9207</v>
      </c>
    </row>
    <row r="625" spans="1:5">
      <c r="A625" s="23">
        <v>45413</v>
      </c>
      <c r="B625" s="14">
        <v>70</v>
      </c>
      <c r="C625" s="14" t="s">
        <v>69</v>
      </c>
      <c r="D625" s="14" t="s">
        <v>65</v>
      </c>
      <c r="E625" s="3">
        <v>25409</v>
      </c>
    </row>
    <row r="626" spans="1:5">
      <c r="A626" s="23">
        <v>45413</v>
      </c>
      <c r="B626" s="14">
        <v>82</v>
      </c>
      <c r="C626" s="14" t="s">
        <v>69</v>
      </c>
      <c r="D626" s="14" t="s">
        <v>64</v>
      </c>
      <c r="E626" s="3">
        <v>11293</v>
      </c>
    </row>
    <row r="627" spans="1:5">
      <c r="A627" s="23">
        <v>45413</v>
      </c>
      <c r="B627" s="14">
        <v>41</v>
      </c>
      <c r="C627" s="14" t="s">
        <v>68</v>
      </c>
      <c r="D627" s="14" t="s">
        <v>65</v>
      </c>
      <c r="E627" s="3">
        <v>40627</v>
      </c>
    </row>
    <row r="628" spans="1:5">
      <c r="A628" s="23">
        <v>45413</v>
      </c>
      <c r="B628" s="14">
        <v>62</v>
      </c>
      <c r="C628" s="14" t="s">
        <v>68</v>
      </c>
      <c r="D628" s="14" t="s">
        <v>65</v>
      </c>
      <c r="E628" s="3">
        <v>3380</v>
      </c>
    </row>
    <row r="629" spans="1:5">
      <c r="A629" s="23">
        <v>45413</v>
      </c>
      <c r="B629" s="14">
        <v>69</v>
      </c>
      <c r="C629" s="14" t="s">
        <v>69</v>
      </c>
      <c r="D629" s="14" t="s">
        <v>65</v>
      </c>
      <c r="E629" s="3">
        <v>30879</v>
      </c>
    </row>
    <row r="630" spans="1:5">
      <c r="A630" s="23">
        <v>45413</v>
      </c>
      <c r="B630" s="14">
        <v>51</v>
      </c>
      <c r="C630" s="14" t="s">
        <v>68</v>
      </c>
      <c r="D630" s="14" t="s">
        <v>74</v>
      </c>
      <c r="E630" s="3">
        <v>36249</v>
      </c>
    </row>
    <row r="631" spans="1:5">
      <c r="A631" s="23">
        <v>45413</v>
      </c>
      <c r="B631" s="14">
        <v>59</v>
      </c>
      <c r="C631" s="14" t="s">
        <v>68</v>
      </c>
      <c r="D631" s="14" t="s">
        <v>75</v>
      </c>
      <c r="E631" s="3">
        <v>41941</v>
      </c>
    </row>
    <row r="632" spans="1:5">
      <c r="A632" s="23">
        <v>45413</v>
      </c>
      <c r="B632" s="14">
        <v>71</v>
      </c>
      <c r="C632" s="14" t="s">
        <v>69</v>
      </c>
      <c r="D632" s="14" t="s">
        <v>79</v>
      </c>
      <c r="E632" s="3">
        <v>31977</v>
      </c>
    </row>
    <row r="633" spans="1:5">
      <c r="A633" s="23">
        <v>45414</v>
      </c>
      <c r="B633" s="14">
        <v>38</v>
      </c>
      <c r="C633" s="14" t="s">
        <v>69</v>
      </c>
      <c r="D633" s="14" t="s">
        <v>74</v>
      </c>
      <c r="E633" s="3">
        <v>47214</v>
      </c>
    </row>
    <row r="634" spans="1:5">
      <c r="A634" s="23">
        <v>45414</v>
      </c>
      <c r="B634" s="14">
        <v>91</v>
      </c>
      <c r="C634" s="14" t="s">
        <v>69</v>
      </c>
      <c r="D634" s="14" t="s">
        <v>64</v>
      </c>
      <c r="E634" s="3">
        <v>20027</v>
      </c>
    </row>
    <row r="635" spans="1:5">
      <c r="A635" s="23">
        <v>45414</v>
      </c>
      <c r="B635" s="14">
        <v>32</v>
      </c>
      <c r="C635" s="14" t="s">
        <v>69</v>
      </c>
      <c r="D635" s="14" t="s">
        <v>66</v>
      </c>
      <c r="E635" s="3">
        <v>19866</v>
      </c>
    </row>
    <row r="636" spans="1:5">
      <c r="A636" s="23">
        <v>45414</v>
      </c>
      <c r="B636" s="14">
        <v>16</v>
      </c>
      <c r="C636" s="14" t="s">
        <v>68</v>
      </c>
      <c r="D636" s="14" t="s">
        <v>64</v>
      </c>
      <c r="E636" s="3">
        <v>30371</v>
      </c>
    </row>
    <row r="637" spans="1:5">
      <c r="A637" s="23">
        <v>45414</v>
      </c>
      <c r="B637" s="14">
        <v>20</v>
      </c>
      <c r="C637" s="14" t="s">
        <v>69</v>
      </c>
      <c r="D637" s="14" t="s">
        <v>66</v>
      </c>
      <c r="E637" s="3">
        <v>38227</v>
      </c>
    </row>
    <row r="638" spans="1:5">
      <c r="A638" s="23">
        <v>45414</v>
      </c>
      <c r="B638" s="14">
        <v>94</v>
      </c>
      <c r="C638" s="14" t="s">
        <v>69</v>
      </c>
      <c r="D638" s="14" t="s">
        <v>77</v>
      </c>
      <c r="E638" s="3">
        <v>22074</v>
      </c>
    </row>
    <row r="639" spans="1:5">
      <c r="A639" s="23">
        <v>45415</v>
      </c>
      <c r="B639" s="14">
        <v>92</v>
      </c>
      <c r="C639" s="14" t="s">
        <v>68</v>
      </c>
      <c r="D639" s="14" t="s">
        <v>66</v>
      </c>
      <c r="E639" s="3">
        <v>35625</v>
      </c>
    </row>
    <row r="640" spans="1:5">
      <c r="A640" s="23">
        <v>45415</v>
      </c>
      <c r="B640" s="14">
        <v>9</v>
      </c>
      <c r="C640" s="14" t="s">
        <v>68</v>
      </c>
      <c r="D640" s="14" t="s">
        <v>66</v>
      </c>
      <c r="E640" s="3">
        <v>16709</v>
      </c>
    </row>
    <row r="641" spans="1:5">
      <c r="A641" s="23">
        <v>45415</v>
      </c>
      <c r="B641" s="14">
        <v>23</v>
      </c>
      <c r="C641" s="14" t="s">
        <v>69</v>
      </c>
      <c r="D641" s="14" t="s">
        <v>74</v>
      </c>
      <c r="E641" s="3">
        <v>42423</v>
      </c>
    </row>
    <row r="642" spans="1:5">
      <c r="A642" s="23">
        <v>45415</v>
      </c>
      <c r="B642" s="14">
        <v>85</v>
      </c>
      <c r="C642" s="14" t="s">
        <v>69</v>
      </c>
      <c r="D642" s="14" t="s">
        <v>75</v>
      </c>
      <c r="E642" s="3">
        <v>20401</v>
      </c>
    </row>
    <row r="643" spans="1:5">
      <c r="A643" s="23">
        <v>45416</v>
      </c>
      <c r="B643" s="14">
        <v>60</v>
      </c>
      <c r="C643" s="14" t="s">
        <v>69</v>
      </c>
      <c r="D643" s="14" t="s">
        <v>75</v>
      </c>
      <c r="E643" s="3">
        <v>18762</v>
      </c>
    </row>
    <row r="644" spans="1:5">
      <c r="A644" s="23">
        <v>45416</v>
      </c>
      <c r="B644" s="14">
        <v>10</v>
      </c>
      <c r="C644" s="14" t="s">
        <v>69</v>
      </c>
      <c r="D644" s="14" t="s">
        <v>64</v>
      </c>
      <c r="E644" s="3">
        <v>16737</v>
      </c>
    </row>
    <row r="645" spans="1:5">
      <c r="A645" s="23">
        <v>45416</v>
      </c>
      <c r="B645" s="14">
        <v>71</v>
      </c>
      <c r="C645" s="14" t="s">
        <v>68</v>
      </c>
      <c r="D645" s="14" t="s">
        <v>77</v>
      </c>
      <c r="E645" s="3">
        <v>25613</v>
      </c>
    </row>
    <row r="646" spans="1:5">
      <c r="A646" s="23">
        <v>45416</v>
      </c>
      <c r="B646" s="14">
        <v>3</v>
      </c>
      <c r="C646" s="14" t="s">
        <v>69</v>
      </c>
      <c r="D646" s="14" t="s">
        <v>79</v>
      </c>
      <c r="E646" s="3">
        <v>33926</v>
      </c>
    </row>
    <row r="647" spans="1:5">
      <c r="A647" s="23">
        <v>45416</v>
      </c>
      <c r="B647" s="14">
        <v>48</v>
      </c>
      <c r="C647" s="14" t="s">
        <v>68</v>
      </c>
      <c r="D647" s="14" t="s">
        <v>66</v>
      </c>
      <c r="E647" s="3">
        <v>39145</v>
      </c>
    </row>
    <row r="648" spans="1:5">
      <c r="A648" s="23">
        <v>45417</v>
      </c>
      <c r="B648" s="14">
        <v>62</v>
      </c>
      <c r="C648" s="14" t="s">
        <v>68</v>
      </c>
      <c r="D648" s="14" t="s">
        <v>64</v>
      </c>
      <c r="E648" s="3">
        <v>45825</v>
      </c>
    </row>
    <row r="649" spans="1:5">
      <c r="A649" s="23">
        <v>45417</v>
      </c>
      <c r="B649" s="14">
        <v>26</v>
      </c>
      <c r="C649" s="14" t="s">
        <v>68</v>
      </c>
      <c r="D649" s="14" t="s">
        <v>66</v>
      </c>
      <c r="E649" s="3">
        <v>41159</v>
      </c>
    </row>
    <row r="650" spans="1:5">
      <c r="A650" s="23">
        <v>45417</v>
      </c>
      <c r="B650" s="14">
        <v>72</v>
      </c>
      <c r="C650" s="14" t="s">
        <v>69</v>
      </c>
      <c r="D650" s="14" t="s">
        <v>74</v>
      </c>
      <c r="E650" s="3">
        <v>3384</v>
      </c>
    </row>
    <row r="651" spans="1:5">
      <c r="A651" s="23">
        <v>45417</v>
      </c>
      <c r="B651" s="14">
        <v>48</v>
      </c>
      <c r="C651" s="14" t="s">
        <v>68</v>
      </c>
      <c r="D651" s="14" t="s">
        <v>79</v>
      </c>
      <c r="E651" s="3">
        <v>36945</v>
      </c>
    </row>
    <row r="652" spans="1:5">
      <c r="A652" s="23">
        <v>45417</v>
      </c>
      <c r="B652" s="14">
        <v>51</v>
      </c>
      <c r="C652" s="14" t="s">
        <v>68</v>
      </c>
      <c r="D652" s="14" t="s">
        <v>77</v>
      </c>
      <c r="E652" s="3">
        <v>20835</v>
      </c>
    </row>
    <row r="653" spans="1:5">
      <c r="A653" s="23">
        <v>45417</v>
      </c>
      <c r="B653" s="14">
        <v>73</v>
      </c>
      <c r="C653" s="14" t="s">
        <v>69</v>
      </c>
      <c r="D653" s="14" t="s">
        <v>64</v>
      </c>
      <c r="E653" s="3">
        <v>31073</v>
      </c>
    </row>
    <row r="654" spans="1:5">
      <c r="A654" s="23">
        <v>45417</v>
      </c>
      <c r="B654" s="14">
        <v>65</v>
      </c>
      <c r="C654" s="14" t="s">
        <v>68</v>
      </c>
      <c r="D654" s="14" t="s">
        <v>77</v>
      </c>
      <c r="E654" s="3">
        <v>48722</v>
      </c>
    </row>
    <row r="655" spans="1:5">
      <c r="A655" s="23">
        <v>45417</v>
      </c>
      <c r="B655" s="14">
        <v>28</v>
      </c>
      <c r="C655" s="14" t="s">
        <v>68</v>
      </c>
      <c r="D655" s="14" t="s">
        <v>65</v>
      </c>
      <c r="E655" s="3">
        <v>36615</v>
      </c>
    </row>
    <row r="656" spans="1:5">
      <c r="A656" s="23">
        <v>45417</v>
      </c>
      <c r="B656" s="14">
        <v>66</v>
      </c>
      <c r="C656" s="14" t="s">
        <v>68</v>
      </c>
      <c r="D656" s="14" t="s">
        <v>79</v>
      </c>
      <c r="E656" s="3">
        <v>41073</v>
      </c>
    </row>
    <row r="657" spans="1:5">
      <c r="A657" s="23">
        <v>45417</v>
      </c>
      <c r="B657" s="14">
        <v>62</v>
      </c>
      <c r="C657" s="14" t="s">
        <v>69</v>
      </c>
      <c r="D657" s="14" t="s">
        <v>79</v>
      </c>
      <c r="E657" s="3">
        <v>27941</v>
      </c>
    </row>
    <row r="658" spans="1:5">
      <c r="A658" s="23">
        <v>45418</v>
      </c>
      <c r="B658" s="14">
        <v>70</v>
      </c>
      <c r="C658" s="14" t="s">
        <v>69</v>
      </c>
      <c r="D658" s="14" t="s">
        <v>74</v>
      </c>
      <c r="E658" s="3">
        <v>14400</v>
      </c>
    </row>
    <row r="659" spans="1:5">
      <c r="A659" s="23">
        <v>45418</v>
      </c>
      <c r="B659" s="14">
        <v>79</v>
      </c>
      <c r="C659" s="14" t="s">
        <v>69</v>
      </c>
      <c r="D659" s="14" t="s">
        <v>66</v>
      </c>
      <c r="E659" s="3">
        <v>45518</v>
      </c>
    </row>
    <row r="660" spans="1:5">
      <c r="A660" s="23">
        <v>45418</v>
      </c>
      <c r="B660" s="14">
        <v>18</v>
      </c>
      <c r="C660" s="14" t="s">
        <v>69</v>
      </c>
      <c r="D660" s="14" t="s">
        <v>75</v>
      </c>
      <c r="E660" s="3">
        <v>40330</v>
      </c>
    </row>
    <row r="661" spans="1:5">
      <c r="A661" s="23">
        <v>45418</v>
      </c>
      <c r="B661" s="14">
        <v>0</v>
      </c>
      <c r="C661" s="14" t="s">
        <v>69</v>
      </c>
      <c r="D661" s="14" t="s">
        <v>65</v>
      </c>
      <c r="E661" s="3">
        <v>4791</v>
      </c>
    </row>
    <row r="662" spans="1:5">
      <c r="A662" s="23">
        <v>45418</v>
      </c>
      <c r="B662" s="14">
        <v>57</v>
      </c>
      <c r="C662" s="14" t="s">
        <v>69</v>
      </c>
      <c r="D662" s="14" t="s">
        <v>66</v>
      </c>
      <c r="E662" s="3">
        <v>26528</v>
      </c>
    </row>
    <row r="663" spans="1:5">
      <c r="A663" s="23">
        <v>45418</v>
      </c>
      <c r="B663" s="14">
        <v>21</v>
      </c>
      <c r="C663" s="14" t="s">
        <v>68</v>
      </c>
      <c r="D663" s="14" t="s">
        <v>74</v>
      </c>
      <c r="E663" s="3">
        <v>17695</v>
      </c>
    </row>
    <row r="664" spans="1:5">
      <c r="A664" s="23">
        <v>45418</v>
      </c>
      <c r="B664" s="14">
        <v>30</v>
      </c>
      <c r="C664" s="14" t="s">
        <v>68</v>
      </c>
      <c r="D664" s="14" t="s">
        <v>75</v>
      </c>
      <c r="E664" s="3">
        <v>46849</v>
      </c>
    </row>
    <row r="665" spans="1:5">
      <c r="A665" s="23">
        <v>45419</v>
      </c>
      <c r="B665" s="14">
        <v>44</v>
      </c>
      <c r="C665" s="14" t="s">
        <v>68</v>
      </c>
      <c r="D665" s="14" t="s">
        <v>75</v>
      </c>
      <c r="E665" s="3">
        <v>32397</v>
      </c>
    </row>
    <row r="666" spans="1:5">
      <c r="A666" s="23">
        <v>45419</v>
      </c>
      <c r="B666" s="14">
        <v>42</v>
      </c>
      <c r="C666" s="14" t="s">
        <v>68</v>
      </c>
      <c r="D666" s="14" t="s">
        <v>77</v>
      </c>
      <c r="E666" s="3">
        <v>46030</v>
      </c>
    </row>
    <row r="667" spans="1:5">
      <c r="A667" s="23">
        <v>45419</v>
      </c>
      <c r="B667" s="14">
        <v>45</v>
      </c>
      <c r="C667" s="14" t="s">
        <v>68</v>
      </c>
      <c r="D667" s="14" t="s">
        <v>79</v>
      </c>
      <c r="E667" s="3">
        <v>42074</v>
      </c>
    </row>
    <row r="668" spans="1:5">
      <c r="A668" s="23">
        <v>45419</v>
      </c>
      <c r="B668" s="14">
        <v>18</v>
      </c>
      <c r="C668" s="14" t="s">
        <v>69</v>
      </c>
      <c r="D668" s="14" t="s">
        <v>77</v>
      </c>
      <c r="E668" s="3">
        <v>48805</v>
      </c>
    </row>
    <row r="669" spans="1:5">
      <c r="A669" s="23">
        <v>45419</v>
      </c>
      <c r="B669" s="14">
        <v>74</v>
      </c>
      <c r="C669" s="14" t="s">
        <v>69</v>
      </c>
      <c r="D669" s="14" t="s">
        <v>74</v>
      </c>
      <c r="E669" s="3">
        <v>2663</v>
      </c>
    </row>
    <row r="670" spans="1:5">
      <c r="A670" s="23">
        <v>45419</v>
      </c>
      <c r="B670" s="14">
        <v>53</v>
      </c>
      <c r="C670" s="14" t="s">
        <v>69</v>
      </c>
      <c r="D670" s="14" t="s">
        <v>74</v>
      </c>
      <c r="E670" s="3">
        <v>30915</v>
      </c>
    </row>
    <row r="671" spans="1:5">
      <c r="A671" s="23">
        <v>45420</v>
      </c>
      <c r="B671" s="14">
        <v>84</v>
      </c>
      <c r="C671" s="14" t="s">
        <v>69</v>
      </c>
      <c r="D671" s="14" t="s">
        <v>65</v>
      </c>
      <c r="E671" s="3">
        <v>24236</v>
      </c>
    </row>
    <row r="672" spans="1:5">
      <c r="A672" s="23">
        <v>45420</v>
      </c>
      <c r="B672" s="14">
        <v>47</v>
      </c>
      <c r="C672" s="14" t="s">
        <v>69</v>
      </c>
      <c r="D672" s="14" t="s">
        <v>75</v>
      </c>
      <c r="E672" s="3">
        <v>31205</v>
      </c>
    </row>
    <row r="673" spans="1:5">
      <c r="A673" s="23">
        <v>45421</v>
      </c>
      <c r="B673" s="14">
        <v>9</v>
      </c>
      <c r="C673" s="14" t="s">
        <v>68</v>
      </c>
      <c r="D673" s="14" t="s">
        <v>65</v>
      </c>
      <c r="E673" s="3">
        <v>41765</v>
      </c>
    </row>
    <row r="674" spans="1:5">
      <c r="A674" s="23">
        <v>45421</v>
      </c>
      <c r="B674" s="14">
        <v>34</v>
      </c>
      <c r="C674" s="14" t="s">
        <v>68</v>
      </c>
      <c r="D674" s="14" t="s">
        <v>79</v>
      </c>
      <c r="E674" s="3">
        <v>8966</v>
      </c>
    </row>
    <row r="675" spans="1:5">
      <c r="A675" s="23">
        <v>45421</v>
      </c>
      <c r="B675" s="14">
        <v>52</v>
      </c>
      <c r="C675" s="14" t="s">
        <v>69</v>
      </c>
      <c r="D675" s="14" t="s">
        <v>65</v>
      </c>
      <c r="E675" s="3">
        <v>13847</v>
      </c>
    </row>
    <row r="676" spans="1:5">
      <c r="A676" s="23">
        <v>45421</v>
      </c>
      <c r="B676" s="14">
        <v>15</v>
      </c>
      <c r="C676" s="14" t="s">
        <v>69</v>
      </c>
      <c r="D676" s="14" t="s">
        <v>65</v>
      </c>
      <c r="E676" s="3">
        <v>9885</v>
      </c>
    </row>
    <row r="677" spans="1:5">
      <c r="A677" s="23">
        <v>45421</v>
      </c>
      <c r="B677" s="14">
        <v>95</v>
      </c>
      <c r="C677" s="14" t="s">
        <v>68</v>
      </c>
      <c r="D677" s="14" t="s">
        <v>66</v>
      </c>
      <c r="E677" s="3">
        <v>48292</v>
      </c>
    </row>
    <row r="678" spans="1:5">
      <c r="A678" s="23">
        <v>45422</v>
      </c>
      <c r="B678" s="14">
        <v>62</v>
      </c>
      <c r="C678" s="14" t="s">
        <v>69</v>
      </c>
      <c r="D678" s="14" t="s">
        <v>79</v>
      </c>
      <c r="E678" s="3">
        <v>7214</v>
      </c>
    </row>
    <row r="679" spans="1:5">
      <c r="A679" s="23">
        <v>45422</v>
      </c>
      <c r="B679" s="14">
        <v>86</v>
      </c>
      <c r="C679" s="14" t="s">
        <v>69</v>
      </c>
      <c r="D679" s="14" t="s">
        <v>79</v>
      </c>
      <c r="E679" s="3">
        <v>8792</v>
      </c>
    </row>
    <row r="680" spans="1:5">
      <c r="A680" s="23">
        <v>45422</v>
      </c>
      <c r="B680" s="14">
        <v>87</v>
      </c>
      <c r="C680" s="14" t="s">
        <v>68</v>
      </c>
      <c r="D680" s="14" t="s">
        <v>74</v>
      </c>
      <c r="E680" s="3">
        <v>1636</v>
      </c>
    </row>
    <row r="681" spans="1:5">
      <c r="A681" s="23">
        <v>45422</v>
      </c>
      <c r="B681" s="14">
        <v>7</v>
      </c>
      <c r="C681" s="14" t="s">
        <v>68</v>
      </c>
      <c r="D681" s="14" t="s">
        <v>65</v>
      </c>
      <c r="E681" s="3">
        <v>40037</v>
      </c>
    </row>
    <row r="682" spans="1:5">
      <c r="A682" s="23">
        <v>45422</v>
      </c>
      <c r="B682" s="14">
        <v>59</v>
      </c>
      <c r="C682" s="14" t="s">
        <v>68</v>
      </c>
      <c r="D682" s="14" t="s">
        <v>74</v>
      </c>
      <c r="E682" s="3">
        <v>17989</v>
      </c>
    </row>
    <row r="683" spans="1:5">
      <c r="A683" s="23">
        <v>45422</v>
      </c>
      <c r="B683" s="14">
        <v>4</v>
      </c>
      <c r="C683" s="14" t="s">
        <v>68</v>
      </c>
      <c r="D683" s="14" t="s">
        <v>77</v>
      </c>
      <c r="E683" s="3">
        <v>25776</v>
      </c>
    </row>
    <row r="684" spans="1:5">
      <c r="A684" s="23">
        <v>45422</v>
      </c>
      <c r="B684" s="14">
        <v>7</v>
      </c>
      <c r="C684" s="14" t="s">
        <v>68</v>
      </c>
      <c r="D684" s="14" t="s">
        <v>64</v>
      </c>
      <c r="E684" s="3">
        <v>2716</v>
      </c>
    </row>
    <row r="685" spans="1:5">
      <c r="A685" s="23">
        <v>45423</v>
      </c>
      <c r="B685" s="14">
        <v>82</v>
      </c>
      <c r="C685" s="14" t="s">
        <v>68</v>
      </c>
      <c r="D685" s="14" t="s">
        <v>74</v>
      </c>
      <c r="E685" s="3">
        <v>15337</v>
      </c>
    </row>
    <row r="686" spans="1:5">
      <c r="A686" s="23">
        <v>45423</v>
      </c>
      <c r="B686" s="14">
        <v>94</v>
      </c>
      <c r="C686" s="14" t="s">
        <v>68</v>
      </c>
      <c r="D686" s="14" t="s">
        <v>77</v>
      </c>
      <c r="E686" s="3">
        <v>13354</v>
      </c>
    </row>
    <row r="687" spans="1:5">
      <c r="A687" s="23">
        <v>45423</v>
      </c>
      <c r="B687" s="14">
        <v>60</v>
      </c>
      <c r="C687" s="14" t="s">
        <v>68</v>
      </c>
      <c r="D687" s="14" t="s">
        <v>64</v>
      </c>
      <c r="E687" s="3">
        <v>33133</v>
      </c>
    </row>
    <row r="688" spans="1:5">
      <c r="A688" s="23">
        <v>45423</v>
      </c>
      <c r="B688" s="14">
        <v>75</v>
      </c>
      <c r="C688" s="14" t="s">
        <v>69</v>
      </c>
      <c r="D688" s="14" t="s">
        <v>65</v>
      </c>
      <c r="E688" s="3">
        <v>8350</v>
      </c>
    </row>
    <row r="689" spans="1:5">
      <c r="A689" s="23">
        <v>45423</v>
      </c>
      <c r="B689" s="14">
        <v>63</v>
      </c>
      <c r="C689" s="14" t="s">
        <v>68</v>
      </c>
      <c r="D689" s="14" t="s">
        <v>66</v>
      </c>
      <c r="E689" s="3">
        <v>2889</v>
      </c>
    </row>
    <row r="690" spans="1:5">
      <c r="A690" s="23">
        <v>45423</v>
      </c>
      <c r="B690" s="14">
        <v>10</v>
      </c>
      <c r="C690" s="14" t="s">
        <v>69</v>
      </c>
      <c r="D690" s="14" t="s">
        <v>66</v>
      </c>
      <c r="E690" s="3">
        <v>24808</v>
      </c>
    </row>
    <row r="691" spans="1:5">
      <c r="A691" s="23">
        <v>45424</v>
      </c>
      <c r="B691" s="14">
        <v>62</v>
      </c>
      <c r="C691" s="14" t="s">
        <v>69</v>
      </c>
      <c r="D691" s="14" t="s">
        <v>65</v>
      </c>
      <c r="E691" s="3">
        <v>47767</v>
      </c>
    </row>
    <row r="692" spans="1:5">
      <c r="A692" s="23">
        <v>45424</v>
      </c>
      <c r="B692" s="14">
        <v>44</v>
      </c>
      <c r="C692" s="14" t="s">
        <v>68</v>
      </c>
      <c r="D692" s="14" t="s">
        <v>65</v>
      </c>
      <c r="E692" s="3">
        <v>46297</v>
      </c>
    </row>
    <row r="693" spans="1:5">
      <c r="A693" s="23">
        <v>45425</v>
      </c>
      <c r="B693" s="14">
        <v>41</v>
      </c>
      <c r="C693" s="14" t="s">
        <v>68</v>
      </c>
      <c r="D693" s="14" t="s">
        <v>65</v>
      </c>
      <c r="E693" s="3">
        <v>7613</v>
      </c>
    </row>
    <row r="694" spans="1:5">
      <c r="A694" s="23">
        <v>45425</v>
      </c>
      <c r="B694" s="14">
        <v>27</v>
      </c>
      <c r="C694" s="14" t="s">
        <v>69</v>
      </c>
      <c r="D694" s="14" t="s">
        <v>66</v>
      </c>
      <c r="E694" s="3">
        <v>23370</v>
      </c>
    </row>
    <row r="695" spans="1:5">
      <c r="A695" s="23">
        <v>45425</v>
      </c>
      <c r="B695" s="14">
        <v>65</v>
      </c>
      <c r="C695" s="14" t="s">
        <v>69</v>
      </c>
      <c r="D695" s="14" t="s">
        <v>75</v>
      </c>
      <c r="E695" s="3">
        <v>49761</v>
      </c>
    </row>
    <row r="696" spans="1:5">
      <c r="A696" s="23">
        <v>45425</v>
      </c>
      <c r="B696" s="14">
        <v>35</v>
      </c>
      <c r="C696" s="14" t="s">
        <v>68</v>
      </c>
      <c r="D696" s="14" t="s">
        <v>75</v>
      </c>
      <c r="E696" s="3">
        <v>34351</v>
      </c>
    </row>
    <row r="697" spans="1:5">
      <c r="A697" s="23">
        <v>45425</v>
      </c>
      <c r="B697" s="14">
        <v>55</v>
      </c>
      <c r="C697" s="14" t="s">
        <v>68</v>
      </c>
      <c r="D697" s="14" t="s">
        <v>65</v>
      </c>
      <c r="E697" s="3">
        <v>12597</v>
      </c>
    </row>
    <row r="698" spans="1:5">
      <c r="A698" s="23">
        <v>45426</v>
      </c>
      <c r="B698" s="14">
        <v>78</v>
      </c>
      <c r="C698" s="14" t="s">
        <v>69</v>
      </c>
      <c r="D698" s="14" t="s">
        <v>79</v>
      </c>
      <c r="E698" s="3">
        <v>25383</v>
      </c>
    </row>
    <row r="699" spans="1:5">
      <c r="A699" s="23">
        <v>45426</v>
      </c>
      <c r="B699" s="14">
        <v>54</v>
      </c>
      <c r="C699" s="14" t="s">
        <v>69</v>
      </c>
      <c r="D699" s="14" t="s">
        <v>75</v>
      </c>
      <c r="E699" s="3">
        <v>38372</v>
      </c>
    </row>
    <row r="700" spans="1:5">
      <c r="A700" s="23">
        <v>45426</v>
      </c>
      <c r="B700" s="14">
        <v>39</v>
      </c>
      <c r="C700" s="14" t="s">
        <v>68</v>
      </c>
      <c r="D700" s="14" t="s">
        <v>77</v>
      </c>
      <c r="E700" s="3">
        <v>47287</v>
      </c>
    </row>
    <row r="701" spans="1:5">
      <c r="A701" s="23">
        <v>45426</v>
      </c>
      <c r="B701" s="14">
        <v>77</v>
      </c>
      <c r="C701" s="14" t="s">
        <v>69</v>
      </c>
      <c r="D701" s="14" t="s">
        <v>66</v>
      </c>
      <c r="E701" s="3">
        <v>31207</v>
      </c>
    </row>
    <row r="702" spans="1:5">
      <c r="A702" s="23">
        <v>45426</v>
      </c>
      <c r="B702" s="14">
        <v>16</v>
      </c>
      <c r="C702" s="14" t="s">
        <v>69</v>
      </c>
      <c r="D702" s="14" t="s">
        <v>65</v>
      </c>
      <c r="E702" s="3">
        <v>18857</v>
      </c>
    </row>
    <row r="703" spans="1:5">
      <c r="A703" s="23">
        <v>45426</v>
      </c>
      <c r="B703" s="14">
        <v>82</v>
      </c>
      <c r="C703" s="14" t="s">
        <v>69</v>
      </c>
      <c r="D703" s="14" t="s">
        <v>79</v>
      </c>
      <c r="E703" s="3">
        <v>11638</v>
      </c>
    </row>
    <row r="704" spans="1:5">
      <c r="A704" s="23">
        <v>45426</v>
      </c>
      <c r="B704" s="14">
        <v>6</v>
      </c>
      <c r="C704" s="14" t="s">
        <v>68</v>
      </c>
      <c r="D704" s="14" t="s">
        <v>75</v>
      </c>
      <c r="E704" s="3">
        <v>45590</v>
      </c>
    </row>
    <row r="705" spans="1:5">
      <c r="A705" s="23">
        <v>45426</v>
      </c>
      <c r="B705" s="14">
        <v>68</v>
      </c>
      <c r="C705" s="14" t="s">
        <v>68</v>
      </c>
      <c r="D705" s="14" t="s">
        <v>64</v>
      </c>
      <c r="E705" s="3">
        <v>1882</v>
      </c>
    </row>
    <row r="706" spans="1:5">
      <c r="A706" s="23">
        <v>45426</v>
      </c>
      <c r="B706" s="14">
        <v>83</v>
      </c>
      <c r="C706" s="14" t="s">
        <v>69</v>
      </c>
      <c r="D706" s="14" t="s">
        <v>66</v>
      </c>
      <c r="E706" s="3">
        <v>19106</v>
      </c>
    </row>
    <row r="707" spans="1:5">
      <c r="A707" s="23">
        <v>45427</v>
      </c>
      <c r="B707" s="14">
        <v>78</v>
      </c>
      <c r="C707" s="14" t="s">
        <v>68</v>
      </c>
      <c r="D707" s="14" t="s">
        <v>75</v>
      </c>
      <c r="E707" s="3">
        <v>41300</v>
      </c>
    </row>
    <row r="708" spans="1:5">
      <c r="A708" s="23">
        <v>45427</v>
      </c>
      <c r="B708" s="14">
        <v>88</v>
      </c>
      <c r="C708" s="14" t="s">
        <v>69</v>
      </c>
      <c r="D708" s="14" t="s">
        <v>66</v>
      </c>
      <c r="E708" s="3">
        <v>11171</v>
      </c>
    </row>
    <row r="709" spans="1:5">
      <c r="A709" s="23">
        <v>45428</v>
      </c>
      <c r="B709" s="14">
        <v>41</v>
      </c>
      <c r="C709" s="14" t="s">
        <v>69</v>
      </c>
      <c r="D709" s="14" t="s">
        <v>77</v>
      </c>
      <c r="E709" s="3">
        <v>2749</v>
      </c>
    </row>
    <row r="710" spans="1:5">
      <c r="A710" s="23">
        <v>45428</v>
      </c>
      <c r="B710" s="14">
        <v>62</v>
      </c>
      <c r="C710" s="14" t="s">
        <v>69</v>
      </c>
      <c r="D710" s="14" t="s">
        <v>75</v>
      </c>
      <c r="E710" s="3">
        <v>9496</v>
      </c>
    </row>
    <row r="711" spans="1:5">
      <c r="A711" s="23">
        <v>45428</v>
      </c>
      <c r="B711" s="14">
        <v>28</v>
      </c>
      <c r="C711" s="14" t="s">
        <v>69</v>
      </c>
      <c r="D711" s="14" t="s">
        <v>75</v>
      </c>
      <c r="E711" s="3">
        <v>13054</v>
      </c>
    </row>
    <row r="712" spans="1:5">
      <c r="A712" s="23">
        <v>45428</v>
      </c>
      <c r="B712" s="14">
        <v>45</v>
      </c>
      <c r="C712" s="14" t="s">
        <v>68</v>
      </c>
      <c r="D712" s="14" t="s">
        <v>79</v>
      </c>
      <c r="E712" s="3">
        <v>39334</v>
      </c>
    </row>
    <row r="713" spans="1:5">
      <c r="A713" s="23">
        <v>45428</v>
      </c>
      <c r="B713" s="14">
        <v>17</v>
      </c>
      <c r="C713" s="14" t="s">
        <v>68</v>
      </c>
      <c r="D713" s="14" t="s">
        <v>74</v>
      </c>
      <c r="E713" s="3">
        <v>32484</v>
      </c>
    </row>
    <row r="714" spans="1:5">
      <c r="A714" s="23">
        <v>45429</v>
      </c>
      <c r="B714" s="14">
        <v>12</v>
      </c>
      <c r="C714" s="14" t="s">
        <v>69</v>
      </c>
      <c r="D714" s="14" t="s">
        <v>74</v>
      </c>
      <c r="E714" s="3">
        <v>22312</v>
      </c>
    </row>
    <row r="715" spans="1:5">
      <c r="A715" s="23">
        <v>45429</v>
      </c>
      <c r="B715" s="14">
        <v>47</v>
      </c>
      <c r="C715" s="14" t="s">
        <v>68</v>
      </c>
      <c r="D715" s="14" t="s">
        <v>77</v>
      </c>
      <c r="E715" s="3">
        <v>10917</v>
      </c>
    </row>
    <row r="716" spans="1:5">
      <c r="A716" s="23">
        <v>45429</v>
      </c>
      <c r="B716" s="14">
        <v>99</v>
      </c>
      <c r="C716" s="14" t="s">
        <v>69</v>
      </c>
      <c r="D716" s="14" t="s">
        <v>74</v>
      </c>
      <c r="E716" s="3">
        <v>43467</v>
      </c>
    </row>
    <row r="717" spans="1:5">
      <c r="A717" s="23">
        <v>45429</v>
      </c>
      <c r="B717" s="14">
        <v>5</v>
      </c>
      <c r="C717" s="14" t="s">
        <v>69</v>
      </c>
      <c r="D717" s="14" t="s">
        <v>74</v>
      </c>
      <c r="E717" s="3">
        <v>37406</v>
      </c>
    </row>
    <row r="718" spans="1:5">
      <c r="A718" s="23">
        <v>45429</v>
      </c>
      <c r="B718" s="14">
        <v>92</v>
      </c>
      <c r="C718" s="14" t="s">
        <v>69</v>
      </c>
      <c r="D718" s="14" t="s">
        <v>66</v>
      </c>
      <c r="E718" s="3">
        <v>33528</v>
      </c>
    </row>
    <row r="719" spans="1:5">
      <c r="A719" s="23">
        <v>45430</v>
      </c>
      <c r="B719" s="14">
        <v>20</v>
      </c>
      <c r="C719" s="14" t="s">
        <v>68</v>
      </c>
      <c r="D719" s="14" t="s">
        <v>65</v>
      </c>
      <c r="E719" s="3">
        <v>37739</v>
      </c>
    </row>
    <row r="720" spans="1:5">
      <c r="A720" s="23">
        <v>45430</v>
      </c>
      <c r="B720" s="14">
        <v>91</v>
      </c>
      <c r="C720" s="14" t="s">
        <v>68</v>
      </c>
      <c r="D720" s="14" t="s">
        <v>79</v>
      </c>
      <c r="E720" s="3">
        <v>24083</v>
      </c>
    </row>
    <row r="721" spans="1:5">
      <c r="A721" s="23">
        <v>45430</v>
      </c>
      <c r="B721" s="14">
        <v>80</v>
      </c>
      <c r="C721" s="14" t="s">
        <v>69</v>
      </c>
      <c r="D721" s="14" t="s">
        <v>79</v>
      </c>
      <c r="E721" s="3">
        <v>35374</v>
      </c>
    </row>
    <row r="722" spans="1:5">
      <c r="A722" s="23">
        <v>45430</v>
      </c>
      <c r="B722" s="14">
        <v>6</v>
      </c>
      <c r="C722" s="14" t="s">
        <v>69</v>
      </c>
      <c r="D722" s="14" t="s">
        <v>75</v>
      </c>
      <c r="E722" s="3">
        <v>42718</v>
      </c>
    </row>
    <row r="723" spans="1:5">
      <c r="A723" s="23">
        <v>45430</v>
      </c>
      <c r="B723" s="14">
        <v>62</v>
      </c>
      <c r="C723" s="14" t="s">
        <v>68</v>
      </c>
      <c r="D723" s="14" t="s">
        <v>65</v>
      </c>
      <c r="E723" s="3">
        <v>46799</v>
      </c>
    </row>
    <row r="724" spans="1:5">
      <c r="A724" s="23">
        <v>45431</v>
      </c>
      <c r="B724" s="14">
        <v>12</v>
      </c>
      <c r="C724" s="14" t="s">
        <v>69</v>
      </c>
      <c r="D724" s="14" t="s">
        <v>77</v>
      </c>
      <c r="E724" s="3">
        <v>12172</v>
      </c>
    </row>
    <row r="725" spans="1:5">
      <c r="A725" s="23">
        <v>45431</v>
      </c>
      <c r="B725" s="14">
        <v>22</v>
      </c>
      <c r="C725" s="14" t="s">
        <v>69</v>
      </c>
      <c r="D725" s="14" t="s">
        <v>66</v>
      </c>
      <c r="E725" s="3">
        <v>35699</v>
      </c>
    </row>
    <row r="726" spans="1:5">
      <c r="A726" s="23">
        <v>45431</v>
      </c>
      <c r="B726" s="14">
        <v>83</v>
      </c>
      <c r="C726" s="14" t="s">
        <v>69</v>
      </c>
      <c r="D726" s="14" t="s">
        <v>79</v>
      </c>
      <c r="E726" s="3">
        <v>40111</v>
      </c>
    </row>
    <row r="727" spans="1:5">
      <c r="A727" s="23">
        <v>45431</v>
      </c>
      <c r="B727" s="14">
        <v>70</v>
      </c>
      <c r="C727" s="14" t="s">
        <v>68</v>
      </c>
      <c r="D727" s="14" t="s">
        <v>64</v>
      </c>
      <c r="E727" s="3">
        <v>2217</v>
      </c>
    </row>
    <row r="728" spans="1:5">
      <c r="A728" s="23">
        <v>45431</v>
      </c>
      <c r="B728" s="14">
        <v>24</v>
      </c>
      <c r="C728" s="14" t="s">
        <v>68</v>
      </c>
      <c r="D728" s="14" t="s">
        <v>75</v>
      </c>
      <c r="E728" s="3">
        <v>4639</v>
      </c>
    </row>
    <row r="729" spans="1:5">
      <c r="A729" s="23">
        <v>45431</v>
      </c>
      <c r="B729" s="14">
        <v>79</v>
      </c>
      <c r="C729" s="14" t="s">
        <v>69</v>
      </c>
      <c r="D729" s="14" t="s">
        <v>79</v>
      </c>
      <c r="E729" s="3">
        <v>44238</v>
      </c>
    </row>
    <row r="730" spans="1:5">
      <c r="A730" s="23">
        <v>45431</v>
      </c>
      <c r="B730" s="14">
        <v>91</v>
      </c>
      <c r="C730" s="14" t="s">
        <v>68</v>
      </c>
      <c r="D730" s="14" t="s">
        <v>66</v>
      </c>
      <c r="E730" s="3">
        <v>6219</v>
      </c>
    </row>
    <row r="731" spans="1:5">
      <c r="A731" s="23">
        <v>45432</v>
      </c>
      <c r="B731" s="14">
        <v>66</v>
      </c>
      <c r="C731" s="14" t="s">
        <v>68</v>
      </c>
      <c r="D731" s="14" t="s">
        <v>66</v>
      </c>
      <c r="E731" s="3">
        <v>3964</v>
      </c>
    </row>
    <row r="732" spans="1:5">
      <c r="A732" s="23">
        <v>45432</v>
      </c>
      <c r="B732" s="14">
        <v>9</v>
      </c>
      <c r="C732" s="14" t="s">
        <v>69</v>
      </c>
      <c r="D732" s="14" t="s">
        <v>66</v>
      </c>
      <c r="E732" s="3">
        <v>9119</v>
      </c>
    </row>
    <row r="733" spans="1:5">
      <c r="A733" s="23">
        <v>45432</v>
      </c>
      <c r="B733" s="14">
        <v>91</v>
      </c>
      <c r="C733" s="14" t="s">
        <v>68</v>
      </c>
      <c r="D733" s="14" t="s">
        <v>77</v>
      </c>
      <c r="E733" s="3">
        <v>14064</v>
      </c>
    </row>
    <row r="734" spans="1:5">
      <c r="A734" s="23">
        <v>45432</v>
      </c>
      <c r="B734" s="14">
        <v>45</v>
      </c>
      <c r="C734" s="14" t="s">
        <v>68</v>
      </c>
      <c r="D734" s="14" t="s">
        <v>66</v>
      </c>
      <c r="E734" s="3">
        <v>12684</v>
      </c>
    </row>
    <row r="735" spans="1:5">
      <c r="A735" s="23">
        <v>45432</v>
      </c>
      <c r="B735" s="14">
        <v>87</v>
      </c>
      <c r="C735" s="14" t="s">
        <v>69</v>
      </c>
      <c r="D735" s="14" t="s">
        <v>79</v>
      </c>
      <c r="E735" s="3">
        <v>26873</v>
      </c>
    </row>
    <row r="736" spans="1:5">
      <c r="A736" s="23">
        <v>45432</v>
      </c>
      <c r="B736" s="14">
        <v>49</v>
      </c>
      <c r="C736" s="14" t="s">
        <v>69</v>
      </c>
      <c r="D736" s="14" t="s">
        <v>65</v>
      </c>
      <c r="E736" s="3">
        <v>10725</v>
      </c>
    </row>
    <row r="737" spans="1:5">
      <c r="A737" s="23">
        <v>45432</v>
      </c>
      <c r="B737" s="14">
        <v>84</v>
      </c>
      <c r="C737" s="14" t="s">
        <v>68</v>
      </c>
      <c r="D737" s="14" t="s">
        <v>79</v>
      </c>
      <c r="E737" s="3">
        <v>5621</v>
      </c>
    </row>
    <row r="738" spans="1:5">
      <c r="A738" s="23">
        <v>45432</v>
      </c>
      <c r="B738" s="14">
        <v>20</v>
      </c>
      <c r="C738" s="14" t="s">
        <v>69</v>
      </c>
      <c r="D738" s="14" t="s">
        <v>66</v>
      </c>
      <c r="E738" s="3">
        <v>40400</v>
      </c>
    </row>
    <row r="739" spans="1:5">
      <c r="A739" s="23">
        <v>45432</v>
      </c>
      <c r="B739" s="14">
        <v>62</v>
      </c>
      <c r="C739" s="14" t="s">
        <v>69</v>
      </c>
      <c r="D739" s="14" t="s">
        <v>79</v>
      </c>
      <c r="E739" s="3">
        <v>10324</v>
      </c>
    </row>
    <row r="740" spans="1:5">
      <c r="A740" s="23">
        <v>45432</v>
      </c>
      <c r="B740" s="14">
        <v>32</v>
      </c>
      <c r="C740" s="14" t="s">
        <v>68</v>
      </c>
      <c r="D740" s="14" t="s">
        <v>74</v>
      </c>
      <c r="E740" s="3">
        <v>1552</v>
      </c>
    </row>
    <row r="741" spans="1:5">
      <c r="A741" s="23">
        <v>45432</v>
      </c>
      <c r="B741" s="14">
        <v>89</v>
      </c>
      <c r="C741" s="14" t="s">
        <v>69</v>
      </c>
      <c r="D741" s="14" t="s">
        <v>75</v>
      </c>
      <c r="E741" s="3">
        <v>13857</v>
      </c>
    </row>
    <row r="742" spans="1:5">
      <c r="A742" s="23">
        <v>45432</v>
      </c>
      <c r="B742" s="14">
        <v>84</v>
      </c>
      <c r="C742" s="14" t="s">
        <v>69</v>
      </c>
      <c r="D742" s="14" t="s">
        <v>64</v>
      </c>
      <c r="E742" s="3">
        <v>5245</v>
      </c>
    </row>
    <row r="743" spans="1:5">
      <c r="A743" s="23">
        <v>45432</v>
      </c>
      <c r="B743" s="14">
        <v>98</v>
      </c>
      <c r="C743" s="14" t="s">
        <v>68</v>
      </c>
      <c r="D743" s="14" t="s">
        <v>74</v>
      </c>
      <c r="E743" s="3">
        <v>15805</v>
      </c>
    </row>
    <row r="744" spans="1:5">
      <c r="A744" s="23">
        <v>45432</v>
      </c>
      <c r="B744" s="14">
        <v>25</v>
      </c>
      <c r="C744" s="14" t="s">
        <v>68</v>
      </c>
      <c r="D744" s="14" t="s">
        <v>64</v>
      </c>
      <c r="E744" s="3">
        <v>38052</v>
      </c>
    </row>
    <row r="745" spans="1:5">
      <c r="A745" s="23">
        <v>45433</v>
      </c>
      <c r="B745" s="14">
        <v>5</v>
      </c>
      <c r="C745" s="14" t="s">
        <v>69</v>
      </c>
      <c r="D745" s="14" t="s">
        <v>77</v>
      </c>
      <c r="E745" s="3">
        <v>32672</v>
      </c>
    </row>
    <row r="746" spans="1:5">
      <c r="A746" s="23">
        <v>45433</v>
      </c>
      <c r="B746" s="14">
        <v>11</v>
      </c>
      <c r="C746" s="14" t="s">
        <v>69</v>
      </c>
      <c r="D746" s="14" t="s">
        <v>64</v>
      </c>
      <c r="E746" s="3">
        <v>19530</v>
      </c>
    </row>
    <row r="747" spans="1:5">
      <c r="A747" s="23">
        <v>45433</v>
      </c>
      <c r="B747" s="14">
        <v>84</v>
      </c>
      <c r="C747" s="14" t="s">
        <v>68</v>
      </c>
      <c r="D747" s="14" t="s">
        <v>75</v>
      </c>
      <c r="E747" s="3">
        <v>49318</v>
      </c>
    </row>
    <row r="748" spans="1:5">
      <c r="A748" s="23">
        <v>45434</v>
      </c>
      <c r="B748" s="14">
        <v>19</v>
      </c>
      <c r="C748" s="14" t="s">
        <v>69</v>
      </c>
      <c r="D748" s="14" t="s">
        <v>75</v>
      </c>
      <c r="E748" s="3">
        <v>30162</v>
      </c>
    </row>
    <row r="749" spans="1:5">
      <c r="A749" s="23">
        <v>45434</v>
      </c>
      <c r="B749" s="14">
        <v>17</v>
      </c>
      <c r="C749" s="14" t="s">
        <v>69</v>
      </c>
      <c r="D749" s="14" t="s">
        <v>74</v>
      </c>
      <c r="E749" s="3">
        <v>32407</v>
      </c>
    </row>
    <row r="750" spans="1:5">
      <c r="A750" s="23">
        <v>45434</v>
      </c>
      <c r="B750" s="14">
        <v>8</v>
      </c>
      <c r="C750" s="14" t="s">
        <v>69</v>
      </c>
      <c r="D750" s="14" t="s">
        <v>77</v>
      </c>
      <c r="E750" s="3">
        <v>19572</v>
      </c>
    </row>
    <row r="751" spans="1:5">
      <c r="A751" s="23">
        <v>45434</v>
      </c>
      <c r="B751" s="14">
        <v>70</v>
      </c>
      <c r="C751" s="14" t="s">
        <v>68</v>
      </c>
      <c r="D751" s="14" t="s">
        <v>75</v>
      </c>
      <c r="E751" s="3">
        <v>36138</v>
      </c>
    </row>
    <row r="752" spans="1:5">
      <c r="A752" s="23">
        <v>45435</v>
      </c>
      <c r="B752" s="14">
        <v>30</v>
      </c>
      <c r="C752" s="14" t="s">
        <v>68</v>
      </c>
      <c r="D752" s="14" t="s">
        <v>64</v>
      </c>
      <c r="E752" s="3">
        <v>36428</v>
      </c>
    </row>
    <row r="753" spans="1:5">
      <c r="A753" s="23">
        <v>45435</v>
      </c>
      <c r="B753" s="14">
        <v>69</v>
      </c>
      <c r="C753" s="14" t="s">
        <v>69</v>
      </c>
      <c r="D753" s="14" t="s">
        <v>66</v>
      </c>
      <c r="E753" s="3">
        <v>11857</v>
      </c>
    </row>
    <row r="754" spans="1:5">
      <c r="A754" s="23">
        <v>45435</v>
      </c>
      <c r="B754" s="14">
        <v>92</v>
      </c>
      <c r="C754" s="14" t="s">
        <v>69</v>
      </c>
      <c r="D754" s="14" t="s">
        <v>66</v>
      </c>
      <c r="E754" s="3">
        <v>9147</v>
      </c>
    </row>
    <row r="755" spans="1:5">
      <c r="A755" s="23">
        <v>45435</v>
      </c>
      <c r="B755" s="14">
        <v>10</v>
      </c>
      <c r="C755" s="14" t="s">
        <v>68</v>
      </c>
      <c r="D755" s="14" t="s">
        <v>75</v>
      </c>
      <c r="E755" s="3">
        <v>44189</v>
      </c>
    </row>
    <row r="756" spans="1:5">
      <c r="A756" s="23">
        <v>45435</v>
      </c>
      <c r="B756" s="14">
        <v>72</v>
      </c>
      <c r="C756" s="14" t="s">
        <v>69</v>
      </c>
      <c r="D756" s="14" t="s">
        <v>75</v>
      </c>
      <c r="E756" s="3">
        <v>28800</v>
      </c>
    </row>
    <row r="757" spans="1:5">
      <c r="A757" s="23">
        <v>45435</v>
      </c>
      <c r="B757" s="14">
        <v>89</v>
      </c>
      <c r="C757" s="14" t="s">
        <v>68</v>
      </c>
      <c r="D757" s="14" t="s">
        <v>75</v>
      </c>
      <c r="E757" s="3">
        <v>20592</v>
      </c>
    </row>
    <row r="758" spans="1:5">
      <c r="A758" s="23">
        <v>45435</v>
      </c>
      <c r="B758" s="14">
        <v>92</v>
      </c>
      <c r="C758" s="14" t="s">
        <v>68</v>
      </c>
      <c r="D758" s="14" t="s">
        <v>75</v>
      </c>
      <c r="E758" s="3">
        <v>13239</v>
      </c>
    </row>
    <row r="759" spans="1:5">
      <c r="A759" s="23">
        <v>45435</v>
      </c>
      <c r="B759" s="14">
        <v>46</v>
      </c>
      <c r="C759" s="14" t="s">
        <v>68</v>
      </c>
      <c r="D759" s="14" t="s">
        <v>64</v>
      </c>
      <c r="E759" s="3">
        <v>6939</v>
      </c>
    </row>
    <row r="760" spans="1:5">
      <c r="A760" s="23">
        <v>45435</v>
      </c>
      <c r="B760" s="14">
        <v>62</v>
      </c>
      <c r="C760" s="14" t="s">
        <v>69</v>
      </c>
      <c r="D760" s="14" t="s">
        <v>79</v>
      </c>
      <c r="E760" s="3">
        <v>39250</v>
      </c>
    </row>
    <row r="761" spans="1:5">
      <c r="A761" s="23">
        <v>45436</v>
      </c>
      <c r="B761" s="14">
        <v>71</v>
      </c>
      <c r="C761" s="14" t="s">
        <v>69</v>
      </c>
      <c r="D761" s="14" t="s">
        <v>64</v>
      </c>
      <c r="E761" s="3">
        <v>26997</v>
      </c>
    </row>
    <row r="762" spans="1:5">
      <c r="A762" s="23">
        <v>45436</v>
      </c>
      <c r="B762" s="14">
        <v>55</v>
      </c>
      <c r="C762" s="14" t="s">
        <v>69</v>
      </c>
      <c r="D762" s="14" t="s">
        <v>66</v>
      </c>
      <c r="E762" s="3">
        <v>43500</v>
      </c>
    </row>
    <row r="763" spans="1:5">
      <c r="A763" s="23">
        <v>45436</v>
      </c>
      <c r="B763" s="14">
        <v>9</v>
      </c>
      <c r="C763" s="14" t="s">
        <v>68</v>
      </c>
      <c r="D763" s="14" t="s">
        <v>65</v>
      </c>
      <c r="E763" s="3">
        <v>35554</v>
      </c>
    </row>
    <row r="764" spans="1:5">
      <c r="A764" s="23">
        <v>45436</v>
      </c>
      <c r="B764" s="14">
        <v>59</v>
      </c>
      <c r="C764" s="14" t="s">
        <v>68</v>
      </c>
      <c r="D764" s="14" t="s">
        <v>77</v>
      </c>
      <c r="E764" s="3">
        <v>46699</v>
      </c>
    </row>
    <row r="765" spans="1:5">
      <c r="A765" s="23">
        <v>45437</v>
      </c>
      <c r="B765" s="14">
        <v>6</v>
      </c>
      <c r="C765" s="14" t="s">
        <v>69</v>
      </c>
      <c r="D765" s="14" t="s">
        <v>77</v>
      </c>
      <c r="E765" s="3">
        <v>34506</v>
      </c>
    </row>
    <row r="766" spans="1:5">
      <c r="A766" s="23">
        <v>45437</v>
      </c>
      <c r="B766" s="14">
        <v>19</v>
      </c>
      <c r="C766" s="14" t="s">
        <v>69</v>
      </c>
      <c r="D766" s="14" t="s">
        <v>75</v>
      </c>
      <c r="E766" s="3">
        <v>6004</v>
      </c>
    </row>
    <row r="767" spans="1:5">
      <c r="A767" s="23">
        <v>45437</v>
      </c>
      <c r="B767" s="14">
        <v>58</v>
      </c>
      <c r="C767" s="14" t="s">
        <v>69</v>
      </c>
      <c r="D767" s="14" t="s">
        <v>74</v>
      </c>
      <c r="E767" s="3">
        <v>26144</v>
      </c>
    </row>
    <row r="768" spans="1:5">
      <c r="A768" s="23">
        <v>45437</v>
      </c>
      <c r="B768" s="14">
        <v>9</v>
      </c>
      <c r="C768" s="14" t="s">
        <v>68</v>
      </c>
      <c r="D768" s="14" t="s">
        <v>75</v>
      </c>
      <c r="E768" s="3">
        <v>23314</v>
      </c>
    </row>
    <row r="769" spans="1:5">
      <c r="A769" s="23">
        <v>45438</v>
      </c>
      <c r="B769" s="14">
        <v>14</v>
      </c>
      <c r="C769" s="14" t="s">
        <v>68</v>
      </c>
      <c r="D769" s="14" t="s">
        <v>66</v>
      </c>
      <c r="E769" s="3">
        <v>36009</v>
      </c>
    </row>
    <row r="770" spans="1:5">
      <c r="A770" s="23">
        <v>45438</v>
      </c>
      <c r="B770" s="14">
        <v>52</v>
      </c>
      <c r="C770" s="14" t="s">
        <v>69</v>
      </c>
      <c r="D770" s="14" t="s">
        <v>66</v>
      </c>
      <c r="E770" s="3">
        <v>40736</v>
      </c>
    </row>
    <row r="771" spans="1:5">
      <c r="A771" s="23">
        <v>45438</v>
      </c>
      <c r="B771" s="14">
        <v>74</v>
      </c>
      <c r="C771" s="14" t="s">
        <v>68</v>
      </c>
      <c r="D771" s="14" t="s">
        <v>74</v>
      </c>
      <c r="E771" s="3">
        <v>20785</v>
      </c>
    </row>
    <row r="772" spans="1:5">
      <c r="A772" s="23">
        <v>45438</v>
      </c>
      <c r="B772" s="14">
        <v>52</v>
      </c>
      <c r="C772" s="14" t="s">
        <v>69</v>
      </c>
      <c r="D772" s="14" t="s">
        <v>77</v>
      </c>
      <c r="E772" s="3">
        <v>2615</v>
      </c>
    </row>
    <row r="773" spans="1:5">
      <c r="A773" s="23">
        <v>45438</v>
      </c>
      <c r="B773" s="14">
        <v>5</v>
      </c>
      <c r="C773" s="14" t="s">
        <v>68</v>
      </c>
      <c r="D773" s="14" t="s">
        <v>65</v>
      </c>
      <c r="E773" s="3">
        <v>49324</v>
      </c>
    </row>
    <row r="774" spans="1:5">
      <c r="A774" s="23">
        <v>45438</v>
      </c>
      <c r="B774" s="14">
        <v>26</v>
      </c>
      <c r="C774" s="14" t="s">
        <v>69</v>
      </c>
      <c r="D774" s="14" t="s">
        <v>77</v>
      </c>
      <c r="E774" s="3">
        <v>29590</v>
      </c>
    </row>
    <row r="775" spans="1:5">
      <c r="A775" s="23">
        <v>45439</v>
      </c>
      <c r="B775" s="14">
        <v>89</v>
      </c>
      <c r="C775" s="14" t="s">
        <v>69</v>
      </c>
      <c r="D775" s="14" t="s">
        <v>65</v>
      </c>
      <c r="E775" s="3">
        <v>42619</v>
      </c>
    </row>
    <row r="776" spans="1:5">
      <c r="A776" s="23">
        <v>45439</v>
      </c>
      <c r="B776" s="14">
        <v>96</v>
      </c>
      <c r="C776" s="14" t="s">
        <v>69</v>
      </c>
      <c r="D776" s="14" t="s">
        <v>77</v>
      </c>
      <c r="E776" s="3">
        <v>37254</v>
      </c>
    </row>
    <row r="777" spans="1:5">
      <c r="A777" s="23">
        <v>45439</v>
      </c>
      <c r="B777" s="14">
        <v>82</v>
      </c>
      <c r="C777" s="14" t="s">
        <v>68</v>
      </c>
      <c r="D777" s="14" t="s">
        <v>79</v>
      </c>
      <c r="E777" s="3">
        <v>2346</v>
      </c>
    </row>
    <row r="778" spans="1:5">
      <c r="A778" s="23">
        <v>45439</v>
      </c>
      <c r="B778" s="14">
        <v>41</v>
      </c>
      <c r="C778" s="14" t="s">
        <v>69</v>
      </c>
      <c r="D778" s="14" t="s">
        <v>65</v>
      </c>
      <c r="E778" s="3">
        <v>30151</v>
      </c>
    </row>
    <row r="779" spans="1:5">
      <c r="A779" s="23">
        <v>45439</v>
      </c>
      <c r="B779" s="14">
        <v>85</v>
      </c>
      <c r="C779" s="14" t="s">
        <v>68</v>
      </c>
      <c r="D779" s="14" t="s">
        <v>79</v>
      </c>
      <c r="E779" s="3">
        <v>30735</v>
      </c>
    </row>
    <row r="780" spans="1:5">
      <c r="A780" s="23">
        <v>45439</v>
      </c>
      <c r="B780" s="14">
        <v>45</v>
      </c>
      <c r="C780" s="14" t="s">
        <v>69</v>
      </c>
      <c r="D780" s="14" t="s">
        <v>79</v>
      </c>
      <c r="E780" s="3">
        <v>45985</v>
      </c>
    </row>
    <row r="781" spans="1:5">
      <c r="A781" s="23">
        <v>45440</v>
      </c>
      <c r="B781" s="14">
        <v>81</v>
      </c>
      <c r="C781" s="14" t="s">
        <v>69</v>
      </c>
      <c r="D781" s="14" t="s">
        <v>74</v>
      </c>
      <c r="E781" s="3">
        <v>36863</v>
      </c>
    </row>
    <row r="782" spans="1:5">
      <c r="A782" s="23">
        <v>45440</v>
      </c>
      <c r="B782" s="14">
        <v>64</v>
      </c>
      <c r="C782" s="14" t="s">
        <v>69</v>
      </c>
      <c r="D782" s="14" t="s">
        <v>64</v>
      </c>
      <c r="E782" s="3">
        <v>26429</v>
      </c>
    </row>
    <row r="783" spans="1:5">
      <c r="A783" s="23">
        <v>45440</v>
      </c>
      <c r="B783" s="14">
        <v>39</v>
      </c>
      <c r="C783" s="14" t="s">
        <v>68</v>
      </c>
      <c r="D783" s="14" t="s">
        <v>75</v>
      </c>
      <c r="E783" s="3">
        <v>10298</v>
      </c>
    </row>
    <row r="784" spans="1:5">
      <c r="A784" s="23">
        <v>45440</v>
      </c>
      <c r="B784" s="14">
        <v>48</v>
      </c>
      <c r="C784" s="14" t="s">
        <v>69</v>
      </c>
      <c r="D784" s="14" t="s">
        <v>65</v>
      </c>
      <c r="E784" s="3">
        <v>40020</v>
      </c>
    </row>
    <row r="785" spans="1:5">
      <c r="A785" s="23">
        <v>45440</v>
      </c>
      <c r="B785" s="14">
        <v>87</v>
      </c>
      <c r="C785" s="14" t="s">
        <v>68</v>
      </c>
      <c r="D785" s="14" t="s">
        <v>77</v>
      </c>
      <c r="E785" s="3">
        <v>41141</v>
      </c>
    </row>
    <row r="786" spans="1:5">
      <c r="A786" s="23">
        <v>45440</v>
      </c>
      <c r="B786" s="14">
        <v>4</v>
      </c>
      <c r="C786" s="14" t="s">
        <v>69</v>
      </c>
      <c r="D786" s="14" t="s">
        <v>66</v>
      </c>
      <c r="E786" s="3">
        <v>49210</v>
      </c>
    </row>
    <row r="787" spans="1:5">
      <c r="A787" s="23">
        <v>45440</v>
      </c>
      <c r="B787" s="14">
        <v>81</v>
      </c>
      <c r="C787" s="14" t="s">
        <v>68</v>
      </c>
      <c r="D787" s="14" t="s">
        <v>79</v>
      </c>
      <c r="E787" s="3">
        <v>29959</v>
      </c>
    </row>
    <row r="788" spans="1:5">
      <c r="A788" s="23">
        <v>45440</v>
      </c>
      <c r="B788" s="14">
        <v>22</v>
      </c>
      <c r="C788" s="14" t="s">
        <v>69</v>
      </c>
      <c r="D788" s="14" t="s">
        <v>66</v>
      </c>
      <c r="E788" s="3">
        <v>21714</v>
      </c>
    </row>
    <row r="789" spans="1:5">
      <c r="A789" s="23">
        <v>45440</v>
      </c>
      <c r="B789" s="14">
        <v>78</v>
      </c>
      <c r="C789" s="14" t="s">
        <v>69</v>
      </c>
      <c r="D789" s="14" t="s">
        <v>66</v>
      </c>
      <c r="E789" s="3">
        <v>45710</v>
      </c>
    </row>
    <row r="790" spans="1:5">
      <c r="A790" s="23">
        <v>45441</v>
      </c>
      <c r="B790" s="14">
        <v>59</v>
      </c>
      <c r="C790" s="14" t="s">
        <v>68</v>
      </c>
      <c r="D790" s="14" t="s">
        <v>64</v>
      </c>
      <c r="E790" s="3">
        <v>7472</v>
      </c>
    </row>
    <row r="791" spans="1:5">
      <c r="A791" s="23">
        <v>45441</v>
      </c>
      <c r="B791" s="14">
        <v>46</v>
      </c>
      <c r="C791" s="14" t="s">
        <v>68</v>
      </c>
      <c r="D791" s="14" t="s">
        <v>79</v>
      </c>
      <c r="E791" s="3">
        <v>25138</v>
      </c>
    </row>
    <row r="792" spans="1:5">
      <c r="A792" s="23">
        <v>45441</v>
      </c>
      <c r="B792" s="14">
        <v>52</v>
      </c>
      <c r="C792" s="14" t="s">
        <v>69</v>
      </c>
      <c r="D792" s="14" t="s">
        <v>64</v>
      </c>
      <c r="E792" s="3">
        <v>11388</v>
      </c>
    </row>
    <row r="793" spans="1:5">
      <c r="A793" s="23">
        <v>45442</v>
      </c>
      <c r="B793" s="14">
        <v>89</v>
      </c>
      <c r="C793" s="14" t="s">
        <v>68</v>
      </c>
      <c r="D793" s="14" t="s">
        <v>74</v>
      </c>
      <c r="E793" s="3">
        <v>47465</v>
      </c>
    </row>
    <row r="794" spans="1:5">
      <c r="A794" s="23">
        <v>45442</v>
      </c>
      <c r="B794" s="14">
        <v>20</v>
      </c>
      <c r="C794" s="14" t="s">
        <v>69</v>
      </c>
      <c r="D794" s="14" t="s">
        <v>64</v>
      </c>
      <c r="E794" s="3">
        <v>35135</v>
      </c>
    </row>
    <row r="795" spans="1:5">
      <c r="A795" s="23">
        <v>45442</v>
      </c>
      <c r="B795" s="14">
        <v>17</v>
      </c>
      <c r="C795" s="14" t="s">
        <v>69</v>
      </c>
      <c r="D795" s="14" t="s">
        <v>79</v>
      </c>
      <c r="E795" s="3">
        <v>34947</v>
      </c>
    </row>
    <row r="796" spans="1:5">
      <c r="A796" s="23">
        <v>45442</v>
      </c>
      <c r="B796" s="14">
        <v>15</v>
      </c>
      <c r="C796" s="14" t="s">
        <v>68</v>
      </c>
      <c r="D796" s="14" t="s">
        <v>77</v>
      </c>
      <c r="E796" s="3">
        <v>1470</v>
      </c>
    </row>
    <row r="797" spans="1:5">
      <c r="A797" s="23">
        <v>45442</v>
      </c>
      <c r="B797" s="14">
        <v>45</v>
      </c>
      <c r="C797" s="14" t="s">
        <v>68</v>
      </c>
      <c r="D797" s="14" t="s">
        <v>79</v>
      </c>
      <c r="E797" s="3">
        <v>33554</v>
      </c>
    </row>
    <row r="798" spans="1:5">
      <c r="A798" s="23">
        <v>45443</v>
      </c>
      <c r="B798" s="14">
        <v>93</v>
      </c>
      <c r="C798" s="14" t="s">
        <v>68</v>
      </c>
      <c r="D798" s="14" t="s">
        <v>77</v>
      </c>
      <c r="E798" s="3">
        <v>28724</v>
      </c>
    </row>
    <row r="799" spans="1:5">
      <c r="A799" s="23">
        <v>45443</v>
      </c>
      <c r="B799" s="14">
        <v>41</v>
      </c>
      <c r="C799" s="14" t="s">
        <v>68</v>
      </c>
      <c r="D799" s="14" t="s">
        <v>75</v>
      </c>
      <c r="E799" s="3">
        <v>12595</v>
      </c>
    </row>
    <row r="800" spans="1:5">
      <c r="A800" s="23">
        <v>45443</v>
      </c>
      <c r="B800" s="14">
        <v>75</v>
      </c>
      <c r="C800" s="14" t="s">
        <v>68</v>
      </c>
      <c r="D800" s="14" t="s">
        <v>77</v>
      </c>
      <c r="E800" s="3">
        <v>22480</v>
      </c>
    </row>
    <row r="801" spans="1:5">
      <c r="A801" s="23">
        <v>45443</v>
      </c>
      <c r="B801" s="14">
        <v>61</v>
      </c>
      <c r="C801" s="14" t="s">
        <v>69</v>
      </c>
      <c r="D801" s="14" t="s">
        <v>64</v>
      </c>
      <c r="E801" s="3">
        <v>13502</v>
      </c>
    </row>
    <row r="802" spans="1:5">
      <c r="A802" s="23">
        <v>45443</v>
      </c>
      <c r="B802" s="14">
        <v>73</v>
      </c>
      <c r="C802" s="14" t="s">
        <v>68</v>
      </c>
      <c r="D802" s="14" t="s">
        <v>79</v>
      </c>
      <c r="E802" s="3">
        <v>10756</v>
      </c>
    </row>
    <row r="803" spans="1:5">
      <c r="A803" s="23">
        <v>45443</v>
      </c>
      <c r="B803" s="14">
        <v>66</v>
      </c>
      <c r="C803" s="14" t="s">
        <v>69</v>
      </c>
      <c r="D803" s="14" t="s">
        <v>75</v>
      </c>
      <c r="E803" s="3">
        <v>10679</v>
      </c>
    </row>
    <row r="804" spans="1:5">
      <c r="A804" s="23">
        <v>45444</v>
      </c>
      <c r="B804" s="14">
        <v>28</v>
      </c>
      <c r="C804" s="14" t="s">
        <v>68</v>
      </c>
      <c r="D804" s="14" t="s">
        <v>77</v>
      </c>
      <c r="E804" s="3">
        <v>32577</v>
      </c>
    </row>
    <row r="805" spans="1:5">
      <c r="A805" s="23">
        <v>45444</v>
      </c>
      <c r="B805" s="14">
        <v>18</v>
      </c>
      <c r="C805" s="14" t="s">
        <v>68</v>
      </c>
      <c r="D805" s="14" t="s">
        <v>79</v>
      </c>
      <c r="E805" s="3">
        <v>20610</v>
      </c>
    </row>
    <row r="806" spans="1:5">
      <c r="A806" s="23">
        <v>45444</v>
      </c>
      <c r="B806" s="14">
        <v>27</v>
      </c>
      <c r="C806" s="14" t="s">
        <v>68</v>
      </c>
      <c r="D806" s="14" t="s">
        <v>77</v>
      </c>
      <c r="E806" s="3">
        <v>40491</v>
      </c>
    </row>
    <row r="807" spans="1:5">
      <c r="A807" s="23">
        <v>45444</v>
      </c>
      <c r="B807" s="14">
        <v>31</v>
      </c>
      <c r="C807" s="14" t="s">
        <v>68</v>
      </c>
      <c r="D807" s="14" t="s">
        <v>64</v>
      </c>
      <c r="E807" s="3">
        <v>42495</v>
      </c>
    </row>
    <row r="808" spans="1:5">
      <c r="A808" s="23">
        <v>45444</v>
      </c>
      <c r="B808" s="14">
        <v>10</v>
      </c>
      <c r="C808" s="14" t="s">
        <v>68</v>
      </c>
      <c r="D808" s="14" t="s">
        <v>79</v>
      </c>
      <c r="E808" s="3">
        <v>13641</v>
      </c>
    </row>
    <row r="809" spans="1:5">
      <c r="A809" s="23">
        <v>45445</v>
      </c>
      <c r="B809" s="14">
        <v>89</v>
      </c>
      <c r="C809" s="14" t="s">
        <v>69</v>
      </c>
      <c r="D809" s="14" t="s">
        <v>75</v>
      </c>
      <c r="E809" s="3">
        <v>37592</v>
      </c>
    </row>
    <row r="810" spans="1:5">
      <c r="A810" s="23">
        <v>45445</v>
      </c>
      <c r="B810" s="14">
        <v>9</v>
      </c>
      <c r="C810" s="14" t="s">
        <v>69</v>
      </c>
      <c r="D810" s="14" t="s">
        <v>74</v>
      </c>
      <c r="E810" s="3">
        <v>41856</v>
      </c>
    </row>
    <row r="811" spans="1:5">
      <c r="A811" s="23">
        <v>45445</v>
      </c>
      <c r="B811" s="14">
        <v>5</v>
      </c>
      <c r="C811" s="14" t="s">
        <v>69</v>
      </c>
      <c r="D811" s="14" t="s">
        <v>79</v>
      </c>
      <c r="E811" s="3">
        <v>38306</v>
      </c>
    </row>
    <row r="812" spans="1:5">
      <c r="A812" s="23">
        <v>45445</v>
      </c>
      <c r="B812" s="14">
        <v>21</v>
      </c>
      <c r="C812" s="14" t="s">
        <v>69</v>
      </c>
      <c r="D812" s="14" t="s">
        <v>65</v>
      </c>
      <c r="E812" s="3">
        <v>17321</v>
      </c>
    </row>
    <row r="813" spans="1:5">
      <c r="A813" s="23">
        <v>45445</v>
      </c>
      <c r="B813" s="14">
        <v>56</v>
      </c>
      <c r="C813" s="14" t="s">
        <v>69</v>
      </c>
      <c r="D813" s="14" t="s">
        <v>79</v>
      </c>
      <c r="E813" s="3">
        <v>10058</v>
      </c>
    </row>
    <row r="814" spans="1:5">
      <c r="A814" s="23">
        <v>45445</v>
      </c>
      <c r="B814" s="14">
        <v>84</v>
      </c>
      <c r="C814" s="14" t="s">
        <v>69</v>
      </c>
      <c r="D814" s="14" t="s">
        <v>74</v>
      </c>
      <c r="E814" s="3">
        <v>40450</v>
      </c>
    </row>
    <row r="815" spans="1:5">
      <c r="A815" s="23">
        <v>45445</v>
      </c>
      <c r="B815" s="14">
        <v>0</v>
      </c>
      <c r="C815" s="14" t="s">
        <v>68</v>
      </c>
      <c r="D815" s="14" t="s">
        <v>74</v>
      </c>
      <c r="E815" s="3">
        <v>11626</v>
      </c>
    </row>
    <row r="816" spans="1:5">
      <c r="A816" s="23">
        <v>45446</v>
      </c>
      <c r="B816" s="14">
        <v>85</v>
      </c>
      <c r="C816" s="14" t="s">
        <v>68</v>
      </c>
      <c r="D816" s="14" t="s">
        <v>74</v>
      </c>
      <c r="E816" s="3">
        <v>28208</v>
      </c>
    </row>
    <row r="817" spans="1:5">
      <c r="A817" s="23">
        <v>45446</v>
      </c>
      <c r="B817" s="14">
        <v>32</v>
      </c>
      <c r="C817" s="14" t="s">
        <v>69</v>
      </c>
      <c r="D817" s="14" t="s">
        <v>77</v>
      </c>
      <c r="E817" s="3">
        <v>21714</v>
      </c>
    </row>
    <row r="818" spans="1:5">
      <c r="A818" s="23">
        <v>45446</v>
      </c>
      <c r="B818" s="14">
        <v>89</v>
      </c>
      <c r="C818" s="14" t="s">
        <v>69</v>
      </c>
      <c r="D818" s="14" t="s">
        <v>79</v>
      </c>
      <c r="E818" s="3">
        <v>28175</v>
      </c>
    </row>
    <row r="819" spans="1:5">
      <c r="A819" s="23">
        <v>45446</v>
      </c>
      <c r="B819" s="14">
        <v>76</v>
      </c>
      <c r="C819" s="14" t="s">
        <v>68</v>
      </c>
      <c r="D819" s="14" t="s">
        <v>64</v>
      </c>
      <c r="E819" s="3">
        <v>21835</v>
      </c>
    </row>
    <row r="820" spans="1:5">
      <c r="A820" s="23">
        <v>45446</v>
      </c>
      <c r="B820" s="14">
        <v>52</v>
      </c>
      <c r="C820" s="14" t="s">
        <v>68</v>
      </c>
      <c r="D820" s="14" t="s">
        <v>77</v>
      </c>
      <c r="E820" s="3">
        <v>38276</v>
      </c>
    </row>
    <row r="821" spans="1:5">
      <c r="A821" s="23">
        <v>45446</v>
      </c>
      <c r="B821" s="14">
        <v>31</v>
      </c>
      <c r="C821" s="14" t="s">
        <v>69</v>
      </c>
      <c r="D821" s="14" t="s">
        <v>77</v>
      </c>
      <c r="E821" s="3">
        <v>38088</v>
      </c>
    </row>
    <row r="822" spans="1:5">
      <c r="A822" s="23">
        <v>45447</v>
      </c>
      <c r="B822" s="14">
        <v>31</v>
      </c>
      <c r="C822" s="14" t="s">
        <v>68</v>
      </c>
      <c r="D822" s="14" t="s">
        <v>65</v>
      </c>
      <c r="E822" s="3">
        <v>1936</v>
      </c>
    </row>
    <row r="823" spans="1:5">
      <c r="A823" s="23">
        <v>45447</v>
      </c>
      <c r="B823" s="14">
        <v>45</v>
      </c>
      <c r="C823" s="14" t="s">
        <v>69</v>
      </c>
      <c r="D823" s="14" t="s">
        <v>66</v>
      </c>
      <c r="E823" s="3">
        <v>6106</v>
      </c>
    </row>
    <row r="824" spans="1:5">
      <c r="A824" s="23">
        <v>45447</v>
      </c>
      <c r="B824" s="14">
        <v>23</v>
      </c>
      <c r="C824" s="14" t="s">
        <v>68</v>
      </c>
      <c r="D824" s="14" t="s">
        <v>79</v>
      </c>
      <c r="E824" s="3">
        <v>6250</v>
      </c>
    </row>
    <row r="825" spans="1:5">
      <c r="A825" s="23">
        <v>45447</v>
      </c>
      <c r="B825" s="14">
        <v>66</v>
      </c>
      <c r="C825" s="14" t="s">
        <v>69</v>
      </c>
      <c r="D825" s="14" t="s">
        <v>64</v>
      </c>
      <c r="E825" s="3">
        <v>47103</v>
      </c>
    </row>
    <row r="826" spans="1:5">
      <c r="A826" s="23">
        <v>45447</v>
      </c>
      <c r="B826" s="14">
        <v>64</v>
      </c>
      <c r="C826" s="14" t="s">
        <v>69</v>
      </c>
      <c r="D826" s="14" t="s">
        <v>77</v>
      </c>
      <c r="E826" s="3">
        <v>20982</v>
      </c>
    </row>
    <row r="827" spans="1:5">
      <c r="A827" s="23">
        <v>45447</v>
      </c>
      <c r="B827" s="14">
        <v>92</v>
      </c>
      <c r="C827" s="14" t="s">
        <v>68</v>
      </c>
      <c r="D827" s="14" t="s">
        <v>79</v>
      </c>
      <c r="E827" s="3">
        <v>3246</v>
      </c>
    </row>
    <row r="828" spans="1:5">
      <c r="A828" s="23">
        <v>45447</v>
      </c>
      <c r="B828" s="14">
        <v>56</v>
      </c>
      <c r="C828" s="14" t="s">
        <v>68</v>
      </c>
      <c r="D828" s="14" t="s">
        <v>64</v>
      </c>
      <c r="E828" s="3">
        <v>37989</v>
      </c>
    </row>
    <row r="829" spans="1:5">
      <c r="A829" s="23">
        <v>45448</v>
      </c>
      <c r="B829" s="14">
        <v>99</v>
      </c>
      <c r="C829" s="14" t="s">
        <v>68</v>
      </c>
      <c r="D829" s="14" t="s">
        <v>65</v>
      </c>
      <c r="E829" s="3">
        <v>2974</v>
      </c>
    </row>
    <row r="830" spans="1:5">
      <c r="A830" s="23">
        <v>45448</v>
      </c>
      <c r="B830" s="14">
        <v>29</v>
      </c>
      <c r="C830" s="14" t="s">
        <v>68</v>
      </c>
      <c r="D830" s="14" t="s">
        <v>66</v>
      </c>
      <c r="E830" s="3">
        <v>35953</v>
      </c>
    </row>
    <row r="831" spans="1:5">
      <c r="A831" s="23">
        <v>45449</v>
      </c>
      <c r="B831" s="14">
        <v>77</v>
      </c>
      <c r="C831" s="14" t="s">
        <v>68</v>
      </c>
      <c r="D831" s="14" t="s">
        <v>75</v>
      </c>
      <c r="E831" s="3">
        <v>17968</v>
      </c>
    </row>
    <row r="832" spans="1:5">
      <c r="A832" s="23">
        <v>45449</v>
      </c>
      <c r="B832" s="14">
        <v>29</v>
      </c>
      <c r="C832" s="14" t="s">
        <v>68</v>
      </c>
      <c r="D832" s="14" t="s">
        <v>75</v>
      </c>
      <c r="E832" s="3">
        <v>6290</v>
      </c>
    </row>
    <row r="833" spans="1:5">
      <c r="A833" s="23">
        <v>45449</v>
      </c>
      <c r="B833" s="14">
        <v>29</v>
      </c>
      <c r="C833" s="14" t="s">
        <v>68</v>
      </c>
      <c r="D833" s="14" t="s">
        <v>64</v>
      </c>
      <c r="E833" s="3">
        <v>39237</v>
      </c>
    </row>
    <row r="834" spans="1:5">
      <c r="A834" s="23">
        <v>45449</v>
      </c>
      <c r="B834" s="14">
        <v>95</v>
      </c>
      <c r="C834" s="14" t="s">
        <v>69</v>
      </c>
      <c r="D834" s="14" t="s">
        <v>65</v>
      </c>
      <c r="E834" s="3">
        <v>44622</v>
      </c>
    </row>
    <row r="835" spans="1:5">
      <c r="A835" s="23">
        <v>45449</v>
      </c>
      <c r="B835" s="14">
        <v>93</v>
      </c>
      <c r="C835" s="14" t="s">
        <v>69</v>
      </c>
      <c r="D835" s="14" t="s">
        <v>66</v>
      </c>
      <c r="E835" s="3">
        <v>6143</v>
      </c>
    </row>
    <row r="836" spans="1:5">
      <c r="A836" s="23">
        <v>45449</v>
      </c>
      <c r="B836" s="14">
        <v>46</v>
      </c>
      <c r="C836" s="14" t="s">
        <v>68</v>
      </c>
      <c r="D836" s="14" t="s">
        <v>74</v>
      </c>
      <c r="E836" s="3">
        <v>33264</v>
      </c>
    </row>
    <row r="837" spans="1:5">
      <c r="A837" s="23">
        <v>45450</v>
      </c>
      <c r="B837" s="14">
        <v>81</v>
      </c>
      <c r="C837" s="14" t="s">
        <v>69</v>
      </c>
      <c r="D837" s="14" t="s">
        <v>66</v>
      </c>
      <c r="E837" s="3">
        <v>42615</v>
      </c>
    </row>
    <row r="838" spans="1:5">
      <c r="A838" s="23">
        <v>45450</v>
      </c>
      <c r="B838" s="14">
        <v>93</v>
      </c>
      <c r="C838" s="14" t="s">
        <v>69</v>
      </c>
      <c r="D838" s="14" t="s">
        <v>75</v>
      </c>
      <c r="E838" s="3">
        <v>3550</v>
      </c>
    </row>
    <row r="839" spans="1:5">
      <c r="A839" s="23">
        <v>45450</v>
      </c>
      <c r="B839" s="14">
        <v>81</v>
      </c>
      <c r="C839" s="14" t="s">
        <v>68</v>
      </c>
      <c r="D839" s="14" t="s">
        <v>66</v>
      </c>
      <c r="E839" s="3">
        <v>41667</v>
      </c>
    </row>
    <row r="840" spans="1:5">
      <c r="A840" s="23">
        <v>45450</v>
      </c>
      <c r="B840" s="14">
        <v>79</v>
      </c>
      <c r="C840" s="14" t="s">
        <v>68</v>
      </c>
      <c r="D840" s="14" t="s">
        <v>65</v>
      </c>
      <c r="E840" s="3">
        <v>4082</v>
      </c>
    </row>
    <row r="841" spans="1:5">
      <c r="A841" s="23">
        <v>45450</v>
      </c>
      <c r="B841" s="14">
        <v>45</v>
      </c>
      <c r="C841" s="14" t="s">
        <v>69</v>
      </c>
      <c r="D841" s="14" t="s">
        <v>75</v>
      </c>
      <c r="E841" s="3">
        <v>35916</v>
      </c>
    </row>
    <row r="842" spans="1:5">
      <c r="A842" s="23">
        <v>45450</v>
      </c>
      <c r="B842" s="14">
        <v>12</v>
      </c>
      <c r="C842" s="14" t="s">
        <v>69</v>
      </c>
      <c r="D842" s="14" t="s">
        <v>64</v>
      </c>
      <c r="E842" s="3">
        <v>27021</v>
      </c>
    </row>
    <row r="843" spans="1:5">
      <c r="A843" s="23">
        <v>45451</v>
      </c>
      <c r="B843" s="14">
        <v>80</v>
      </c>
      <c r="C843" s="14" t="s">
        <v>68</v>
      </c>
      <c r="D843" s="14" t="s">
        <v>64</v>
      </c>
      <c r="E843" s="3">
        <v>8681</v>
      </c>
    </row>
    <row r="844" spans="1:5">
      <c r="A844" s="23">
        <v>45451</v>
      </c>
      <c r="B844" s="14">
        <v>50</v>
      </c>
      <c r="C844" s="14" t="s">
        <v>68</v>
      </c>
      <c r="D844" s="14" t="s">
        <v>79</v>
      </c>
      <c r="E844" s="3">
        <v>13579</v>
      </c>
    </row>
    <row r="845" spans="1:5">
      <c r="A845" s="23">
        <v>45451</v>
      </c>
      <c r="B845" s="14">
        <v>28</v>
      </c>
      <c r="C845" s="14" t="s">
        <v>69</v>
      </c>
      <c r="D845" s="14" t="s">
        <v>66</v>
      </c>
      <c r="E845" s="3">
        <v>20222</v>
      </c>
    </row>
    <row r="846" spans="1:5">
      <c r="A846" s="23">
        <v>45452</v>
      </c>
      <c r="B846" s="14">
        <v>58</v>
      </c>
      <c r="C846" s="14" t="s">
        <v>68</v>
      </c>
      <c r="D846" s="14" t="s">
        <v>66</v>
      </c>
      <c r="E846" s="3">
        <v>40869</v>
      </c>
    </row>
    <row r="847" spans="1:5">
      <c r="A847" s="23">
        <v>45452</v>
      </c>
      <c r="B847" s="14">
        <v>57</v>
      </c>
      <c r="C847" s="14" t="s">
        <v>68</v>
      </c>
      <c r="D847" s="14" t="s">
        <v>65</v>
      </c>
      <c r="E847" s="3">
        <v>43550</v>
      </c>
    </row>
    <row r="848" spans="1:5">
      <c r="A848" s="23">
        <v>45452</v>
      </c>
      <c r="B848" s="14">
        <v>55</v>
      </c>
      <c r="C848" s="14" t="s">
        <v>68</v>
      </c>
      <c r="D848" s="14" t="s">
        <v>77</v>
      </c>
      <c r="E848" s="3">
        <v>49019</v>
      </c>
    </row>
    <row r="849" spans="1:5">
      <c r="A849" s="23">
        <v>45452</v>
      </c>
      <c r="B849" s="14">
        <v>26</v>
      </c>
      <c r="C849" s="14" t="s">
        <v>69</v>
      </c>
      <c r="D849" s="14" t="s">
        <v>77</v>
      </c>
      <c r="E849" s="3">
        <v>18684</v>
      </c>
    </row>
    <row r="850" spans="1:5">
      <c r="A850" s="23">
        <v>45453</v>
      </c>
      <c r="B850" s="14">
        <v>18</v>
      </c>
      <c r="C850" s="14" t="s">
        <v>69</v>
      </c>
      <c r="D850" s="14" t="s">
        <v>74</v>
      </c>
      <c r="E850" s="3">
        <v>28206</v>
      </c>
    </row>
    <row r="851" spans="1:5">
      <c r="A851" s="23">
        <v>45453</v>
      </c>
      <c r="B851" s="14">
        <v>6</v>
      </c>
      <c r="C851" s="14" t="s">
        <v>68</v>
      </c>
      <c r="D851" s="14" t="s">
        <v>77</v>
      </c>
      <c r="E851" s="3">
        <v>11734</v>
      </c>
    </row>
    <row r="852" spans="1:5">
      <c r="A852" s="23">
        <v>45453</v>
      </c>
      <c r="B852" s="14">
        <v>15</v>
      </c>
      <c r="C852" s="14" t="s">
        <v>69</v>
      </c>
      <c r="D852" s="14" t="s">
        <v>79</v>
      </c>
      <c r="E852" s="3">
        <v>20566</v>
      </c>
    </row>
    <row r="853" spans="1:5">
      <c r="A853" s="23">
        <v>45453</v>
      </c>
      <c r="B853" s="14">
        <v>98</v>
      </c>
      <c r="C853" s="14" t="s">
        <v>68</v>
      </c>
      <c r="D853" s="14" t="s">
        <v>74</v>
      </c>
      <c r="E853" s="3">
        <v>26485</v>
      </c>
    </row>
    <row r="854" spans="1:5">
      <c r="A854" s="23">
        <v>45453</v>
      </c>
      <c r="B854" s="14">
        <v>6</v>
      </c>
      <c r="C854" s="14" t="s">
        <v>69</v>
      </c>
      <c r="D854" s="14" t="s">
        <v>74</v>
      </c>
      <c r="E854" s="3">
        <v>18424</v>
      </c>
    </row>
    <row r="855" spans="1:5">
      <c r="A855" s="23">
        <v>45453</v>
      </c>
      <c r="B855" s="14">
        <v>45</v>
      </c>
      <c r="C855" s="14" t="s">
        <v>68</v>
      </c>
      <c r="D855" s="14" t="s">
        <v>64</v>
      </c>
      <c r="E855" s="3">
        <v>13306</v>
      </c>
    </row>
    <row r="856" spans="1:5">
      <c r="A856" s="23">
        <v>45453</v>
      </c>
      <c r="B856" s="14">
        <v>75</v>
      </c>
      <c r="C856" s="14" t="s">
        <v>68</v>
      </c>
      <c r="D856" s="14" t="s">
        <v>64</v>
      </c>
      <c r="E856" s="3">
        <v>34454</v>
      </c>
    </row>
    <row r="857" spans="1:5">
      <c r="A857" s="23">
        <v>45453</v>
      </c>
      <c r="B857" s="14">
        <v>23</v>
      </c>
      <c r="C857" s="14" t="s">
        <v>69</v>
      </c>
      <c r="D857" s="14" t="s">
        <v>65</v>
      </c>
      <c r="E857" s="3">
        <v>48714</v>
      </c>
    </row>
    <row r="858" spans="1:5">
      <c r="A858" s="23">
        <v>45453</v>
      </c>
      <c r="B858" s="14">
        <v>96</v>
      </c>
      <c r="C858" s="14" t="s">
        <v>69</v>
      </c>
      <c r="D858" s="14" t="s">
        <v>77</v>
      </c>
      <c r="E858" s="3">
        <v>25675</v>
      </c>
    </row>
    <row r="859" spans="1:5">
      <c r="A859" s="23">
        <v>45453</v>
      </c>
      <c r="B859" s="14">
        <v>14</v>
      </c>
      <c r="C859" s="14" t="s">
        <v>68</v>
      </c>
      <c r="D859" s="14" t="s">
        <v>74</v>
      </c>
      <c r="E859" s="3">
        <v>1968</v>
      </c>
    </row>
    <row r="860" spans="1:5">
      <c r="A860" s="23">
        <v>45453</v>
      </c>
      <c r="B860" s="14">
        <v>37</v>
      </c>
      <c r="C860" s="14" t="s">
        <v>68</v>
      </c>
      <c r="D860" s="14" t="s">
        <v>64</v>
      </c>
      <c r="E860" s="3">
        <v>32515</v>
      </c>
    </row>
    <row r="861" spans="1:5">
      <c r="A861" s="23">
        <v>45453</v>
      </c>
      <c r="B861" s="14">
        <v>97</v>
      </c>
      <c r="C861" s="14" t="s">
        <v>69</v>
      </c>
      <c r="D861" s="14" t="s">
        <v>66</v>
      </c>
      <c r="E861" s="3">
        <v>32230</v>
      </c>
    </row>
    <row r="862" spans="1:5">
      <c r="A862" s="23">
        <v>45454</v>
      </c>
      <c r="B862" s="14">
        <v>38</v>
      </c>
      <c r="C862" s="14" t="s">
        <v>68</v>
      </c>
      <c r="D862" s="14" t="s">
        <v>75</v>
      </c>
      <c r="E862" s="3">
        <v>27333</v>
      </c>
    </row>
    <row r="863" spans="1:5">
      <c r="A863" s="23">
        <v>45454</v>
      </c>
      <c r="B863" s="14">
        <v>95</v>
      </c>
      <c r="C863" s="14" t="s">
        <v>69</v>
      </c>
      <c r="D863" s="14" t="s">
        <v>79</v>
      </c>
      <c r="E863" s="3">
        <v>34769</v>
      </c>
    </row>
    <row r="864" spans="1:5">
      <c r="A864" s="23">
        <v>45454</v>
      </c>
      <c r="B864" s="14">
        <v>63</v>
      </c>
      <c r="C864" s="14" t="s">
        <v>69</v>
      </c>
      <c r="D864" s="14" t="s">
        <v>65</v>
      </c>
      <c r="E864" s="3">
        <v>26171</v>
      </c>
    </row>
    <row r="865" spans="1:5">
      <c r="A865" s="23">
        <v>45454</v>
      </c>
      <c r="B865" s="14">
        <v>18</v>
      </c>
      <c r="C865" s="14" t="s">
        <v>69</v>
      </c>
      <c r="D865" s="14" t="s">
        <v>64</v>
      </c>
      <c r="E865" s="3">
        <v>26732</v>
      </c>
    </row>
    <row r="866" spans="1:5">
      <c r="A866" s="23">
        <v>45454</v>
      </c>
      <c r="B866" s="14">
        <v>49</v>
      </c>
      <c r="C866" s="14" t="s">
        <v>68</v>
      </c>
      <c r="D866" s="14" t="s">
        <v>79</v>
      </c>
      <c r="E866" s="3">
        <v>40815</v>
      </c>
    </row>
    <row r="867" spans="1:5">
      <c r="A867" s="23">
        <v>45454</v>
      </c>
      <c r="B867" s="14">
        <v>45</v>
      </c>
      <c r="C867" s="14" t="s">
        <v>69</v>
      </c>
      <c r="D867" s="14" t="s">
        <v>75</v>
      </c>
      <c r="E867" s="3">
        <v>2732</v>
      </c>
    </row>
    <row r="868" spans="1:5">
      <c r="A868" s="23">
        <v>45454</v>
      </c>
      <c r="B868" s="14">
        <v>39</v>
      </c>
      <c r="C868" s="14" t="s">
        <v>68</v>
      </c>
      <c r="D868" s="14" t="s">
        <v>66</v>
      </c>
      <c r="E868" s="3">
        <v>4192</v>
      </c>
    </row>
    <row r="869" spans="1:5">
      <c r="A869" s="23">
        <v>45455</v>
      </c>
      <c r="B869" s="14">
        <v>17</v>
      </c>
      <c r="C869" s="14" t="s">
        <v>69</v>
      </c>
      <c r="D869" s="14" t="s">
        <v>79</v>
      </c>
      <c r="E869" s="3">
        <v>8605</v>
      </c>
    </row>
    <row r="870" spans="1:5">
      <c r="A870" s="23">
        <v>45455</v>
      </c>
      <c r="B870" s="14">
        <v>71</v>
      </c>
      <c r="C870" s="14" t="s">
        <v>69</v>
      </c>
      <c r="D870" s="14" t="s">
        <v>66</v>
      </c>
      <c r="E870" s="3">
        <v>43652</v>
      </c>
    </row>
    <row r="871" spans="1:5">
      <c r="A871" s="23">
        <v>45455</v>
      </c>
      <c r="B871" s="14">
        <v>11</v>
      </c>
      <c r="C871" s="14" t="s">
        <v>69</v>
      </c>
      <c r="D871" s="14" t="s">
        <v>79</v>
      </c>
      <c r="E871" s="3">
        <v>40808</v>
      </c>
    </row>
    <row r="872" spans="1:5">
      <c r="A872" s="23">
        <v>45455</v>
      </c>
      <c r="B872" s="14">
        <v>67</v>
      </c>
      <c r="C872" s="14" t="s">
        <v>69</v>
      </c>
      <c r="D872" s="14" t="s">
        <v>77</v>
      </c>
      <c r="E872" s="3">
        <v>11652</v>
      </c>
    </row>
    <row r="873" spans="1:5">
      <c r="A873" s="23">
        <v>45455</v>
      </c>
      <c r="B873" s="14">
        <v>95</v>
      </c>
      <c r="C873" s="14" t="s">
        <v>68</v>
      </c>
      <c r="D873" s="14" t="s">
        <v>65</v>
      </c>
      <c r="E873" s="3">
        <v>40595</v>
      </c>
    </row>
    <row r="874" spans="1:5">
      <c r="A874" s="23">
        <v>45456</v>
      </c>
      <c r="B874" s="14">
        <v>20</v>
      </c>
      <c r="C874" s="14" t="s">
        <v>69</v>
      </c>
      <c r="D874" s="14" t="s">
        <v>66</v>
      </c>
      <c r="E874" s="3">
        <v>15237</v>
      </c>
    </row>
    <row r="875" spans="1:5">
      <c r="A875" s="23">
        <v>45456</v>
      </c>
      <c r="B875" s="14">
        <v>9</v>
      </c>
      <c r="C875" s="14" t="s">
        <v>68</v>
      </c>
      <c r="D875" s="14" t="s">
        <v>66</v>
      </c>
      <c r="E875" s="3">
        <v>24700</v>
      </c>
    </row>
    <row r="876" spans="1:5">
      <c r="A876" s="23">
        <v>45456</v>
      </c>
      <c r="B876" s="14">
        <v>17</v>
      </c>
      <c r="C876" s="14" t="s">
        <v>69</v>
      </c>
      <c r="D876" s="14" t="s">
        <v>66</v>
      </c>
      <c r="E876" s="3">
        <v>6940</v>
      </c>
    </row>
    <row r="877" spans="1:5">
      <c r="A877" s="23">
        <v>45456</v>
      </c>
      <c r="B877" s="14">
        <v>75</v>
      </c>
      <c r="C877" s="14" t="s">
        <v>69</v>
      </c>
      <c r="D877" s="14" t="s">
        <v>64</v>
      </c>
      <c r="E877" s="3">
        <v>39429</v>
      </c>
    </row>
    <row r="878" spans="1:5">
      <c r="A878" s="23">
        <v>45456</v>
      </c>
      <c r="B878" s="14">
        <v>50</v>
      </c>
      <c r="C878" s="14" t="s">
        <v>69</v>
      </c>
      <c r="D878" s="14" t="s">
        <v>66</v>
      </c>
      <c r="E878" s="3">
        <v>8749</v>
      </c>
    </row>
    <row r="879" spans="1:5">
      <c r="A879" s="23">
        <v>45456</v>
      </c>
      <c r="B879" s="14">
        <v>22</v>
      </c>
      <c r="C879" s="14" t="s">
        <v>69</v>
      </c>
      <c r="D879" s="14" t="s">
        <v>79</v>
      </c>
      <c r="E879" s="3">
        <v>6106</v>
      </c>
    </row>
    <row r="880" spans="1:5">
      <c r="A880" s="23">
        <v>45457</v>
      </c>
      <c r="B880" s="14">
        <v>33</v>
      </c>
      <c r="C880" s="14" t="s">
        <v>69</v>
      </c>
      <c r="D880" s="14" t="s">
        <v>66</v>
      </c>
      <c r="E880" s="3">
        <v>10338</v>
      </c>
    </row>
    <row r="881" spans="1:5">
      <c r="A881" s="23">
        <v>45457</v>
      </c>
      <c r="B881" s="14">
        <v>41</v>
      </c>
      <c r="C881" s="14" t="s">
        <v>69</v>
      </c>
      <c r="D881" s="14" t="s">
        <v>77</v>
      </c>
      <c r="E881" s="3">
        <v>16421</v>
      </c>
    </row>
    <row r="882" spans="1:5">
      <c r="A882" s="23">
        <v>45457</v>
      </c>
      <c r="B882" s="14">
        <v>67</v>
      </c>
      <c r="C882" s="14" t="s">
        <v>68</v>
      </c>
      <c r="D882" s="14" t="s">
        <v>79</v>
      </c>
      <c r="E882" s="3">
        <v>1828</v>
      </c>
    </row>
    <row r="883" spans="1:5">
      <c r="A883" s="23">
        <v>45457</v>
      </c>
      <c r="B883" s="14">
        <v>71</v>
      </c>
      <c r="C883" s="14" t="s">
        <v>68</v>
      </c>
      <c r="D883" s="14" t="s">
        <v>64</v>
      </c>
      <c r="E883" s="3">
        <v>4922</v>
      </c>
    </row>
    <row r="884" spans="1:5">
      <c r="A884" s="23">
        <v>45458</v>
      </c>
      <c r="B884" s="14">
        <v>75</v>
      </c>
      <c r="C884" s="14" t="s">
        <v>68</v>
      </c>
      <c r="D884" s="14" t="s">
        <v>64</v>
      </c>
      <c r="E884" s="3">
        <v>13411</v>
      </c>
    </row>
    <row r="885" spans="1:5">
      <c r="A885" s="23">
        <v>45458</v>
      </c>
      <c r="B885" s="14">
        <v>67</v>
      </c>
      <c r="C885" s="14" t="s">
        <v>69</v>
      </c>
      <c r="D885" s="14" t="s">
        <v>77</v>
      </c>
      <c r="E885" s="3">
        <v>9836</v>
      </c>
    </row>
    <row r="886" spans="1:5">
      <c r="A886" s="23">
        <v>45458</v>
      </c>
      <c r="B886" s="14">
        <v>27</v>
      </c>
      <c r="C886" s="14" t="s">
        <v>68</v>
      </c>
      <c r="D886" s="14" t="s">
        <v>79</v>
      </c>
      <c r="E886" s="3">
        <v>7650</v>
      </c>
    </row>
    <row r="887" spans="1:5">
      <c r="A887" s="23">
        <v>45458</v>
      </c>
      <c r="B887" s="14">
        <v>0</v>
      </c>
      <c r="C887" s="14" t="s">
        <v>68</v>
      </c>
      <c r="D887" s="14" t="s">
        <v>75</v>
      </c>
      <c r="E887" s="3">
        <v>13133</v>
      </c>
    </row>
    <row r="888" spans="1:5">
      <c r="A888" s="23">
        <v>45459</v>
      </c>
      <c r="B888" s="14">
        <v>87</v>
      </c>
      <c r="C888" s="14" t="s">
        <v>69</v>
      </c>
      <c r="D888" s="14" t="s">
        <v>66</v>
      </c>
      <c r="E888" s="3">
        <v>40210</v>
      </c>
    </row>
    <row r="889" spans="1:5">
      <c r="A889" s="23">
        <v>45459</v>
      </c>
      <c r="B889" s="14">
        <v>9</v>
      </c>
      <c r="C889" s="14" t="s">
        <v>69</v>
      </c>
      <c r="D889" s="14" t="s">
        <v>79</v>
      </c>
      <c r="E889" s="3">
        <v>1894</v>
      </c>
    </row>
    <row r="890" spans="1:5">
      <c r="A890" s="23">
        <v>45460</v>
      </c>
      <c r="B890" s="14">
        <v>26</v>
      </c>
      <c r="C890" s="14" t="s">
        <v>69</v>
      </c>
      <c r="D890" s="14" t="s">
        <v>77</v>
      </c>
      <c r="E890" s="3">
        <v>35351</v>
      </c>
    </row>
    <row r="891" spans="1:5">
      <c r="A891" s="23">
        <v>45460</v>
      </c>
      <c r="B891" s="14">
        <v>21</v>
      </c>
      <c r="C891" s="14" t="s">
        <v>69</v>
      </c>
      <c r="D891" s="14" t="s">
        <v>66</v>
      </c>
      <c r="E891" s="3">
        <v>11684</v>
      </c>
    </row>
    <row r="892" spans="1:5">
      <c r="A892" s="23">
        <v>45460</v>
      </c>
      <c r="B892" s="14">
        <v>72</v>
      </c>
      <c r="C892" s="14" t="s">
        <v>69</v>
      </c>
      <c r="D892" s="14" t="s">
        <v>75</v>
      </c>
      <c r="E892" s="3">
        <v>26890</v>
      </c>
    </row>
    <row r="893" spans="1:5">
      <c r="A893" s="23">
        <v>45461</v>
      </c>
      <c r="B893" s="14">
        <v>87</v>
      </c>
      <c r="C893" s="14" t="s">
        <v>69</v>
      </c>
      <c r="D893" s="14" t="s">
        <v>74</v>
      </c>
      <c r="E893" s="3">
        <v>42132</v>
      </c>
    </row>
    <row r="894" spans="1:5">
      <c r="A894" s="23">
        <v>45461</v>
      </c>
      <c r="B894" s="14">
        <v>48</v>
      </c>
      <c r="C894" s="14" t="s">
        <v>68</v>
      </c>
      <c r="D894" s="14" t="s">
        <v>77</v>
      </c>
      <c r="E894" s="3">
        <v>18046</v>
      </c>
    </row>
    <row r="895" spans="1:5">
      <c r="A895" s="23">
        <v>45461</v>
      </c>
      <c r="B895" s="14">
        <v>12</v>
      </c>
      <c r="C895" s="14" t="s">
        <v>69</v>
      </c>
      <c r="D895" s="14" t="s">
        <v>66</v>
      </c>
      <c r="E895" s="3">
        <v>47562</v>
      </c>
    </row>
    <row r="896" spans="1:5">
      <c r="A896" s="23">
        <v>45461</v>
      </c>
      <c r="B896" s="14">
        <v>18</v>
      </c>
      <c r="C896" s="14" t="s">
        <v>69</v>
      </c>
      <c r="D896" s="14" t="s">
        <v>65</v>
      </c>
      <c r="E896" s="3">
        <v>26527</v>
      </c>
    </row>
    <row r="897" spans="1:5">
      <c r="A897" s="23">
        <v>45462</v>
      </c>
      <c r="B897" s="14">
        <v>33</v>
      </c>
      <c r="C897" s="14" t="s">
        <v>68</v>
      </c>
      <c r="D897" s="14" t="s">
        <v>75</v>
      </c>
      <c r="E897" s="3">
        <v>35682</v>
      </c>
    </row>
    <row r="898" spans="1:5">
      <c r="A898" s="23">
        <v>45462</v>
      </c>
      <c r="B898" s="14">
        <v>2</v>
      </c>
      <c r="C898" s="14" t="s">
        <v>69</v>
      </c>
      <c r="D898" s="14" t="s">
        <v>65</v>
      </c>
      <c r="E898" s="3">
        <v>29842</v>
      </c>
    </row>
    <row r="899" spans="1:5">
      <c r="A899" s="23">
        <v>45462</v>
      </c>
      <c r="B899" s="14">
        <v>4</v>
      </c>
      <c r="C899" s="14" t="s">
        <v>68</v>
      </c>
      <c r="D899" s="14" t="s">
        <v>74</v>
      </c>
      <c r="E899" s="3">
        <v>43537</v>
      </c>
    </row>
    <row r="900" spans="1:5">
      <c r="A900" s="23">
        <v>45462</v>
      </c>
      <c r="B900" s="14">
        <v>36</v>
      </c>
      <c r="C900" s="14" t="s">
        <v>69</v>
      </c>
      <c r="D900" s="14" t="s">
        <v>77</v>
      </c>
      <c r="E900" s="3">
        <v>34439</v>
      </c>
    </row>
    <row r="901" spans="1:5">
      <c r="A901" s="23">
        <v>45463</v>
      </c>
      <c r="B901" s="14">
        <v>83</v>
      </c>
      <c r="C901" s="14" t="s">
        <v>68</v>
      </c>
      <c r="D901" s="14" t="s">
        <v>66</v>
      </c>
      <c r="E901" s="3">
        <v>19407</v>
      </c>
    </row>
    <row r="902" spans="1:5">
      <c r="A902" s="23">
        <v>45463</v>
      </c>
      <c r="B902" s="14">
        <v>0</v>
      </c>
      <c r="C902" s="14" t="s">
        <v>69</v>
      </c>
      <c r="D902" s="14" t="s">
        <v>66</v>
      </c>
      <c r="E902" s="3">
        <v>28408</v>
      </c>
    </row>
    <row r="903" spans="1:5">
      <c r="A903" s="23">
        <v>45463</v>
      </c>
      <c r="B903" s="14">
        <v>81</v>
      </c>
      <c r="C903" s="14" t="s">
        <v>69</v>
      </c>
      <c r="D903" s="14" t="s">
        <v>79</v>
      </c>
      <c r="E903" s="3">
        <v>19348</v>
      </c>
    </row>
    <row r="904" spans="1:5">
      <c r="A904" s="23">
        <v>45463</v>
      </c>
      <c r="B904" s="14">
        <v>76</v>
      </c>
      <c r="C904" s="14" t="s">
        <v>68</v>
      </c>
      <c r="D904" s="14" t="s">
        <v>64</v>
      </c>
      <c r="E904" s="3">
        <v>6548</v>
      </c>
    </row>
    <row r="905" spans="1:5">
      <c r="A905" s="23">
        <v>45463</v>
      </c>
      <c r="B905" s="14">
        <v>13</v>
      </c>
      <c r="C905" s="14" t="s">
        <v>68</v>
      </c>
      <c r="D905" s="14" t="s">
        <v>74</v>
      </c>
      <c r="E905" s="3">
        <v>19710</v>
      </c>
    </row>
    <row r="906" spans="1:5">
      <c r="A906" s="23">
        <v>45463</v>
      </c>
      <c r="B906" s="14">
        <v>79</v>
      </c>
      <c r="C906" s="14" t="s">
        <v>69</v>
      </c>
      <c r="D906" s="14" t="s">
        <v>77</v>
      </c>
      <c r="E906" s="3">
        <v>10835</v>
      </c>
    </row>
    <row r="907" spans="1:5">
      <c r="A907" s="23">
        <v>45463</v>
      </c>
      <c r="B907" s="14">
        <v>23</v>
      </c>
      <c r="C907" s="14" t="s">
        <v>69</v>
      </c>
      <c r="D907" s="14" t="s">
        <v>77</v>
      </c>
      <c r="E907" s="3">
        <v>34833</v>
      </c>
    </row>
    <row r="908" spans="1:5">
      <c r="A908" s="23">
        <v>45463</v>
      </c>
      <c r="B908" s="14">
        <v>56</v>
      </c>
      <c r="C908" s="14" t="s">
        <v>69</v>
      </c>
      <c r="D908" s="14" t="s">
        <v>66</v>
      </c>
      <c r="E908" s="3">
        <v>30915</v>
      </c>
    </row>
    <row r="909" spans="1:5">
      <c r="A909" s="23">
        <v>45464</v>
      </c>
      <c r="B909" s="14">
        <v>89</v>
      </c>
      <c r="C909" s="14" t="s">
        <v>69</v>
      </c>
      <c r="D909" s="14" t="s">
        <v>65</v>
      </c>
      <c r="E909" s="3">
        <v>45603</v>
      </c>
    </row>
    <row r="910" spans="1:5">
      <c r="A910" s="23">
        <v>45464</v>
      </c>
      <c r="B910" s="14">
        <v>26</v>
      </c>
      <c r="C910" s="14" t="s">
        <v>69</v>
      </c>
      <c r="D910" s="14" t="s">
        <v>64</v>
      </c>
      <c r="E910" s="3">
        <v>44913</v>
      </c>
    </row>
    <row r="911" spans="1:5">
      <c r="A911" s="23">
        <v>45464</v>
      </c>
      <c r="B911" s="14">
        <v>88</v>
      </c>
      <c r="C911" s="14" t="s">
        <v>68</v>
      </c>
      <c r="D911" s="14" t="s">
        <v>65</v>
      </c>
      <c r="E911" s="3">
        <v>23924</v>
      </c>
    </row>
    <row r="912" spans="1:5">
      <c r="A912" s="23">
        <v>45464</v>
      </c>
      <c r="B912" s="14">
        <v>73</v>
      </c>
      <c r="C912" s="14" t="s">
        <v>69</v>
      </c>
      <c r="D912" s="14" t="s">
        <v>64</v>
      </c>
      <c r="E912" s="3">
        <v>5740</v>
      </c>
    </row>
    <row r="913" spans="1:5">
      <c r="A913" s="23">
        <v>45464</v>
      </c>
      <c r="B913" s="14">
        <v>36</v>
      </c>
      <c r="C913" s="14" t="s">
        <v>68</v>
      </c>
      <c r="D913" s="14" t="s">
        <v>64</v>
      </c>
      <c r="E913" s="3">
        <v>45213</v>
      </c>
    </row>
    <row r="914" spans="1:5">
      <c r="A914" s="23">
        <v>45464</v>
      </c>
      <c r="B914" s="14">
        <v>65</v>
      </c>
      <c r="C914" s="14" t="s">
        <v>68</v>
      </c>
      <c r="D914" s="14" t="s">
        <v>65</v>
      </c>
      <c r="E914" s="3">
        <v>21630</v>
      </c>
    </row>
    <row r="915" spans="1:5">
      <c r="A915" s="23">
        <v>45464</v>
      </c>
      <c r="B915" s="14">
        <v>64</v>
      </c>
      <c r="C915" s="14" t="s">
        <v>68</v>
      </c>
      <c r="D915" s="14" t="s">
        <v>65</v>
      </c>
      <c r="E915" s="3">
        <v>18405</v>
      </c>
    </row>
    <row r="916" spans="1:5">
      <c r="A916" s="23">
        <v>45465</v>
      </c>
      <c r="B916" s="14">
        <v>99</v>
      </c>
      <c r="C916" s="14" t="s">
        <v>68</v>
      </c>
      <c r="D916" s="14" t="s">
        <v>77</v>
      </c>
      <c r="E916" s="3">
        <v>32229</v>
      </c>
    </row>
    <row r="917" spans="1:5">
      <c r="A917" s="23">
        <v>45465</v>
      </c>
      <c r="B917" s="14">
        <v>43</v>
      </c>
      <c r="C917" s="14" t="s">
        <v>69</v>
      </c>
      <c r="D917" s="14" t="s">
        <v>75</v>
      </c>
      <c r="E917" s="3">
        <v>39966</v>
      </c>
    </row>
    <row r="918" spans="1:5">
      <c r="A918" s="23">
        <v>45465</v>
      </c>
      <c r="B918" s="14">
        <v>76</v>
      </c>
      <c r="C918" s="14" t="s">
        <v>69</v>
      </c>
      <c r="D918" s="14" t="s">
        <v>79</v>
      </c>
      <c r="E918" s="3">
        <v>5080</v>
      </c>
    </row>
    <row r="919" spans="1:5">
      <c r="A919" s="23">
        <v>45465</v>
      </c>
      <c r="B919" s="14">
        <v>62</v>
      </c>
      <c r="C919" s="14" t="s">
        <v>69</v>
      </c>
      <c r="D919" s="14" t="s">
        <v>66</v>
      </c>
      <c r="E919" s="3">
        <v>42316</v>
      </c>
    </row>
    <row r="920" spans="1:5">
      <c r="A920" s="23">
        <v>45465</v>
      </c>
      <c r="B920" s="14">
        <v>74</v>
      </c>
      <c r="C920" s="14" t="s">
        <v>68</v>
      </c>
      <c r="D920" s="14" t="s">
        <v>79</v>
      </c>
      <c r="E920" s="3">
        <v>43852</v>
      </c>
    </row>
    <row r="921" spans="1:5">
      <c r="A921" s="23">
        <v>45465</v>
      </c>
      <c r="B921" s="14">
        <v>5</v>
      </c>
      <c r="C921" s="14" t="s">
        <v>68</v>
      </c>
      <c r="D921" s="14" t="s">
        <v>77</v>
      </c>
      <c r="E921" s="3">
        <v>19027</v>
      </c>
    </row>
    <row r="922" spans="1:5">
      <c r="A922" s="23">
        <v>45465</v>
      </c>
      <c r="B922" s="14">
        <v>74</v>
      </c>
      <c r="C922" s="14" t="s">
        <v>68</v>
      </c>
      <c r="D922" s="14" t="s">
        <v>65</v>
      </c>
      <c r="E922" s="3">
        <v>3214</v>
      </c>
    </row>
    <row r="923" spans="1:5">
      <c r="A923" s="23">
        <v>45465</v>
      </c>
      <c r="B923" s="14">
        <v>38</v>
      </c>
      <c r="C923" s="14" t="s">
        <v>68</v>
      </c>
      <c r="D923" s="14" t="s">
        <v>75</v>
      </c>
      <c r="E923" s="3">
        <v>40811</v>
      </c>
    </row>
    <row r="924" spans="1:5">
      <c r="A924" s="23">
        <v>45466</v>
      </c>
      <c r="B924" s="14">
        <v>4</v>
      </c>
      <c r="C924" s="14" t="s">
        <v>68</v>
      </c>
      <c r="D924" s="14" t="s">
        <v>65</v>
      </c>
      <c r="E924" s="3">
        <v>43007</v>
      </c>
    </row>
    <row r="925" spans="1:5">
      <c r="A925" s="23">
        <v>45466</v>
      </c>
      <c r="B925" s="14">
        <v>38</v>
      </c>
      <c r="C925" s="14" t="s">
        <v>69</v>
      </c>
      <c r="D925" s="14" t="s">
        <v>65</v>
      </c>
      <c r="E925" s="3">
        <v>26341</v>
      </c>
    </row>
    <row r="926" spans="1:5">
      <c r="A926" s="23">
        <v>45466</v>
      </c>
      <c r="B926" s="14">
        <v>87</v>
      </c>
      <c r="C926" s="14" t="s">
        <v>68</v>
      </c>
      <c r="D926" s="14" t="s">
        <v>65</v>
      </c>
      <c r="E926" s="3">
        <v>3748</v>
      </c>
    </row>
    <row r="927" spans="1:5">
      <c r="A927" s="23">
        <v>45466</v>
      </c>
      <c r="B927" s="14">
        <v>2</v>
      </c>
      <c r="C927" s="14" t="s">
        <v>68</v>
      </c>
      <c r="D927" s="14" t="s">
        <v>64</v>
      </c>
      <c r="E927" s="3">
        <v>44167</v>
      </c>
    </row>
    <row r="928" spans="1:5">
      <c r="A928" s="23">
        <v>45467</v>
      </c>
      <c r="B928" s="14">
        <v>43</v>
      </c>
      <c r="C928" s="14" t="s">
        <v>69</v>
      </c>
      <c r="D928" s="14" t="s">
        <v>77</v>
      </c>
      <c r="E928" s="3">
        <v>15529</v>
      </c>
    </row>
    <row r="929" spans="1:5">
      <c r="A929" s="23">
        <v>45467</v>
      </c>
      <c r="B929" s="14">
        <v>43</v>
      </c>
      <c r="C929" s="14" t="s">
        <v>69</v>
      </c>
      <c r="D929" s="14" t="s">
        <v>66</v>
      </c>
      <c r="E929" s="3">
        <v>13237</v>
      </c>
    </row>
    <row r="930" spans="1:5">
      <c r="A930" s="23">
        <v>45467</v>
      </c>
      <c r="B930" s="14">
        <v>6</v>
      </c>
      <c r="C930" s="14" t="s">
        <v>68</v>
      </c>
      <c r="D930" s="14" t="s">
        <v>65</v>
      </c>
      <c r="E930" s="3">
        <v>6998</v>
      </c>
    </row>
    <row r="931" spans="1:5">
      <c r="A931" s="23">
        <v>45467</v>
      </c>
      <c r="B931" s="14">
        <v>27</v>
      </c>
      <c r="C931" s="14" t="s">
        <v>68</v>
      </c>
      <c r="D931" s="14" t="s">
        <v>65</v>
      </c>
      <c r="E931" s="3">
        <v>42533</v>
      </c>
    </row>
    <row r="932" spans="1:5">
      <c r="A932" s="23">
        <v>45467</v>
      </c>
      <c r="B932" s="14">
        <v>95</v>
      </c>
      <c r="C932" s="14" t="s">
        <v>69</v>
      </c>
      <c r="D932" s="14" t="s">
        <v>79</v>
      </c>
      <c r="E932" s="3">
        <v>25064</v>
      </c>
    </row>
    <row r="933" spans="1:5">
      <c r="A933" s="23">
        <v>45467</v>
      </c>
      <c r="B933" s="14">
        <v>85</v>
      </c>
      <c r="C933" s="14" t="s">
        <v>69</v>
      </c>
      <c r="D933" s="14" t="s">
        <v>66</v>
      </c>
      <c r="E933" s="3">
        <v>18170</v>
      </c>
    </row>
    <row r="934" spans="1:5">
      <c r="A934" s="23">
        <v>45467</v>
      </c>
      <c r="B934" s="14">
        <v>37</v>
      </c>
      <c r="C934" s="14" t="s">
        <v>68</v>
      </c>
      <c r="D934" s="14" t="s">
        <v>64</v>
      </c>
      <c r="E934" s="3">
        <v>26808</v>
      </c>
    </row>
    <row r="935" spans="1:5">
      <c r="A935" s="23">
        <v>45467</v>
      </c>
      <c r="B935" s="14">
        <v>97</v>
      </c>
      <c r="C935" s="14" t="s">
        <v>69</v>
      </c>
      <c r="D935" s="14" t="s">
        <v>75</v>
      </c>
      <c r="E935" s="3">
        <v>39116</v>
      </c>
    </row>
    <row r="936" spans="1:5">
      <c r="A936" s="23">
        <v>45467</v>
      </c>
      <c r="B936" s="14">
        <v>69</v>
      </c>
      <c r="C936" s="14" t="s">
        <v>68</v>
      </c>
      <c r="D936" s="14" t="s">
        <v>75</v>
      </c>
      <c r="E936" s="3">
        <v>26622</v>
      </c>
    </row>
    <row r="937" spans="1:5">
      <c r="A937" s="23">
        <v>45467</v>
      </c>
      <c r="B937" s="14">
        <v>78</v>
      </c>
      <c r="C937" s="14" t="s">
        <v>69</v>
      </c>
      <c r="D937" s="14" t="s">
        <v>74</v>
      </c>
      <c r="E937" s="3">
        <v>19889</v>
      </c>
    </row>
    <row r="938" spans="1:5">
      <c r="A938" s="23">
        <v>45467</v>
      </c>
      <c r="B938" s="14">
        <v>88</v>
      </c>
      <c r="C938" s="14" t="s">
        <v>68</v>
      </c>
      <c r="D938" s="14" t="s">
        <v>75</v>
      </c>
      <c r="E938" s="3">
        <v>47202</v>
      </c>
    </row>
    <row r="939" spans="1:5">
      <c r="A939" s="23">
        <v>45468</v>
      </c>
      <c r="B939" s="14">
        <v>38</v>
      </c>
      <c r="C939" s="14" t="s">
        <v>68</v>
      </c>
      <c r="D939" s="14" t="s">
        <v>79</v>
      </c>
      <c r="E939" s="3">
        <v>10591</v>
      </c>
    </row>
    <row r="940" spans="1:5">
      <c r="A940" s="23">
        <v>45468</v>
      </c>
      <c r="B940" s="14">
        <v>20</v>
      </c>
      <c r="C940" s="14" t="s">
        <v>69</v>
      </c>
      <c r="D940" s="14" t="s">
        <v>65</v>
      </c>
      <c r="E940" s="3">
        <v>48352</v>
      </c>
    </row>
    <row r="941" spans="1:5">
      <c r="A941" s="23">
        <v>45468</v>
      </c>
      <c r="B941" s="14">
        <v>31</v>
      </c>
      <c r="C941" s="14" t="s">
        <v>69</v>
      </c>
      <c r="D941" s="14" t="s">
        <v>65</v>
      </c>
      <c r="E941" s="3">
        <v>11084</v>
      </c>
    </row>
    <row r="942" spans="1:5">
      <c r="A942" s="23">
        <v>45468</v>
      </c>
      <c r="B942" s="14">
        <v>51</v>
      </c>
      <c r="C942" s="14" t="s">
        <v>69</v>
      </c>
      <c r="D942" s="14" t="s">
        <v>65</v>
      </c>
      <c r="E942" s="3">
        <v>36623</v>
      </c>
    </row>
    <row r="943" spans="1:5">
      <c r="A943" s="23">
        <v>45468</v>
      </c>
      <c r="B943" s="14">
        <v>92</v>
      </c>
      <c r="C943" s="14" t="s">
        <v>69</v>
      </c>
      <c r="D943" s="14" t="s">
        <v>74</v>
      </c>
      <c r="E943" s="3">
        <v>22863</v>
      </c>
    </row>
    <row r="944" spans="1:5">
      <c r="A944" s="23">
        <v>45468</v>
      </c>
      <c r="B944" s="14">
        <v>88</v>
      </c>
      <c r="C944" s="14" t="s">
        <v>69</v>
      </c>
      <c r="D944" s="14" t="s">
        <v>77</v>
      </c>
      <c r="E944" s="3">
        <v>25135</v>
      </c>
    </row>
    <row r="945" spans="1:5">
      <c r="A945" s="23">
        <v>45469</v>
      </c>
      <c r="B945" s="14">
        <v>65</v>
      </c>
      <c r="C945" s="14" t="s">
        <v>69</v>
      </c>
      <c r="D945" s="14" t="s">
        <v>74</v>
      </c>
      <c r="E945" s="3">
        <v>23090</v>
      </c>
    </row>
    <row r="946" spans="1:5">
      <c r="A946" s="23">
        <v>45469</v>
      </c>
      <c r="B946" s="14">
        <v>18</v>
      </c>
      <c r="C946" s="14" t="s">
        <v>68</v>
      </c>
      <c r="D946" s="14" t="s">
        <v>75</v>
      </c>
      <c r="E946" s="3">
        <v>28511</v>
      </c>
    </row>
    <row r="947" spans="1:5">
      <c r="A947" s="23">
        <v>45469</v>
      </c>
      <c r="B947" s="14">
        <v>46</v>
      </c>
      <c r="C947" s="14" t="s">
        <v>69</v>
      </c>
      <c r="D947" s="14" t="s">
        <v>66</v>
      </c>
      <c r="E947" s="3">
        <v>1120</v>
      </c>
    </row>
    <row r="948" spans="1:5">
      <c r="A948" s="23">
        <v>45469</v>
      </c>
      <c r="B948" s="14">
        <v>73</v>
      </c>
      <c r="C948" s="14" t="s">
        <v>69</v>
      </c>
      <c r="D948" s="14" t="s">
        <v>66</v>
      </c>
      <c r="E948" s="3">
        <v>18716</v>
      </c>
    </row>
    <row r="949" spans="1:5">
      <c r="A949" s="23">
        <v>45469</v>
      </c>
      <c r="B949" s="14">
        <v>63</v>
      </c>
      <c r="C949" s="14" t="s">
        <v>68</v>
      </c>
      <c r="D949" s="14" t="s">
        <v>74</v>
      </c>
      <c r="E949" s="3">
        <v>21153</v>
      </c>
    </row>
    <row r="950" spans="1:5">
      <c r="A950" s="23">
        <v>45469</v>
      </c>
      <c r="B950" s="14">
        <v>14</v>
      </c>
      <c r="C950" s="14" t="s">
        <v>68</v>
      </c>
      <c r="D950" s="14" t="s">
        <v>77</v>
      </c>
      <c r="E950" s="3">
        <v>28779</v>
      </c>
    </row>
    <row r="951" spans="1:5">
      <c r="A951" s="23">
        <v>45469</v>
      </c>
      <c r="B951" s="14">
        <v>85</v>
      </c>
      <c r="C951" s="14" t="s">
        <v>68</v>
      </c>
      <c r="D951" s="14" t="s">
        <v>77</v>
      </c>
      <c r="E951" s="3">
        <v>30920</v>
      </c>
    </row>
    <row r="952" spans="1:5">
      <c r="A952" s="23">
        <v>45470</v>
      </c>
      <c r="B952" s="14">
        <v>95</v>
      </c>
      <c r="C952" s="14" t="s">
        <v>68</v>
      </c>
      <c r="D952" s="14" t="s">
        <v>65</v>
      </c>
      <c r="E952" s="3">
        <v>6977</v>
      </c>
    </row>
    <row r="953" spans="1:5">
      <c r="A953" s="23">
        <v>45470</v>
      </c>
      <c r="B953" s="14">
        <v>81</v>
      </c>
      <c r="C953" s="14" t="s">
        <v>68</v>
      </c>
      <c r="D953" s="14" t="s">
        <v>74</v>
      </c>
      <c r="E953" s="3">
        <v>41671</v>
      </c>
    </row>
    <row r="954" spans="1:5">
      <c r="A954" s="23">
        <v>45470</v>
      </c>
      <c r="B954" s="14">
        <v>20</v>
      </c>
      <c r="C954" s="14" t="s">
        <v>68</v>
      </c>
      <c r="D954" s="14" t="s">
        <v>74</v>
      </c>
      <c r="E954" s="3">
        <v>41040</v>
      </c>
    </row>
    <row r="955" spans="1:5">
      <c r="A955" s="23">
        <v>45471</v>
      </c>
      <c r="B955" s="14">
        <v>17</v>
      </c>
      <c r="C955" s="14" t="s">
        <v>68</v>
      </c>
      <c r="D955" s="14" t="s">
        <v>79</v>
      </c>
      <c r="E955" s="3">
        <v>44034</v>
      </c>
    </row>
    <row r="956" spans="1:5">
      <c r="A956" s="23">
        <v>45471</v>
      </c>
      <c r="B956" s="14">
        <v>27</v>
      </c>
      <c r="C956" s="14" t="s">
        <v>69</v>
      </c>
      <c r="D956" s="14" t="s">
        <v>65</v>
      </c>
      <c r="E956" s="3">
        <v>43021</v>
      </c>
    </row>
    <row r="957" spans="1:5">
      <c r="A957" s="23">
        <v>45471</v>
      </c>
      <c r="B957" s="14">
        <v>83</v>
      </c>
      <c r="C957" s="14" t="s">
        <v>68</v>
      </c>
      <c r="D957" s="14" t="s">
        <v>74</v>
      </c>
      <c r="E957" s="3">
        <v>19245</v>
      </c>
    </row>
    <row r="958" spans="1:5">
      <c r="A958" s="23">
        <v>45471</v>
      </c>
      <c r="B958" s="14">
        <v>0</v>
      </c>
      <c r="C958" s="14" t="s">
        <v>69</v>
      </c>
      <c r="D958" s="14" t="s">
        <v>65</v>
      </c>
      <c r="E958" s="3">
        <v>25774</v>
      </c>
    </row>
    <row r="959" spans="1:5">
      <c r="A959" s="23">
        <v>45471</v>
      </c>
      <c r="B959" s="14">
        <v>61</v>
      </c>
      <c r="C959" s="14" t="s">
        <v>68</v>
      </c>
      <c r="D959" s="14" t="s">
        <v>66</v>
      </c>
      <c r="E959" s="3">
        <v>49208</v>
      </c>
    </row>
    <row r="960" spans="1:5">
      <c r="A960" s="23">
        <v>45471</v>
      </c>
      <c r="B960" s="14">
        <v>73</v>
      </c>
      <c r="C960" s="14" t="s">
        <v>68</v>
      </c>
      <c r="D960" s="14" t="s">
        <v>64</v>
      </c>
      <c r="E960" s="3">
        <v>36971</v>
      </c>
    </row>
    <row r="961" spans="1:5">
      <c r="A961" s="23">
        <v>45471</v>
      </c>
      <c r="B961" s="14">
        <v>35</v>
      </c>
      <c r="C961" s="14" t="s">
        <v>69</v>
      </c>
      <c r="D961" s="14" t="s">
        <v>79</v>
      </c>
      <c r="E961" s="3">
        <v>4061</v>
      </c>
    </row>
    <row r="962" spans="1:5">
      <c r="A962" s="23">
        <v>45472</v>
      </c>
      <c r="B962" s="14">
        <v>76</v>
      </c>
      <c r="C962" s="14" t="s">
        <v>68</v>
      </c>
      <c r="D962" s="14" t="s">
        <v>74</v>
      </c>
      <c r="E962" s="3">
        <v>45629</v>
      </c>
    </row>
    <row r="963" spans="1:5">
      <c r="A963" s="23">
        <v>45472</v>
      </c>
      <c r="B963" s="14">
        <v>13</v>
      </c>
      <c r="C963" s="14" t="s">
        <v>69</v>
      </c>
      <c r="D963" s="14" t="s">
        <v>64</v>
      </c>
      <c r="E963" s="3">
        <v>43997</v>
      </c>
    </row>
    <row r="964" spans="1:5">
      <c r="A964" s="23">
        <v>45472</v>
      </c>
      <c r="B964" s="14">
        <v>64</v>
      </c>
      <c r="C964" s="14" t="s">
        <v>68</v>
      </c>
      <c r="D964" s="14" t="s">
        <v>77</v>
      </c>
      <c r="E964" s="3">
        <v>31874</v>
      </c>
    </row>
    <row r="965" spans="1:5">
      <c r="A965" s="23">
        <v>45472</v>
      </c>
      <c r="B965" s="14">
        <v>8</v>
      </c>
      <c r="C965" s="14" t="s">
        <v>68</v>
      </c>
      <c r="D965" s="14" t="s">
        <v>64</v>
      </c>
      <c r="E965" s="3">
        <v>22513</v>
      </c>
    </row>
    <row r="966" spans="1:5">
      <c r="A966" s="23">
        <v>45472</v>
      </c>
      <c r="B966" s="14">
        <v>68</v>
      </c>
      <c r="C966" s="14" t="s">
        <v>69</v>
      </c>
      <c r="D966" s="14" t="s">
        <v>77</v>
      </c>
      <c r="E966" s="3">
        <v>23637</v>
      </c>
    </row>
    <row r="967" spans="1:5">
      <c r="A967" s="23">
        <v>45473</v>
      </c>
      <c r="B967" s="14">
        <v>54</v>
      </c>
      <c r="C967" s="14" t="s">
        <v>69</v>
      </c>
      <c r="D967" s="14" t="s">
        <v>65</v>
      </c>
      <c r="E967" s="3">
        <v>16927</v>
      </c>
    </row>
    <row r="968" spans="1:5">
      <c r="A968" s="23">
        <v>45473</v>
      </c>
      <c r="B968" s="14">
        <v>5</v>
      </c>
      <c r="C968" s="14" t="s">
        <v>68</v>
      </c>
      <c r="D968" s="14" t="s">
        <v>64</v>
      </c>
      <c r="E968" s="3">
        <v>12769</v>
      </c>
    </row>
    <row r="969" spans="1:5">
      <c r="A969" s="23">
        <v>45473</v>
      </c>
      <c r="B969" s="14">
        <v>68</v>
      </c>
      <c r="C969" s="14" t="s">
        <v>68</v>
      </c>
      <c r="D969" s="14" t="s">
        <v>75</v>
      </c>
      <c r="E969" s="3">
        <v>17554</v>
      </c>
    </row>
    <row r="970" spans="1:5">
      <c r="A970" s="23">
        <v>45473</v>
      </c>
      <c r="B970" s="14">
        <v>57</v>
      </c>
      <c r="C970" s="14" t="s">
        <v>68</v>
      </c>
      <c r="D970" s="14" t="s">
        <v>79</v>
      </c>
      <c r="E970" s="3">
        <v>4946</v>
      </c>
    </row>
    <row r="971" spans="1:5">
      <c r="A971" s="23">
        <v>45473</v>
      </c>
      <c r="B971" s="14">
        <v>77</v>
      </c>
      <c r="C971" s="14" t="s">
        <v>68</v>
      </c>
      <c r="D971" s="14" t="s">
        <v>66</v>
      </c>
      <c r="E971" s="3">
        <v>26985</v>
      </c>
    </row>
    <row r="972" spans="1:5">
      <c r="A972" s="23">
        <v>45473</v>
      </c>
      <c r="B972" s="14">
        <v>86</v>
      </c>
      <c r="C972" s="14" t="s">
        <v>68</v>
      </c>
      <c r="D972" s="14" t="s">
        <v>66</v>
      </c>
      <c r="E972" s="3">
        <v>45016</v>
      </c>
    </row>
    <row r="973" spans="1:5">
      <c r="A973" s="23">
        <v>45473</v>
      </c>
      <c r="B973" s="14">
        <v>34</v>
      </c>
      <c r="C973" s="14" t="s">
        <v>68</v>
      </c>
      <c r="D973" s="14" t="s">
        <v>66</v>
      </c>
      <c r="E973" s="3">
        <v>6242</v>
      </c>
    </row>
    <row r="974" spans="1:5">
      <c r="A974" s="23">
        <v>45474</v>
      </c>
      <c r="B974" s="14">
        <v>40</v>
      </c>
      <c r="C974" s="14" t="s">
        <v>69</v>
      </c>
      <c r="D974" s="14" t="s">
        <v>74</v>
      </c>
      <c r="E974" s="3">
        <v>13122</v>
      </c>
    </row>
    <row r="975" spans="1:5">
      <c r="A975" s="23">
        <v>45474</v>
      </c>
      <c r="B975" s="14">
        <v>14</v>
      </c>
      <c r="C975" s="14" t="s">
        <v>68</v>
      </c>
      <c r="D975" s="14" t="s">
        <v>77</v>
      </c>
      <c r="E975" s="3">
        <v>45730</v>
      </c>
    </row>
    <row r="976" spans="1:5">
      <c r="A976" s="23">
        <v>45474</v>
      </c>
      <c r="B976" s="14">
        <v>17</v>
      </c>
      <c r="C976" s="14" t="s">
        <v>69</v>
      </c>
      <c r="D976" s="14" t="s">
        <v>79</v>
      </c>
      <c r="E976" s="3">
        <v>25457</v>
      </c>
    </row>
    <row r="977" spans="1:5">
      <c r="A977" s="23">
        <v>45474</v>
      </c>
      <c r="B977" s="14">
        <v>95</v>
      </c>
      <c r="C977" s="14" t="s">
        <v>69</v>
      </c>
      <c r="D977" s="14" t="s">
        <v>79</v>
      </c>
      <c r="E977" s="3">
        <v>37310</v>
      </c>
    </row>
    <row r="978" spans="1:5">
      <c r="A978" s="23">
        <v>45475</v>
      </c>
      <c r="B978" s="14">
        <v>51</v>
      </c>
      <c r="C978" s="14" t="s">
        <v>68</v>
      </c>
      <c r="D978" s="14" t="s">
        <v>77</v>
      </c>
      <c r="E978" s="3">
        <v>22639</v>
      </c>
    </row>
    <row r="979" spans="1:5">
      <c r="A979" s="23">
        <v>45475</v>
      </c>
      <c r="B979" s="14">
        <v>34</v>
      </c>
      <c r="C979" s="14" t="s">
        <v>68</v>
      </c>
      <c r="D979" s="14" t="s">
        <v>75</v>
      </c>
      <c r="E979" s="3">
        <v>40463</v>
      </c>
    </row>
    <row r="980" spans="1:5">
      <c r="A980" s="23">
        <v>45475</v>
      </c>
      <c r="B980" s="14">
        <v>66</v>
      </c>
      <c r="C980" s="14" t="s">
        <v>69</v>
      </c>
      <c r="D980" s="14" t="s">
        <v>75</v>
      </c>
      <c r="E980" s="3">
        <v>28893</v>
      </c>
    </row>
    <row r="981" spans="1:5">
      <c r="A981" s="23">
        <v>45475</v>
      </c>
      <c r="B981" s="14">
        <v>20</v>
      </c>
      <c r="C981" s="14" t="s">
        <v>68</v>
      </c>
      <c r="D981" s="14" t="s">
        <v>66</v>
      </c>
      <c r="E981" s="3">
        <v>22802</v>
      </c>
    </row>
    <row r="982" spans="1:5">
      <c r="A982" s="23">
        <v>45475</v>
      </c>
      <c r="B982" s="14">
        <v>5</v>
      </c>
      <c r="C982" s="14" t="s">
        <v>68</v>
      </c>
      <c r="D982" s="14" t="s">
        <v>74</v>
      </c>
      <c r="E982" s="3">
        <v>28385</v>
      </c>
    </row>
    <row r="983" spans="1:5">
      <c r="A983" s="23">
        <v>45475</v>
      </c>
      <c r="B983" s="14">
        <v>47</v>
      </c>
      <c r="C983" s="14" t="s">
        <v>68</v>
      </c>
      <c r="D983" s="14" t="s">
        <v>79</v>
      </c>
      <c r="E983" s="3">
        <v>44680</v>
      </c>
    </row>
    <row r="984" spans="1:5">
      <c r="A984" s="23">
        <v>45475</v>
      </c>
      <c r="B984" s="14">
        <v>67</v>
      </c>
      <c r="C984" s="14" t="s">
        <v>68</v>
      </c>
      <c r="D984" s="14" t="s">
        <v>74</v>
      </c>
      <c r="E984" s="3">
        <v>8745</v>
      </c>
    </row>
    <row r="985" spans="1:5">
      <c r="A985" s="23">
        <v>45475</v>
      </c>
      <c r="B985" s="14">
        <v>18</v>
      </c>
      <c r="C985" s="14" t="s">
        <v>68</v>
      </c>
      <c r="D985" s="14" t="s">
        <v>66</v>
      </c>
      <c r="E985" s="3">
        <v>11030</v>
      </c>
    </row>
    <row r="986" spans="1:5">
      <c r="A986" s="23">
        <v>45475</v>
      </c>
      <c r="B986" s="14">
        <v>72</v>
      </c>
      <c r="C986" s="14" t="s">
        <v>68</v>
      </c>
      <c r="D986" s="14" t="s">
        <v>65</v>
      </c>
      <c r="E986" s="3">
        <v>6340</v>
      </c>
    </row>
    <row r="987" spans="1:5">
      <c r="A987" s="23">
        <v>45476</v>
      </c>
      <c r="B987" s="14">
        <v>31</v>
      </c>
      <c r="C987" s="14" t="s">
        <v>68</v>
      </c>
      <c r="D987" s="14" t="s">
        <v>65</v>
      </c>
      <c r="E987" s="3">
        <v>39396</v>
      </c>
    </row>
    <row r="988" spans="1:5">
      <c r="A988" s="23">
        <v>45476</v>
      </c>
      <c r="B988" s="14">
        <v>34</v>
      </c>
      <c r="C988" s="14" t="s">
        <v>69</v>
      </c>
      <c r="D988" s="14" t="s">
        <v>79</v>
      </c>
      <c r="E988" s="3">
        <v>24497</v>
      </c>
    </row>
    <row r="989" spans="1:5">
      <c r="A989" s="23">
        <v>45477</v>
      </c>
      <c r="B989" s="14">
        <v>49</v>
      </c>
      <c r="C989" s="14" t="s">
        <v>68</v>
      </c>
      <c r="D989" s="14" t="s">
        <v>75</v>
      </c>
      <c r="E989" s="3">
        <v>13050</v>
      </c>
    </row>
    <row r="990" spans="1:5">
      <c r="A990" s="23">
        <v>45477</v>
      </c>
      <c r="B990" s="14">
        <v>70</v>
      </c>
      <c r="C990" s="14" t="s">
        <v>69</v>
      </c>
      <c r="D990" s="14" t="s">
        <v>66</v>
      </c>
      <c r="E990" s="3">
        <v>49599</v>
      </c>
    </row>
    <row r="991" spans="1:5">
      <c r="A991" s="23">
        <v>45477</v>
      </c>
      <c r="B991" s="14">
        <v>84</v>
      </c>
      <c r="C991" s="14" t="s">
        <v>68</v>
      </c>
      <c r="D991" s="14" t="s">
        <v>75</v>
      </c>
      <c r="E991" s="3">
        <v>14621</v>
      </c>
    </row>
    <row r="992" spans="1:5">
      <c r="A992" s="23">
        <v>45477</v>
      </c>
      <c r="B992" s="14">
        <v>89</v>
      </c>
      <c r="C992" s="14" t="s">
        <v>68</v>
      </c>
      <c r="D992" s="14" t="s">
        <v>79</v>
      </c>
      <c r="E992" s="3">
        <v>22665</v>
      </c>
    </row>
    <row r="993" spans="1:5">
      <c r="A993" s="23">
        <v>45477</v>
      </c>
      <c r="B993" s="14">
        <v>42</v>
      </c>
      <c r="C993" s="14" t="s">
        <v>68</v>
      </c>
      <c r="D993" s="14" t="s">
        <v>77</v>
      </c>
      <c r="E993" s="3">
        <v>41093</v>
      </c>
    </row>
    <row r="994" spans="1:5">
      <c r="A994" s="23">
        <v>45477</v>
      </c>
      <c r="B994" s="14">
        <v>62</v>
      </c>
      <c r="C994" s="14" t="s">
        <v>69</v>
      </c>
      <c r="D994" s="14" t="s">
        <v>79</v>
      </c>
      <c r="E994" s="3">
        <v>30849</v>
      </c>
    </row>
    <row r="995" spans="1:5">
      <c r="A995" s="23">
        <v>45477</v>
      </c>
      <c r="B995" s="14">
        <v>1</v>
      </c>
      <c r="C995" s="14" t="s">
        <v>68</v>
      </c>
      <c r="D995" s="14" t="s">
        <v>74</v>
      </c>
      <c r="E995" s="3">
        <v>11250</v>
      </c>
    </row>
    <row r="996" spans="1:5">
      <c r="A996" s="23">
        <v>45477</v>
      </c>
      <c r="B996" s="14">
        <v>51</v>
      </c>
      <c r="C996" s="14" t="s">
        <v>69</v>
      </c>
      <c r="D996" s="14" t="s">
        <v>79</v>
      </c>
      <c r="E996" s="3">
        <v>30867</v>
      </c>
    </row>
    <row r="997" spans="1:5">
      <c r="A997" s="23">
        <v>45477</v>
      </c>
      <c r="B997" s="14">
        <v>25</v>
      </c>
      <c r="C997" s="14" t="s">
        <v>69</v>
      </c>
      <c r="D997" s="14" t="s">
        <v>65</v>
      </c>
      <c r="E997" s="3">
        <v>23582</v>
      </c>
    </row>
    <row r="998" spans="1:5">
      <c r="A998" s="23">
        <v>45478</v>
      </c>
      <c r="B998" s="14">
        <v>43</v>
      </c>
      <c r="C998" s="14" t="s">
        <v>68</v>
      </c>
      <c r="D998" s="14" t="s">
        <v>79</v>
      </c>
      <c r="E998" s="3">
        <v>48938</v>
      </c>
    </row>
    <row r="999" spans="1:5">
      <c r="A999" s="23">
        <v>45478</v>
      </c>
      <c r="B999" s="14">
        <v>82</v>
      </c>
      <c r="C999" s="14" t="s">
        <v>68</v>
      </c>
      <c r="D999" s="14" t="s">
        <v>65</v>
      </c>
      <c r="E999" s="3">
        <v>49545</v>
      </c>
    </row>
    <row r="1000" spans="1:5">
      <c r="A1000" s="23">
        <v>45478</v>
      </c>
      <c r="B1000" s="14">
        <v>3</v>
      </c>
      <c r="C1000" s="14" t="s">
        <v>68</v>
      </c>
      <c r="D1000" s="14" t="s">
        <v>74</v>
      </c>
      <c r="E1000" s="3">
        <v>46789</v>
      </c>
    </row>
    <row r="1001" spans="1:5">
      <c r="A1001" s="23">
        <v>45478</v>
      </c>
      <c r="B1001" s="14">
        <v>29</v>
      </c>
      <c r="C1001" s="14" t="s">
        <v>69</v>
      </c>
      <c r="D1001" s="14" t="s">
        <v>65</v>
      </c>
      <c r="E1001" s="3">
        <v>46336</v>
      </c>
    </row>
    <row r="1002" spans="1:5">
      <c r="A1002" s="23">
        <v>45478</v>
      </c>
      <c r="B1002" s="14">
        <v>22</v>
      </c>
      <c r="C1002" s="14" t="s">
        <v>69</v>
      </c>
      <c r="D1002" s="14" t="s">
        <v>66</v>
      </c>
      <c r="E1002" s="3">
        <v>49768</v>
      </c>
    </row>
    <row r="1003" spans="1:5">
      <c r="A1003" s="23">
        <v>45479</v>
      </c>
      <c r="B1003" s="14">
        <v>25</v>
      </c>
      <c r="C1003" s="14" t="s">
        <v>69</v>
      </c>
      <c r="D1003" s="14" t="s">
        <v>79</v>
      </c>
      <c r="E1003" s="3">
        <v>32261</v>
      </c>
    </row>
    <row r="1004" spans="1:5">
      <c r="A1004" s="23">
        <v>45479</v>
      </c>
      <c r="B1004" s="14">
        <v>13</v>
      </c>
      <c r="C1004" s="14" t="s">
        <v>69</v>
      </c>
      <c r="D1004" s="14" t="s">
        <v>66</v>
      </c>
      <c r="E1004" s="3">
        <v>14800</v>
      </c>
    </row>
    <row r="1005" spans="1:5">
      <c r="A1005" s="23">
        <v>45479</v>
      </c>
      <c r="B1005" s="14">
        <v>34</v>
      </c>
      <c r="C1005" s="14" t="s">
        <v>68</v>
      </c>
      <c r="D1005" s="14" t="s">
        <v>77</v>
      </c>
      <c r="E1005" s="3">
        <v>47685</v>
      </c>
    </row>
    <row r="1006" spans="1:5">
      <c r="A1006" s="23">
        <v>45479</v>
      </c>
      <c r="B1006" s="14">
        <v>98</v>
      </c>
      <c r="C1006" s="14" t="s">
        <v>69</v>
      </c>
      <c r="D1006" s="14" t="s">
        <v>66</v>
      </c>
      <c r="E1006" s="3">
        <v>47819</v>
      </c>
    </row>
    <row r="1007" spans="1:5">
      <c r="A1007" s="23">
        <v>45479</v>
      </c>
      <c r="B1007" s="14">
        <v>17</v>
      </c>
      <c r="C1007" s="14" t="s">
        <v>68</v>
      </c>
      <c r="D1007" s="14" t="s">
        <v>75</v>
      </c>
      <c r="E1007" s="3">
        <v>32602</v>
      </c>
    </row>
    <row r="1008" spans="1:5">
      <c r="A1008" s="23">
        <v>45479</v>
      </c>
      <c r="B1008" s="14">
        <v>15</v>
      </c>
      <c r="C1008" s="14" t="s">
        <v>69</v>
      </c>
      <c r="D1008" s="14" t="s">
        <v>77</v>
      </c>
      <c r="E1008" s="3">
        <v>20620</v>
      </c>
    </row>
    <row r="1009" spans="1:5">
      <c r="A1009" s="23">
        <v>45479</v>
      </c>
      <c r="B1009" s="14">
        <v>92</v>
      </c>
      <c r="C1009" s="14" t="s">
        <v>69</v>
      </c>
      <c r="D1009" s="14" t="s">
        <v>79</v>
      </c>
      <c r="E1009" s="3">
        <v>22015</v>
      </c>
    </row>
    <row r="1010" spans="1:5">
      <c r="A1010" s="23">
        <v>45479</v>
      </c>
      <c r="B1010" s="14">
        <v>38</v>
      </c>
      <c r="C1010" s="14" t="s">
        <v>68</v>
      </c>
      <c r="D1010" s="14" t="s">
        <v>79</v>
      </c>
      <c r="E1010" s="3">
        <v>11238</v>
      </c>
    </row>
    <row r="1011" spans="1:5">
      <c r="A1011" s="23">
        <v>45479</v>
      </c>
      <c r="B1011" s="14">
        <v>60</v>
      </c>
      <c r="C1011" s="14" t="s">
        <v>69</v>
      </c>
      <c r="D1011" s="14" t="s">
        <v>75</v>
      </c>
      <c r="E1011" s="3">
        <v>45076</v>
      </c>
    </row>
    <row r="1012" spans="1:5">
      <c r="A1012" s="23">
        <v>45479</v>
      </c>
      <c r="B1012" s="14">
        <v>74</v>
      </c>
      <c r="C1012" s="14" t="s">
        <v>68</v>
      </c>
      <c r="D1012" s="14" t="s">
        <v>75</v>
      </c>
      <c r="E1012" s="3">
        <v>33240</v>
      </c>
    </row>
    <row r="1013" spans="1:5">
      <c r="A1013" s="23">
        <v>45479</v>
      </c>
      <c r="B1013" s="14">
        <v>82</v>
      </c>
      <c r="C1013" s="14" t="s">
        <v>68</v>
      </c>
      <c r="D1013" s="14" t="s">
        <v>75</v>
      </c>
      <c r="E1013" s="3">
        <v>48992</v>
      </c>
    </row>
    <row r="1014" spans="1:5">
      <c r="A1014" s="23">
        <v>45479</v>
      </c>
      <c r="B1014" s="14">
        <v>23</v>
      </c>
      <c r="C1014" s="14" t="s">
        <v>68</v>
      </c>
      <c r="D1014" s="14" t="s">
        <v>77</v>
      </c>
      <c r="E1014" s="3">
        <v>38019</v>
      </c>
    </row>
    <row r="1015" spans="1:5">
      <c r="A1015" s="23">
        <v>45480</v>
      </c>
      <c r="B1015" s="14">
        <v>52</v>
      </c>
      <c r="C1015" s="14" t="s">
        <v>69</v>
      </c>
      <c r="D1015" s="14" t="s">
        <v>64</v>
      </c>
      <c r="E1015" s="3">
        <v>45141</v>
      </c>
    </row>
    <row r="1016" spans="1:5">
      <c r="A1016" s="23">
        <v>45480</v>
      </c>
      <c r="B1016" s="14">
        <v>98</v>
      </c>
      <c r="C1016" s="14" t="s">
        <v>69</v>
      </c>
      <c r="D1016" s="14" t="s">
        <v>79</v>
      </c>
      <c r="E1016" s="3">
        <v>3180</v>
      </c>
    </row>
    <row r="1017" spans="1:5">
      <c r="A1017" s="23">
        <v>45480</v>
      </c>
      <c r="B1017" s="14">
        <v>15</v>
      </c>
      <c r="C1017" s="14" t="s">
        <v>68</v>
      </c>
      <c r="D1017" s="14" t="s">
        <v>77</v>
      </c>
      <c r="E1017" s="3">
        <v>22450</v>
      </c>
    </row>
    <row r="1018" spans="1:5">
      <c r="A1018" s="23">
        <v>45480</v>
      </c>
      <c r="B1018" s="14">
        <v>29</v>
      </c>
      <c r="C1018" s="14" t="s">
        <v>69</v>
      </c>
      <c r="D1018" s="14" t="s">
        <v>75</v>
      </c>
      <c r="E1018" s="3">
        <v>3725</v>
      </c>
    </row>
    <row r="1019" spans="1:5">
      <c r="A1019" s="23">
        <v>45480</v>
      </c>
      <c r="B1019" s="14">
        <v>11</v>
      </c>
      <c r="C1019" s="14" t="s">
        <v>69</v>
      </c>
      <c r="D1019" s="14" t="s">
        <v>66</v>
      </c>
      <c r="E1019" s="3">
        <v>41371</v>
      </c>
    </row>
    <row r="1020" spans="1:5">
      <c r="A1020" s="23">
        <v>45481</v>
      </c>
      <c r="B1020" s="14">
        <v>86</v>
      </c>
      <c r="C1020" s="14" t="s">
        <v>69</v>
      </c>
      <c r="D1020" s="14" t="s">
        <v>64</v>
      </c>
      <c r="E1020" s="3">
        <v>47547</v>
      </c>
    </row>
    <row r="1021" spans="1:5">
      <c r="A1021" s="23">
        <v>45481</v>
      </c>
      <c r="B1021" s="14">
        <v>41</v>
      </c>
      <c r="C1021" s="14" t="s">
        <v>69</v>
      </c>
      <c r="D1021" s="14" t="s">
        <v>77</v>
      </c>
      <c r="E1021" s="3">
        <v>22807</v>
      </c>
    </row>
    <row r="1022" spans="1:5">
      <c r="A1022" s="23">
        <v>45481</v>
      </c>
      <c r="B1022" s="14">
        <v>22</v>
      </c>
      <c r="C1022" s="14" t="s">
        <v>68</v>
      </c>
      <c r="D1022" s="14" t="s">
        <v>77</v>
      </c>
      <c r="E1022" s="3">
        <v>47553</v>
      </c>
    </row>
    <row r="1023" spans="1:5">
      <c r="A1023" s="23">
        <v>45481</v>
      </c>
      <c r="B1023" s="14">
        <v>87</v>
      </c>
      <c r="C1023" s="14" t="s">
        <v>68</v>
      </c>
      <c r="D1023" s="14" t="s">
        <v>74</v>
      </c>
      <c r="E1023" s="3">
        <v>24119</v>
      </c>
    </row>
    <row r="1024" spans="1:5">
      <c r="A1024" s="23">
        <v>45481</v>
      </c>
      <c r="B1024" s="14">
        <v>35</v>
      </c>
      <c r="C1024" s="14" t="s">
        <v>68</v>
      </c>
      <c r="D1024" s="14" t="s">
        <v>77</v>
      </c>
      <c r="E1024" s="3">
        <v>13154</v>
      </c>
    </row>
    <row r="1025" spans="1:5">
      <c r="A1025" s="23">
        <v>45481</v>
      </c>
      <c r="B1025" s="14">
        <v>75</v>
      </c>
      <c r="C1025" s="14" t="s">
        <v>69</v>
      </c>
      <c r="D1025" s="14" t="s">
        <v>66</v>
      </c>
      <c r="E1025" s="3">
        <v>3767</v>
      </c>
    </row>
    <row r="1026" spans="1:5">
      <c r="A1026" s="23">
        <v>45481</v>
      </c>
      <c r="B1026" s="14">
        <v>13</v>
      </c>
      <c r="C1026" s="14" t="s">
        <v>68</v>
      </c>
      <c r="D1026" s="14" t="s">
        <v>77</v>
      </c>
      <c r="E1026" s="3">
        <v>6611</v>
      </c>
    </row>
    <row r="1027" spans="1:5">
      <c r="A1027" s="23">
        <v>45481</v>
      </c>
      <c r="B1027" s="14">
        <v>14</v>
      </c>
      <c r="C1027" s="14" t="s">
        <v>69</v>
      </c>
      <c r="D1027" s="14" t="s">
        <v>77</v>
      </c>
      <c r="E1027" s="3">
        <v>41157</v>
      </c>
    </row>
    <row r="1028" spans="1:5">
      <c r="A1028" s="23">
        <v>45481</v>
      </c>
      <c r="B1028" s="14">
        <v>12</v>
      </c>
      <c r="C1028" s="14" t="s">
        <v>68</v>
      </c>
      <c r="D1028" s="14" t="s">
        <v>77</v>
      </c>
      <c r="E1028" s="3">
        <v>19492</v>
      </c>
    </row>
    <row r="1029" spans="1:5">
      <c r="A1029" s="23">
        <v>45482</v>
      </c>
      <c r="B1029" s="14">
        <v>99</v>
      </c>
      <c r="C1029" s="14" t="s">
        <v>69</v>
      </c>
      <c r="D1029" s="14" t="s">
        <v>79</v>
      </c>
      <c r="E1029" s="3">
        <v>30252</v>
      </c>
    </row>
    <row r="1030" spans="1:5">
      <c r="A1030" s="23">
        <v>45482</v>
      </c>
      <c r="B1030" s="14">
        <v>50</v>
      </c>
      <c r="C1030" s="14" t="s">
        <v>69</v>
      </c>
      <c r="D1030" s="14" t="s">
        <v>74</v>
      </c>
      <c r="E1030" s="3">
        <v>37754</v>
      </c>
    </row>
    <row r="1031" spans="1:5">
      <c r="A1031" s="23">
        <v>45482</v>
      </c>
      <c r="B1031" s="14">
        <v>42</v>
      </c>
      <c r="C1031" s="14" t="s">
        <v>69</v>
      </c>
      <c r="D1031" s="14" t="s">
        <v>77</v>
      </c>
      <c r="E1031" s="3">
        <v>23521</v>
      </c>
    </row>
    <row r="1032" spans="1:5">
      <c r="A1032" s="23">
        <v>45482</v>
      </c>
      <c r="B1032" s="14">
        <v>26</v>
      </c>
      <c r="C1032" s="14" t="s">
        <v>69</v>
      </c>
      <c r="D1032" s="14" t="s">
        <v>79</v>
      </c>
      <c r="E1032" s="3">
        <v>7864</v>
      </c>
    </row>
    <row r="1033" spans="1:5">
      <c r="A1033" s="23">
        <v>45482</v>
      </c>
      <c r="B1033" s="14">
        <v>26</v>
      </c>
      <c r="C1033" s="14" t="s">
        <v>68</v>
      </c>
      <c r="D1033" s="14" t="s">
        <v>66</v>
      </c>
      <c r="E1033" s="3">
        <v>25163</v>
      </c>
    </row>
    <row r="1034" spans="1:5">
      <c r="A1034" s="23">
        <v>45482</v>
      </c>
      <c r="B1034" s="14">
        <v>55</v>
      </c>
      <c r="C1034" s="14" t="s">
        <v>68</v>
      </c>
      <c r="D1034" s="14" t="s">
        <v>75</v>
      </c>
      <c r="E1034" s="3">
        <v>17303</v>
      </c>
    </row>
    <row r="1035" spans="1:5">
      <c r="A1035" s="23">
        <v>45482</v>
      </c>
      <c r="B1035" s="14">
        <v>54</v>
      </c>
      <c r="C1035" s="14" t="s">
        <v>69</v>
      </c>
      <c r="D1035" s="14" t="s">
        <v>66</v>
      </c>
      <c r="E1035" s="3">
        <v>7311</v>
      </c>
    </row>
    <row r="1036" spans="1:5">
      <c r="A1036" s="23">
        <v>45482</v>
      </c>
      <c r="B1036" s="14">
        <v>66</v>
      </c>
      <c r="C1036" s="14" t="s">
        <v>69</v>
      </c>
      <c r="D1036" s="14" t="s">
        <v>66</v>
      </c>
      <c r="E1036" s="3">
        <v>2562</v>
      </c>
    </row>
    <row r="1037" spans="1:5">
      <c r="A1037" s="23">
        <v>45483</v>
      </c>
      <c r="B1037" s="14">
        <v>3</v>
      </c>
      <c r="C1037" s="14" t="s">
        <v>68</v>
      </c>
      <c r="D1037" s="14" t="s">
        <v>66</v>
      </c>
      <c r="E1037" s="3">
        <v>42772</v>
      </c>
    </row>
    <row r="1038" spans="1:5">
      <c r="A1038" s="23">
        <v>45483</v>
      </c>
      <c r="B1038" s="14">
        <v>94</v>
      </c>
      <c r="C1038" s="14" t="s">
        <v>69</v>
      </c>
      <c r="D1038" s="14" t="s">
        <v>65</v>
      </c>
      <c r="E1038" s="3">
        <v>20531</v>
      </c>
    </row>
    <row r="1039" spans="1:5">
      <c r="A1039" s="23">
        <v>45484</v>
      </c>
      <c r="B1039" s="14">
        <v>21</v>
      </c>
      <c r="C1039" s="14" t="s">
        <v>68</v>
      </c>
      <c r="D1039" s="14" t="s">
        <v>66</v>
      </c>
      <c r="E1039" s="3">
        <v>19470</v>
      </c>
    </row>
    <row r="1040" spans="1:5">
      <c r="A1040" s="23">
        <v>45484</v>
      </c>
      <c r="B1040" s="14">
        <v>59</v>
      </c>
      <c r="C1040" s="14" t="s">
        <v>69</v>
      </c>
      <c r="D1040" s="14" t="s">
        <v>79</v>
      </c>
      <c r="E1040" s="3">
        <v>45519</v>
      </c>
    </row>
    <row r="1041" spans="1:5">
      <c r="A1041" s="23">
        <v>45484</v>
      </c>
      <c r="B1041" s="14">
        <v>99</v>
      </c>
      <c r="C1041" s="14" t="s">
        <v>68</v>
      </c>
      <c r="D1041" s="14" t="s">
        <v>65</v>
      </c>
      <c r="E1041" s="3">
        <v>42387</v>
      </c>
    </row>
    <row r="1042" spans="1:5">
      <c r="A1042" s="23">
        <v>45484</v>
      </c>
      <c r="B1042" s="14">
        <v>59</v>
      </c>
      <c r="C1042" s="14" t="s">
        <v>68</v>
      </c>
      <c r="D1042" s="14" t="s">
        <v>79</v>
      </c>
      <c r="E1042" s="3">
        <v>34562</v>
      </c>
    </row>
    <row r="1043" spans="1:5">
      <c r="A1043" s="23">
        <v>45484</v>
      </c>
      <c r="B1043" s="14">
        <v>44</v>
      </c>
      <c r="C1043" s="14" t="s">
        <v>69</v>
      </c>
      <c r="D1043" s="14" t="s">
        <v>66</v>
      </c>
      <c r="E1043" s="3">
        <v>45083</v>
      </c>
    </row>
    <row r="1044" spans="1:5">
      <c r="A1044" s="23">
        <v>45484</v>
      </c>
      <c r="B1044" s="14">
        <v>83</v>
      </c>
      <c r="C1044" s="14" t="s">
        <v>69</v>
      </c>
      <c r="D1044" s="14" t="s">
        <v>74</v>
      </c>
      <c r="E1044" s="3">
        <v>16315</v>
      </c>
    </row>
    <row r="1045" spans="1:5">
      <c r="A1045" s="23">
        <v>45484</v>
      </c>
      <c r="B1045" s="14">
        <v>44</v>
      </c>
      <c r="C1045" s="14" t="s">
        <v>69</v>
      </c>
      <c r="D1045" s="14" t="s">
        <v>65</v>
      </c>
      <c r="E1045" s="3">
        <v>2704</v>
      </c>
    </row>
    <row r="1046" spans="1:5">
      <c r="A1046" s="23">
        <v>45485</v>
      </c>
      <c r="B1046" s="14">
        <v>85</v>
      </c>
      <c r="C1046" s="14" t="s">
        <v>69</v>
      </c>
      <c r="D1046" s="14" t="s">
        <v>74</v>
      </c>
      <c r="E1046" s="3">
        <v>27454</v>
      </c>
    </row>
    <row r="1047" spans="1:5">
      <c r="A1047" s="23">
        <v>45485</v>
      </c>
      <c r="B1047" s="14">
        <v>3</v>
      </c>
      <c r="C1047" s="14" t="s">
        <v>69</v>
      </c>
      <c r="D1047" s="14" t="s">
        <v>79</v>
      </c>
      <c r="E1047" s="3">
        <v>46611</v>
      </c>
    </row>
    <row r="1048" spans="1:5">
      <c r="A1048" s="23">
        <v>45486</v>
      </c>
      <c r="B1048" s="14">
        <v>25</v>
      </c>
      <c r="C1048" s="14" t="s">
        <v>68</v>
      </c>
      <c r="D1048" s="14" t="s">
        <v>65</v>
      </c>
      <c r="E1048" s="3">
        <v>6482</v>
      </c>
    </row>
    <row r="1049" spans="1:5">
      <c r="A1049" s="23">
        <v>45486</v>
      </c>
      <c r="B1049" s="14">
        <v>51</v>
      </c>
      <c r="C1049" s="14" t="s">
        <v>68</v>
      </c>
      <c r="D1049" s="14" t="s">
        <v>66</v>
      </c>
      <c r="E1049" s="3">
        <v>45630</v>
      </c>
    </row>
    <row r="1050" spans="1:5">
      <c r="A1050" s="23">
        <v>45486</v>
      </c>
      <c r="B1050" s="14">
        <v>38</v>
      </c>
      <c r="C1050" s="14" t="s">
        <v>68</v>
      </c>
      <c r="D1050" s="14" t="s">
        <v>74</v>
      </c>
      <c r="E1050" s="3">
        <v>28204</v>
      </c>
    </row>
    <row r="1051" spans="1:5">
      <c r="A1051" s="23">
        <v>45486</v>
      </c>
      <c r="B1051" s="14">
        <v>91</v>
      </c>
      <c r="C1051" s="14" t="s">
        <v>69</v>
      </c>
      <c r="D1051" s="14" t="s">
        <v>64</v>
      </c>
      <c r="E1051" s="3">
        <v>37879</v>
      </c>
    </row>
    <row r="1052" spans="1:5">
      <c r="A1052" s="23">
        <v>45486</v>
      </c>
      <c r="B1052" s="14">
        <v>53</v>
      </c>
      <c r="C1052" s="14" t="s">
        <v>68</v>
      </c>
      <c r="D1052" s="14" t="s">
        <v>64</v>
      </c>
      <c r="E1052" s="3">
        <v>36932</v>
      </c>
    </row>
    <row r="1053" spans="1:5">
      <c r="A1053" s="23">
        <v>45486</v>
      </c>
      <c r="B1053" s="14">
        <v>18</v>
      </c>
      <c r="C1053" s="14" t="s">
        <v>68</v>
      </c>
      <c r="D1053" s="14" t="s">
        <v>79</v>
      </c>
      <c r="E1053" s="3">
        <v>26330</v>
      </c>
    </row>
    <row r="1054" spans="1:5">
      <c r="A1054" s="23">
        <v>45487</v>
      </c>
      <c r="B1054" s="14">
        <v>60</v>
      </c>
      <c r="C1054" s="14" t="s">
        <v>68</v>
      </c>
      <c r="D1054" s="14" t="s">
        <v>66</v>
      </c>
      <c r="E1054" s="3">
        <v>10753</v>
      </c>
    </row>
    <row r="1055" spans="1:5">
      <c r="A1055" s="23">
        <v>45487</v>
      </c>
      <c r="B1055" s="14">
        <v>2</v>
      </c>
      <c r="C1055" s="14" t="s">
        <v>69</v>
      </c>
      <c r="D1055" s="14" t="s">
        <v>79</v>
      </c>
      <c r="E1055" s="3">
        <v>4734</v>
      </c>
    </row>
    <row r="1056" spans="1:5">
      <c r="A1056" s="23">
        <v>45487</v>
      </c>
      <c r="B1056" s="14">
        <v>90</v>
      </c>
      <c r="C1056" s="14" t="s">
        <v>68</v>
      </c>
      <c r="D1056" s="14" t="s">
        <v>75</v>
      </c>
      <c r="E1056" s="3">
        <v>42367</v>
      </c>
    </row>
    <row r="1057" spans="1:5">
      <c r="A1057" s="23">
        <v>45487</v>
      </c>
      <c r="B1057" s="14">
        <v>3</v>
      </c>
      <c r="C1057" s="14" t="s">
        <v>69</v>
      </c>
      <c r="D1057" s="14" t="s">
        <v>64</v>
      </c>
      <c r="E1057" s="3">
        <v>28442</v>
      </c>
    </row>
    <row r="1058" spans="1:5">
      <c r="A1058" s="23">
        <v>45488</v>
      </c>
      <c r="B1058" s="14">
        <v>63</v>
      </c>
      <c r="C1058" s="14" t="s">
        <v>69</v>
      </c>
      <c r="D1058" s="14" t="s">
        <v>74</v>
      </c>
      <c r="E1058" s="3">
        <v>3772</v>
      </c>
    </row>
    <row r="1059" spans="1:5">
      <c r="A1059" s="23">
        <v>45488</v>
      </c>
      <c r="B1059" s="14">
        <v>69</v>
      </c>
      <c r="C1059" s="14" t="s">
        <v>69</v>
      </c>
      <c r="D1059" s="14" t="s">
        <v>65</v>
      </c>
      <c r="E1059" s="3">
        <v>2925</v>
      </c>
    </row>
    <row r="1060" spans="1:5">
      <c r="A1060" s="23">
        <v>45488</v>
      </c>
      <c r="B1060" s="14">
        <v>97</v>
      </c>
      <c r="C1060" s="14" t="s">
        <v>68</v>
      </c>
      <c r="D1060" s="14" t="s">
        <v>66</v>
      </c>
      <c r="E1060" s="3">
        <v>44463</v>
      </c>
    </row>
    <row r="1061" spans="1:5">
      <c r="A1061" s="23">
        <v>45488</v>
      </c>
      <c r="B1061" s="14">
        <v>69</v>
      </c>
      <c r="C1061" s="14" t="s">
        <v>69</v>
      </c>
      <c r="D1061" s="14" t="s">
        <v>79</v>
      </c>
      <c r="E1061" s="3">
        <v>33615</v>
      </c>
    </row>
    <row r="1062" spans="1:5">
      <c r="A1062" s="23">
        <v>45488</v>
      </c>
      <c r="B1062" s="14">
        <v>17</v>
      </c>
      <c r="C1062" s="14" t="s">
        <v>68</v>
      </c>
      <c r="D1062" s="14" t="s">
        <v>75</v>
      </c>
      <c r="E1062" s="3">
        <v>1016</v>
      </c>
    </row>
    <row r="1063" spans="1:5">
      <c r="A1063" s="23">
        <v>45488</v>
      </c>
      <c r="B1063" s="14">
        <v>87</v>
      </c>
      <c r="C1063" s="14" t="s">
        <v>68</v>
      </c>
      <c r="D1063" s="14" t="s">
        <v>66</v>
      </c>
      <c r="E1063" s="3">
        <v>31902</v>
      </c>
    </row>
    <row r="1064" spans="1:5">
      <c r="A1064" s="23">
        <v>45488</v>
      </c>
      <c r="B1064" s="14">
        <v>99</v>
      </c>
      <c r="C1064" s="14" t="s">
        <v>69</v>
      </c>
      <c r="D1064" s="14" t="s">
        <v>75</v>
      </c>
      <c r="E1064" s="3">
        <v>14688</v>
      </c>
    </row>
    <row r="1065" spans="1:5">
      <c r="A1065" s="23">
        <v>45488</v>
      </c>
      <c r="B1065" s="14">
        <v>49</v>
      </c>
      <c r="C1065" s="14" t="s">
        <v>69</v>
      </c>
      <c r="D1065" s="14" t="s">
        <v>65</v>
      </c>
      <c r="E1065" s="3">
        <v>16726</v>
      </c>
    </row>
    <row r="1066" spans="1:5">
      <c r="A1066" s="23">
        <v>45489</v>
      </c>
      <c r="B1066" s="14">
        <v>42</v>
      </c>
      <c r="C1066" s="14" t="s">
        <v>68</v>
      </c>
      <c r="D1066" s="14" t="s">
        <v>65</v>
      </c>
      <c r="E1066" s="3">
        <v>6331</v>
      </c>
    </row>
    <row r="1067" spans="1:5">
      <c r="A1067" s="23">
        <v>45489</v>
      </c>
      <c r="B1067" s="14">
        <v>35</v>
      </c>
      <c r="C1067" s="14" t="s">
        <v>69</v>
      </c>
      <c r="D1067" s="14" t="s">
        <v>79</v>
      </c>
      <c r="E1067" s="3">
        <v>22639</v>
      </c>
    </row>
    <row r="1068" spans="1:5">
      <c r="A1068" s="23">
        <v>45489</v>
      </c>
      <c r="B1068" s="14">
        <v>56</v>
      </c>
      <c r="C1068" s="14" t="s">
        <v>68</v>
      </c>
      <c r="D1068" s="14" t="s">
        <v>79</v>
      </c>
      <c r="E1068" s="3">
        <v>49981</v>
      </c>
    </row>
    <row r="1069" spans="1:5">
      <c r="A1069" s="23">
        <v>45489</v>
      </c>
      <c r="B1069" s="14">
        <v>73</v>
      </c>
      <c r="C1069" s="14" t="s">
        <v>69</v>
      </c>
      <c r="D1069" s="14" t="s">
        <v>66</v>
      </c>
      <c r="E1069" s="3">
        <v>9310</v>
      </c>
    </row>
    <row r="1070" spans="1:5">
      <c r="A1070" s="23">
        <v>45490</v>
      </c>
      <c r="B1070" s="14">
        <v>14</v>
      </c>
      <c r="C1070" s="14" t="s">
        <v>68</v>
      </c>
      <c r="D1070" s="14" t="s">
        <v>75</v>
      </c>
      <c r="E1070" s="3">
        <v>6886</v>
      </c>
    </row>
    <row r="1071" spans="1:5">
      <c r="A1071" s="23">
        <v>45490</v>
      </c>
      <c r="B1071" s="14">
        <v>39</v>
      </c>
      <c r="C1071" s="14" t="s">
        <v>69</v>
      </c>
      <c r="D1071" s="14" t="s">
        <v>64</v>
      </c>
      <c r="E1071" s="3">
        <v>48875</v>
      </c>
    </row>
    <row r="1072" spans="1:5">
      <c r="A1072" s="23">
        <v>45490</v>
      </c>
      <c r="B1072" s="14">
        <v>31</v>
      </c>
      <c r="C1072" s="14" t="s">
        <v>68</v>
      </c>
      <c r="D1072" s="14" t="s">
        <v>66</v>
      </c>
      <c r="E1072" s="3">
        <v>39438</v>
      </c>
    </row>
    <row r="1073" spans="1:5">
      <c r="A1073" s="23">
        <v>45491</v>
      </c>
      <c r="B1073" s="14">
        <v>26</v>
      </c>
      <c r="C1073" s="14" t="s">
        <v>69</v>
      </c>
      <c r="D1073" s="14" t="s">
        <v>74</v>
      </c>
      <c r="E1073" s="3">
        <v>24465</v>
      </c>
    </row>
    <row r="1074" spans="1:5">
      <c r="A1074" s="23">
        <v>45491</v>
      </c>
      <c r="B1074" s="14">
        <v>94</v>
      </c>
      <c r="C1074" s="14" t="s">
        <v>68</v>
      </c>
      <c r="D1074" s="14" t="s">
        <v>75</v>
      </c>
      <c r="E1074" s="3">
        <v>6967</v>
      </c>
    </row>
    <row r="1075" spans="1:5">
      <c r="A1075" s="23">
        <v>45491</v>
      </c>
      <c r="B1075" s="14">
        <v>45</v>
      </c>
      <c r="C1075" s="14" t="s">
        <v>69</v>
      </c>
      <c r="D1075" s="14" t="s">
        <v>79</v>
      </c>
      <c r="E1075" s="3">
        <v>44309</v>
      </c>
    </row>
    <row r="1076" spans="1:5">
      <c r="A1076" s="23">
        <v>45491</v>
      </c>
      <c r="B1076" s="14">
        <v>57</v>
      </c>
      <c r="C1076" s="14" t="s">
        <v>68</v>
      </c>
      <c r="D1076" s="14" t="s">
        <v>66</v>
      </c>
      <c r="E1076" s="3">
        <v>11576</v>
      </c>
    </row>
    <row r="1077" spans="1:5">
      <c r="A1077" s="23">
        <v>45492</v>
      </c>
      <c r="B1077" s="14">
        <v>51</v>
      </c>
      <c r="C1077" s="14" t="s">
        <v>69</v>
      </c>
      <c r="D1077" s="14" t="s">
        <v>75</v>
      </c>
      <c r="E1077" s="3">
        <v>14217</v>
      </c>
    </row>
    <row r="1078" spans="1:5">
      <c r="A1078" s="23">
        <v>45492</v>
      </c>
      <c r="B1078" s="14">
        <v>96</v>
      </c>
      <c r="C1078" s="14" t="s">
        <v>68</v>
      </c>
      <c r="D1078" s="14" t="s">
        <v>66</v>
      </c>
      <c r="E1078" s="3">
        <v>47197</v>
      </c>
    </row>
    <row r="1079" spans="1:5">
      <c r="A1079" s="23">
        <v>45492</v>
      </c>
      <c r="B1079" s="14">
        <v>9</v>
      </c>
      <c r="C1079" s="14" t="s">
        <v>69</v>
      </c>
      <c r="D1079" s="14" t="s">
        <v>79</v>
      </c>
      <c r="E1079" s="3">
        <v>2355</v>
      </c>
    </row>
    <row r="1080" spans="1:5">
      <c r="A1080" s="23">
        <v>45492</v>
      </c>
      <c r="B1080" s="14">
        <v>18</v>
      </c>
      <c r="C1080" s="14" t="s">
        <v>68</v>
      </c>
      <c r="D1080" s="14" t="s">
        <v>64</v>
      </c>
      <c r="E1080" s="3">
        <v>12143</v>
      </c>
    </row>
    <row r="1081" spans="1:5">
      <c r="A1081" s="23">
        <v>45492</v>
      </c>
      <c r="B1081" s="14">
        <v>7</v>
      </c>
      <c r="C1081" s="14" t="s">
        <v>69</v>
      </c>
      <c r="D1081" s="14" t="s">
        <v>66</v>
      </c>
      <c r="E1081" s="3">
        <v>48901</v>
      </c>
    </row>
    <row r="1082" spans="1:5">
      <c r="A1082" s="23">
        <v>45492</v>
      </c>
      <c r="B1082" s="14">
        <v>35</v>
      </c>
      <c r="C1082" s="14" t="s">
        <v>68</v>
      </c>
      <c r="D1082" s="14" t="s">
        <v>74</v>
      </c>
      <c r="E1082" s="3">
        <v>28523</v>
      </c>
    </row>
    <row r="1083" spans="1:5">
      <c r="A1083" s="23">
        <v>45492</v>
      </c>
      <c r="B1083" s="14">
        <v>56</v>
      </c>
      <c r="C1083" s="14" t="s">
        <v>69</v>
      </c>
      <c r="D1083" s="14" t="s">
        <v>79</v>
      </c>
      <c r="E1083" s="3">
        <v>2821</v>
      </c>
    </row>
    <row r="1084" spans="1:5">
      <c r="A1084" s="23">
        <v>45492</v>
      </c>
      <c r="B1084" s="14">
        <v>2</v>
      </c>
      <c r="C1084" s="14" t="s">
        <v>69</v>
      </c>
      <c r="D1084" s="14" t="s">
        <v>79</v>
      </c>
      <c r="E1084" s="3">
        <v>3411</v>
      </c>
    </row>
    <row r="1085" spans="1:5">
      <c r="A1085" s="23">
        <v>45492</v>
      </c>
      <c r="B1085" s="14">
        <v>82</v>
      </c>
      <c r="C1085" s="14" t="s">
        <v>69</v>
      </c>
      <c r="D1085" s="14" t="s">
        <v>77</v>
      </c>
      <c r="E1085" s="3">
        <v>11522</v>
      </c>
    </row>
    <row r="1086" spans="1:5">
      <c r="A1086" s="23">
        <v>45493</v>
      </c>
      <c r="B1086" s="14">
        <v>71</v>
      </c>
      <c r="C1086" s="14" t="s">
        <v>69</v>
      </c>
      <c r="D1086" s="14" t="s">
        <v>65</v>
      </c>
      <c r="E1086" s="3">
        <v>22091</v>
      </c>
    </row>
    <row r="1087" spans="1:5">
      <c r="A1087" s="23">
        <v>45493</v>
      </c>
      <c r="B1087" s="14">
        <v>88</v>
      </c>
      <c r="C1087" s="14" t="s">
        <v>69</v>
      </c>
      <c r="D1087" s="14" t="s">
        <v>65</v>
      </c>
      <c r="E1087" s="3">
        <v>3657</v>
      </c>
    </row>
    <row r="1088" spans="1:5">
      <c r="A1088" s="23">
        <v>45493</v>
      </c>
      <c r="B1088" s="14">
        <v>84</v>
      </c>
      <c r="C1088" s="14" t="s">
        <v>68</v>
      </c>
      <c r="D1088" s="14" t="s">
        <v>79</v>
      </c>
      <c r="E1088" s="3">
        <v>24464</v>
      </c>
    </row>
    <row r="1089" spans="1:5">
      <c r="A1089" s="23">
        <v>45494</v>
      </c>
      <c r="B1089" s="14">
        <v>21</v>
      </c>
      <c r="C1089" s="14" t="s">
        <v>69</v>
      </c>
      <c r="D1089" s="14" t="s">
        <v>79</v>
      </c>
      <c r="E1089" s="3">
        <v>39232</v>
      </c>
    </row>
    <row r="1090" spans="1:5">
      <c r="A1090" s="23">
        <v>45494</v>
      </c>
      <c r="B1090" s="14">
        <v>79</v>
      </c>
      <c r="C1090" s="14" t="s">
        <v>68</v>
      </c>
      <c r="D1090" s="14" t="s">
        <v>77</v>
      </c>
      <c r="E1090" s="3">
        <v>4162</v>
      </c>
    </row>
    <row r="1091" spans="1:5">
      <c r="A1091" s="23">
        <v>45494</v>
      </c>
      <c r="B1091" s="14">
        <v>94</v>
      </c>
      <c r="C1091" s="14" t="s">
        <v>69</v>
      </c>
      <c r="D1091" s="14" t="s">
        <v>75</v>
      </c>
      <c r="E1091" s="3">
        <v>22672</v>
      </c>
    </row>
    <row r="1092" spans="1:5">
      <c r="A1092" s="23">
        <v>45494</v>
      </c>
      <c r="B1092" s="14">
        <v>90</v>
      </c>
      <c r="C1092" s="14" t="s">
        <v>68</v>
      </c>
      <c r="D1092" s="14" t="s">
        <v>75</v>
      </c>
      <c r="E1092" s="3">
        <v>12065</v>
      </c>
    </row>
    <row r="1093" spans="1:5">
      <c r="A1093" s="23">
        <v>45495</v>
      </c>
      <c r="B1093" s="14">
        <v>88</v>
      </c>
      <c r="C1093" s="14" t="s">
        <v>68</v>
      </c>
      <c r="D1093" s="14" t="s">
        <v>74</v>
      </c>
      <c r="E1093" s="3">
        <v>26643</v>
      </c>
    </row>
    <row r="1094" spans="1:5">
      <c r="A1094" s="23">
        <v>45495</v>
      </c>
      <c r="B1094" s="14">
        <v>3</v>
      </c>
      <c r="C1094" s="14" t="s">
        <v>68</v>
      </c>
      <c r="D1094" s="14" t="s">
        <v>65</v>
      </c>
      <c r="E1094" s="3">
        <v>6470</v>
      </c>
    </row>
    <row r="1095" spans="1:5">
      <c r="A1095" s="23">
        <v>45495</v>
      </c>
      <c r="B1095" s="14">
        <v>62</v>
      </c>
      <c r="C1095" s="14" t="s">
        <v>68</v>
      </c>
      <c r="D1095" s="14" t="s">
        <v>77</v>
      </c>
      <c r="E1095" s="3">
        <v>13481</v>
      </c>
    </row>
    <row r="1096" spans="1:5">
      <c r="A1096" s="23">
        <v>45495</v>
      </c>
      <c r="B1096" s="14">
        <v>45</v>
      </c>
      <c r="C1096" s="14" t="s">
        <v>69</v>
      </c>
      <c r="D1096" s="14" t="s">
        <v>66</v>
      </c>
      <c r="E1096" s="3">
        <v>35972</v>
      </c>
    </row>
    <row r="1097" spans="1:5">
      <c r="A1097" s="23">
        <v>45495</v>
      </c>
      <c r="B1097" s="14">
        <v>81</v>
      </c>
      <c r="C1097" s="14" t="s">
        <v>68</v>
      </c>
      <c r="D1097" s="14" t="s">
        <v>64</v>
      </c>
      <c r="E1097" s="3">
        <v>19378</v>
      </c>
    </row>
    <row r="1098" spans="1:5">
      <c r="A1098" s="23">
        <v>45496</v>
      </c>
      <c r="B1098" s="14">
        <v>74</v>
      </c>
      <c r="C1098" s="14" t="s">
        <v>68</v>
      </c>
      <c r="D1098" s="14" t="s">
        <v>64</v>
      </c>
      <c r="E1098" s="3">
        <v>38990</v>
      </c>
    </row>
    <row r="1099" spans="1:5">
      <c r="A1099" s="23">
        <v>45496</v>
      </c>
      <c r="B1099" s="14">
        <v>54</v>
      </c>
      <c r="C1099" s="14" t="s">
        <v>69</v>
      </c>
      <c r="D1099" s="14" t="s">
        <v>65</v>
      </c>
      <c r="E1099" s="3">
        <v>33286</v>
      </c>
    </row>
    <row r="1100" spans="1:5">
      <c r="A1100" s="23">
        <v>45496</v>
      </c>
      <c r="B1100" s="14">
        <v>20</v>
      </c>
      <c r="C1100" s="14" t="s">
        <v>68</v>
      </c>
      <c r="D1100" s="14" t="s">
        <v>75</v>
      </c>
      <c r="E1100" s="3">
        <v>6398</v>
      </c>
    </row>
    <row r="1101" spans="1:5">
      <c r="A1101" s="23">
        <v>45496</v>
      </c>
      <c r="B1101" s="14">
        <v>44</v>
      </c>
      <c r="C1101" s="14" t="s">
        <v>69</v>
      </c>
      <c r="D1101" s="14" t="s">
        <v>79</v>
      </c>
      <c r="E1101" s="3">
        <v>8602</v>
      </c>
    </row>
    <row r="1102" spans="1:5">
      <c r="A1102" s="23">
        <v>45496</v>
      </c>
      <c r="B1102" s="14">
        <v>34</v>
      </c>
      <c r="C1102" s="14" t="s">
        <v>69</v>
      </c>
      <c r="D1102" s="14" t="s">
        <v>65</v>
      </c>
      <c r="E1102" s="3">
        <v>20292</v>
      </c>
    </row>
    <row r="1103" spans="1:5">
      <c r="A1103" s="23">
        <v>45496</v>
      </c>
      <c r="B1103" s="14">
        <v>87</v>
      </c>
      <c r="C1103" s="14" t="s">
        <v>68</v>
      </c>
      <c r="D1103" s="14" t="s">
        <v>77</v>
      </c>
      <c r="E1103" s="3">
        <v>35824</v>
      </c>
    </row>
    <row r="1104" spans="1:5">
      <c r="A1104" s="23">
        <v>45496</v>
      </c>
      <c r="B1104" s="14">
        <v>67</v>
      </c>
      <c r="C1104" s="14" t="s">
        <v>68</v>
      </c>
      <c r="D1104" s="14" t="s">
        <v>66</v>
      </c>
      <c r="E1104" s="3">
        <v>14989</v>
      </c>
    </row>
    <row r="1105" spans="1:5">
      <c r="A1105" s="23">
        <v>45496</v>
      </c>
      <c r="B1105" s="14">
        <v>72</v>
      </c>
      <c r="C1105" s="14" t="s">
        <v>68</v>
      </c>
      <c r="D1105" s="14" t="s">
        <v>79</v>
      </c>
      <c r="E1105" s="3">
        <v>35500</v>
      </c>
    </row>
    <row r="1106" spans="1:5">
      <c r="A1106" s="23">
        <v>45496</v>
      </c>
      <c r="B1106" s="14">
        <v>10</v>
      </c>
      <c r="C1106" s="14" t="s">
        <v>68</v>
      </c>
      <c r="D1106" s="14" t="s">
        <v>77</v>
      </c>
      <c r="E1106" s="3">
        <v>45012</v>
      </c>
    </row>
    <row r="1107" spans="1:5">
      <c r="A1107" s="23">
        <v>45496</v>
      </c>
      <c r="B1107" s="14">
        <v>10</v>
      </c>
      <c r="C1107" s="14" t="s">
        <v>68</v>
      </c>
      <c r="D1107" s="14" t="s">
        <v>79</v>
      </c>
      <c r="E1107" s="3">
        <v>23143</v>
      </c>
    </row>
    <row r="1108" spans="1:5">
      <c r="A1108" s="23">
        <v>45497</v>
      </c>
      <c r="B1108" s="14">
        <v>88</v>
      </c>
      <c r="C1108" s="14" t="s">
        <v>69</v>
      </c>
      <c r="D1108" s="14" t="s">
        <v>77</v>
      </c>
      <c r="E1108" s="3">
        <v>34288</v>
      </c>
    </row>
    <row r="1109" spans="1:5">
      <c r="A1109" s="23">
        <v>45497</v>
      </c>
      <c r="B1109" s="14">
        <v>97</v>
      </c>
      <c r="C1109" s="14" t="s">
        <v>69</v>
      </c>
      <c r="D1109" s="14" t="s">
        <v>79</v>
      </c>
      <c r="E1109" s="3">
        <v>40639</v>
      </c>
    </row>
    <row r="1110" spans="1:5">
      <c r="A1110" s="23">
        <v>45497</v>
      </c>
      <c r="B1110" s="14">
        <v>23</v>
      </c>
      <c r="C1110" s="14" t="s">
        <v>68</v>
      </c>
      <c r="D1110" s="14" t="s">
        <v>66</v>
      </c>
      <c r="E1110" s="3">
        <v>17358</v>
      </c>
    </row>
    <row r="1111" spans="1:5">
      <c r="A1111" s="23">
        <v>45497</v>
      </c>
      <c r="B1111" s="14">
        <v>80</v>
      </c>
      <c r="C1111" s="14" t="s">
        <v>68</v>
      </c>
      <c r="D1111" s="14" t="s">
        <v>65</v>
      </c>
      <c r="E1111" s="3">
        <v>14695</v>
      </c>
    </row>
    <row r="1112" spans="1:5">
      <c r="A1112" s="23">
        <v>45497</v>
      </c>
      <c r="B1112" s="14">
        <v>49</v>
      </c>
      <c r="C1112" s="14" t="s">
        <v>68</v>
      </c>
      <c r="D1112" s="14" t="s">
        <v>64</v>
      </c>
      <c r="E1112" s="3">
        <v>15839</v>
      </c>
    </row>
    <row r="1113" spans="1:5">
      <c r="A1113" s="23">
        <v>45497</v>
      </c>
      <c r="B1113" s="14">
        <v>54</v>
      </c>
      <c r="C1113" s="14" t="s">
        <v>68</v>
      </c>
      <c r="D1113" s="14" t="s">
        <v>77</v>
      </c>
      <c r="E1113" s="3">
        <v>34994</v>
      </c>
    </row>
    <row r="1114" spans="1:5">
      <c r="A1114" s="23">
        <v>45498</v>
      </c>
      <c r="B1114" s="14">
        <v>83</v>
      </c>
      <c r="C1114" s="14" t="s">
        <v>69</v>
      </c>
      <c r="D1114" s="14" t="s">
        <v>74</v>
      </c>
      <c r="E1114" s="3">
        <v>40078</v>
      </c>
    </row>
    <row r="1115" spans="1:5">
      <c r="A1115" s="23">
        <v>45498</v>
      </c>
      <c r="B1115" s="14">
        <v>0</v>
      </c>
      <c r="C1115" s="14" t="s">
        <v>69</v>
      </c>
      <c r="D1115" s="14" t="s">
        <v>75</v>
      </c>
      <c r="E1115" s="3">
        <v>40985</v>
      </c>
    </row>
    <row r="1116" spans="1:5">
      <c r="A1116" s="23">
        <v>45498</v>
      </c>
      <c r="B1116" s="14">
        <v>75</v>
      </c>
      <c r="C1116" s="14" t="s">
        <v>69</v>
      </c>
      <c r="D1116" s="14" t="s">
        <v>79</v>
      </c>
      <c r="E1116" s="3">
        <v>18784</v>
      </c>
    </row>
    <row r="1117" spans="1:5">
      <c r="A1117" s="23">
        <v>45498</v>
      </c>
      <c r="B1117" s="14">
        <v>47</v>
      </c>
      <c r="C1117" s="14" t="s">
        <v>68</v>
      </c>
      <c r="D1117" s="14" t="s">
        <v>65</v>
      </c>
      <c r="E1117" s="3">
        <v>39736</v>
      </c>
    </row>
    <row r="1118" spans="1:5">
      <c r="A1118" s="23">
        <v>45498</v>
      </c>
      <c r="B1118" s="14">
        <v>41</v>
      </c>
      <c r="C1118" s="14" t="s">
        <v>69</v>
      </c>
      <c r="D1118" s="14" t="s">
        <v>79</v>
      </c>
      <c r="E1118" s="3">
        <v>42744</v>
      </c>
    </row>
    <row r="1119" spans="1:5">
      <c r="A1119" s="23">
        <v>45498</v>
      </c>
      <c r="B1119" s="14">
        <v>63</v>
      </c>
      <c r="C1119" s="14" t="s">
        <v>68</v>
      </c>
      <c r="D1119" s="14" t="s">
        <v>74</v>
      </c>
      <c r="E1119" s="3">
        <v>25997</v>
      </c>
    </row>
    <row r="1120" spans="1:5">
      <c r="A1120" s="23">
        <v>45498</v>
      </c>
      <c r="B1120" s="14">
        <v>94</v>
      </c>
      <c r="C1120" s="14" t="s">
        <v>68</v>
      </c>
      <c r="D1120" s="14" t="s">
        <v>64</v>
      </c>
      <c r="E1120" s="3">
        <v>46901</v>
      </c>
    </row>
    <row r="1121" spans="1:5">
      <c r="A1121" s="23">
        <v>45498</v>
      </c>
      <c r="B1121" s="14">
        <v>55</v>
      </c>
      <c r="C1121" s="14" t="s">
        <v>68</v>
      </c>
      <c r="D1121" s="14" t="s">
        <v>74</v>
      </c>
      <c r="E1121" s="3">
        <v>47443</v>
      </c>
    </row>
    <row r="1122" spans="1:5">
      <c r="A1122" s="23">
        <v>45498</v>
      </c>
      <c r="B1122" s="14">
        <v>95</v>
      </c>
      <c r="C1122" s="14" t="s">
        <v>69</v>
      </c>
      <c r="D1122" s="14" t="s">
        <v>74</v>
      </c>
      <c r="E1122" s="3">
        <v>32100</v>
      </c>
    </row>
    <row r="1123" spans="1:5">
      <c r="A1123" s="23">
        <v>45499</v>
      </c>
      <c r="B1123" s="14">
        <v>17</v>
      </c>
      <c r="C1123" s="14" t="s">
        <v>68</v>
      </c>
      <c r="D1123" s="14" t="s">
        <v>79</v>
      </c>
      <c r="E1123" s="3">
        <v>45521</v>
      </c>
    </row>
    <row r="1124" spans="1:5">
      <c r="A1124" s="23">
        <v>45499</v>
      </c>
      <c r="B1124" s="14">
        <v>24</v>
      </c>
      <c r="C1124" s="14" t="s">
        <v>68</v>
      </c>
      <c r="D1124" s="14" t="s">
        <v>74</v>
      </c>
      <c r="E1124" s="3">
        <v>20736</v>
      </c>
    </row>
    <row r="1125" spans="1:5">
      <c r="A1125" s="23">
        <v>45499</v>
      </c>
      <c r="B1125" s="14">
        <v>30</v>
      </c>
      <c r="C1125" s="14" t="s">
        <v>68</v>
      </c>
      <c r="D1125" s="14" t="s">
        <v>79</v>
      </c>
      <c r="E1125" s="3">
        <v>27780</v>
      </c>
    </row>
    <row r="1126" spans="1:5">
      <c r="A1126" s="23">
        <v>45499</v>
      </c>
      <c r="B1126" s="14">
        <v>85</v>
      </c>
      <c r="C1126" s="14" t="s">
        <v>68</v>
      </c>
      <c r="D1126" s="14" t="s">
        <v>66</v>
      </c>
      <c r="E1126" s="3">
        <v>24738</v>
      </c>
    </row>
    <row r="1127" spans="1:5">
      <c r="A1127" s="23">
        <v>45500</v>
      </c>
      <c r="B1127" s="14">
        <v>85</v>
      </c>
      <c r="C1127" s="14" t="s">
        <v>68</v>
      </c>
      <c r="D1127" s="14" t="s">
        <v>74</v>
      </c>
      <c r="E1127" s="3">
        <v>31598</v>
      </c>
    </row>
    <row r="1128" spans="1:5">
      <c r="A1128" s="23">
        <v>45500</v>
      </c>
      <c r="B1128" s="14">
        <v>55</v>
      </c>
      <c r="C1128" s="14" t="s">
        <v>68</v>
      </c>
      <c r="D1128" s="14" t="s">
        <v>74</v>
      </c>
      <c r="E1128" s="3">
        <v>7514</v>
      </c>
    </row>
    <row r="1129" spans="1:5">
      <c r="A1129" s="23">
        <v>45500</v>
      </c>
      <c r="B1129" s="14">
        <v>94</v>
      </c>
      <c r="C1129" s="14" t="s">
        <v>68</v>
      </c>
      <c r="D1129" s="14" t="s">
        <v>65</v>
      </c>
      <c r="E1129" s="3">
        <v>44293</v>
      </c>
    </row>
    <row r="1130" spans="1:5">
      <c r="A1130" s="23">
        <v>45500</v>
      </c>
      <c r="B1130" s="14">
        <v>27</v>
      </c>
      <c r="C1130" s="14" t="s">
        <v>69</v>
      </c>
      <c r="D1130" s="14" t="s">
        <v>75</v>
      </c>
      <c r="E1130" s="3">
        <v>49960</v>
      </c>
    </row>
    <row r="1131" spans="1:5">
      <c r="A1131" s="23">
        <v>45500</v>
      </c>
      <c r="B1131" s="14">
        <v>26</v>
      </c>
      <c r="C1131" s="14" t="s">
        <v>68</v>
      </c>
      <c r="D1131" s="14" t="s">
        <v>79</v>
      </c>
      <c r="E1131" s="3">
        <v>26552</v>
      </c>
    </row>
    <row r="1132" spans="1:5">
      <c r="A1132" s="23">
        <v>45501</v>
      </c>
      <c r="B1132" s="14">
        <v>8</v>
      </c>
      <c r="C1132" s="14" t="s">
        <v>68</v>
      </c>
      <c r="D1132" s="14" t="s">
        <v>74</v>
      </c>
      <c r="E1132" s="3">
        <v>47224</v>
      </c>
    </row>
    <row r="1133" spans="1:5">
      <c r="A1133" s="23">
        <v>45501</v>
      </c>
      <c r="B1133" s="14">
        <v>21</v>
      </c>
      <c r="C1133" s="14" t="s">
        <v>68</v>
      </c>
      <c r="D1133" s="14" t="s">
        <v>65</v>
      </c>
      <c r="E1133" s="3">
        <v>46273</v>
      </c>
    </row>
    <row r="1134" spans="1:5">
      <c r="A1134" s="23">
        <v>45501</v>
      </c>
      <c r="B1134" s="14">
        <v>53</v>
      </c>
      <c r="C1134" s="14" t="s">
        <v>69</v>
      </c>
      <c r="D1134" s="14" t="s">
        <v>64</v>
      </c>
      <c r="E1134" s="3">
        <v>34875</v>
      </c>
    </row>
    <row r="1135" spans="1:5">
      <c r="A1135" s="23">
        <v>45501</v>
      </c>
      <c r="B1135" s="14">
        <v>27</v>
      </c>
      <c r="C1135" s="14" t="s">
        <v>68</v>
      </c>
      <c r="D1135" s="14" t="s">
        <v>79</v>
      </c>
      <c r="E1135" s="3">
        <v>14212</v>
      </c>
    </row>
    <row r="1136" spans="1:5">
      <c r="A1136" s="23">
        <v>45502</v>
      </c>
      <c r="B1136" s="14">
        <v>86</v>
      </c>
      <c r="C1136" s="14" t="s">
        <v>68</v>
      </c>
      <c r="D1136" s="14" t="s">
        <v>79</v>
      </c>
      <c r="E1136" s="3">
        <v>29578</v>
      </c>
    </row>
    <row r="1137" spans="1:5">
      <c r="A1137" s="23">
        <v>45502</v>
      </c>
      <c r="B1137" s="14">
        <v>78</v>
      </c>
      <c r="C1137" s="14" t="s">
        <v>69</v>
      </c>
      <c r="D1137" s="14" t="s">
        <v>79</v>
      </c>
      <c r="E1137" s="3">
        <v>16337</v>
      </c>
    </row>
    <row r="1138" spans="1:5">
      <c r="A1138" s="23">
        <v>45503</v>
      </c>
      <c r="B1138" s="14">
        <v>72</v>
      </c>
      <c r="C1138" s="14" t="s">
        <v>68</v>
      </c>
      <c r="D1138" s="14" t="s">
        <v>77</v>
      </c>
      <c r="E1138" s="3">
        <v>3354</v>
      </c>
    </row>
    <row r="1139" spans="1:5">
      <c r="A1139" s="23">
        <v>45503</v>
      </c>
      <c r="B1139" s="14">
        <v>17</v>
      </c>
      <c r="C1139" s="14" t="s">
        <v>69</v>
      </c>
      <c r="D1139" s="14" t="s">
        <v>65</v>
      </c>
      <c r="E1139" s="3">
        <v>45155</v>
      </c>
    </row>
    <row r="1140" spans="1:5">
      <c r="A1140" s="23">
        <v>45503</v>
      </c>
      <c r="B1140" s="14">
        <v>0</v>
      </c>
      <c r="C1140" s="14" t="s">
        <v>68</v>
      </c>
      <c r="D1140" s="14" t="s">
        <v>66</v>
      </c>
      <c r="E1140" s="3">
        <v>32022</v>
      </c>
    </row>
    <row r="1141" spans="1:5">
      <c r="A1141" s="23">
        <v>45503</v>
      </c>
      <c r="B1141" s="14">
        <v>9</v>
      </c>
      <c r="C1141" s="14" t="s">
        <v>69</v>
      </c>
      <c r="D1141" s="14" t="s">
        <v>66</v>
      </c>
      <c r="E1141" s="3">
        <v>16914</v>
      </c>
    </row>
    <row r="1142" spans="1:5">
      <c r="A1142" s="23">
        <v>45503</v>
      </c>
      <c r="B1142" s="14">
        <v>71</v>
      </c>
      <c r="C1142" s="14" t="s">
        <v>68</v>
      </c>
      <c r="D1142" s="14" t="s">
        <v>79</v>
      </c>
      <c r="E1142" s="3">
        <v>8501</v>
      </c>
    </row>
    <row r="1143" spans="1:5">
      <c r="A1143" s="23">
        <v>45503</v>
      </c>
      <c r="B1143" s="14">
        <v>87</v>
      </c>
      <c r="C1143" s="14" t="s">
        <v>69</v>
      </c>
      <c r="D1143" s="14" t="s">
        <v>64</v>
      </c>
      <c r="E1143" s="3">
        <v>8612</v>
      </c>
    </row>
    <row r="1144" spans="1:5">
      <c r="A1144" s="23">
        <v>45503</v>
      </c>
      <c r="B1144" s="14">
        <v>47</v>
      </c>
      <c r="C1144" s="14" t="s">
        <v>68</v>
      </c>
      <c r="D1144" s="14" t="s">
        <v>79</v>
      </c>
      <c r="E1144" s="3">
        <v>46665</v>
      </c>
    </row>
    <row r="1145" spans="1:5">
      <c r="A1145" s="23">
        <v>45503</v>
      </c>
      <c r="B1145" s="14">
        <v>78</v>
      </c>
      <c r="C1145" s="14" t="s">
        <v>69</v>
      </c>
      <c r="D1145" s="14" t="s">
        <v>75</v>
      </c>
      <c r="E1145" s="3">
        <v>36459</v>
      </c>
    </row>
    <row r="1146" spans="1:5">
      <c r="A1146" s="23">
        <v>45504</v>
      </c>
      <c r="B1146" s="14">
        <v>75</v>
      </c>
      <c r="C1146" s="14" t="s">
        <v>69</v>
      </c>
      <c r="D1146" s="14" t="s">
        <v>77</v>
      </c>
      <c r="E1146" s="3">
        <v>47292</v>
      </c>
    </row>
    <row r="1147" spans="1:5">
      <c r="A1147" s="23">
        <v>45504</v>
      </c>
      <c r="B1147" s="14">
        <v>83</v>
      </c>
      <c r="C1147" s="14" t="s">
        <v>69</v>
      </c>
      <c r="D1147" s="14" t="s">
        <v>75</v>
      </c>
      <c r="E1147" s="3">
        <v>14989</v>
      </c>
    </row>
    <row r="1148" spans="1:5">
      <c r="A1148" s="23">
        <v>45504</v>
      </c>
      <c r="B1148" s="14">
        <v>91</v>
      </c>
      <c r="C1148" s="14" t="s">
        <v>69</v>
      </c>
      <c r="D1148" s="14" t="s">
        <v>66</v>
      </c>
      <c r="E1148" s="3">
        <v>24263</v>
      </c>
    </row>
    <row r="1149" spans="1:5">
      <c r="A1149" s="23">
        <v>45505</v>
      </c>
      <c r="B1149" s="14">
        <v>94</v>
      </c>
      <c r="C1149" s="14" t="s">
        <v>69</v>
      </c>
      <c r="D1149" s="14" t="s">
        <v>79</v>
      </c>
      <c r="E1149" s="3">
        <v>36585</v>
      </c>
    </row>
    <row r="1150" spans="1:5">
      <c r="A1150" s="23">
        <v>45505</v>
      </c>
      <c r="B1150" s="14">
        <v>54</v>
      </c>
      <c r="C1150" s="14" t="s">
        <v>68</v>
      </c>
      <c r="D1150" s="14" t="s">
        <v>64</v>
      </c>
      <c r="E1150" s="3">
        <v>1865</v>
      </c>
    </row>
    <row r="1151" spans="1:5">
      <c r="A1151" s="23">
        <v>45505</v>
      </c>
      <c r="B1151" s="14">
        <v>4</v>
      </c>
      <c r="C1151" s="14" t="s">
        <v>69</v>
      </c>
      <c r="D1151" s="14" t="s">
        <v>65</v>
      </c>
      <c r="E1151" s="3">
        <v>10591</v>
      </c>
    </row>
    <row r="1152" spans="1:5">
      <c r="A1152" s="23">
        <v>45505</v>
      </c>
      <c r="B1152" s="14">
        <v>96</v>
      </c>
      <c r="C1152" s="14" t="s">
        <v>69</v>
      </c>
      <c r="D1152" s="14" t="s">
        <v>75</v>
      </c>
      <c r="E1152" s="3">
        <v>20423</v>
      </c>
    </row>
    <row r="1153" spans="1:5">
      <c r="A1153" s="23">
        <v>45505</v>
      </c>
      <c r="B1153" s="14">
        <v>9</v>
      </c>
      <c r="C1153" s="14" t="s">
        <v>68</v>
      </c>
      <c r="D1153" s="14" t="s">
        <v>74</v>
      </c>
      <c r="E1153" s="3">
        <v>10031</v>
      </c>
    </row>
    <row r="1154" spans="1:5">
      <c r="A1154" s="23">
        <v>45505</v>
      </c>
      <c r="B1154" s="14">
        <v>5</v>
      </c>
      <c r="C1154" s="14" t="s">
        <v>68</v>
      </c>
      <c r="D1154" s="14" t="s">
        <v>64</v>
      </c>
      <c r="E1154" s="3">
        <v>38322</v>
      </c>
    </row>
    <row r="1155" spans="1:5">
      <c r="A1155" s="23">
        <v>45506</v>
      </c>
      <c r="B1155" s="14">
        <v>96</v>
      </c>
      <c r="C1155" s="14" t="s">
        <v>69</v>
      </c>
      <c r="D1155" s="14" t="s">
        <v>66</v>
      </c>
      <c r="E1155" s="3">
        <v>9743</v>
      </c>
    </row>
    <row r="1156" spans="1:5">
      <c r="A1156" s="23">
        <v>45506</v>
      </c>
      <c r="B1156" s="14">
        <v>7</v>
      </c>
      <c r="C1156" s="14" t="s">
        <v>69</v>
      </c>
      <c r="D1156" s="14" t="s">
        <v>64</v>
      </c>
      <c r="E1156" s="3">
        <v>32064</v>
      </c>
    </row>
    <row r="1157" spans="1:5">
      <c r="A1157" s="23">
        <v>45506</v>
      </c>
      <c r="B1157" s="14">
        <v>26</v>
      </c>
      <c r="C1157" s="14" t="s">
        <v>68</v>
      </c>
      <c r="D1157" s="14" t="s">
        <v>75</v>
      </c>
      <c r="E1157" s="3">
        <v>24367</v>
      </c>
    </row>
    <row r="1158" spans="1:5">
      <c r="A1158" s="23">
        <v>45506</v>
      </c>
      <c r="B1158" s="14">
        <v>21</v>
      </c>
      <c r="C1158" s="14" t="s">
        <v>69</v>
      </c>
      <c r="D1158" s="14" t="s">
        <v>64</v>
      </c>
      <c r="E1158" s="3">
        <v>6610</v>
      </c>
    </row>
    <row r="1159" spans="1:5">
      <c r="A1159" s="23">
        <v>45506</v>
      </c>
      <c r="B1159" s="14">
        <v>48</v>
      </c>
      <c r="C1159" s="14" t="s">
        <v>69</v>
      </c>
      <c r="D1159" s="14" t="s">
        <v>77</v>
      </c>
      <c r="E1159" s="3">
        <v>30983</v>
      </c>
    </row>
    <row r="1160" spans="1:5">
      <c r="A1160" s="23">
        <v>45506</v>
      </c>
      <c r="B1160" s="14">
        <v>13</v>
      </c>
      <c r="C1160" s="14" t="s">
        <v>69</v>
      </c>
      <c r="D1160" s="14" t="s">
        <v>79</v>
      </c>
      <c r="E1160" s="3">
        <v>44967</v>
      </c>
    </row>
    <row r="1161" spans="1:5">
      <c r="A1161" s="23">
        <v>45506</v>
      </c>
      <c r="B1161" s="14">
        <v>68</v>
      </c>
      <c r="C1161" s="14" t="s">
        <v>69</v>
      </c>
      <c r="D1161" s="14" t="s">
        <v>79</v>
      </c>
      <c r="E1161" s="3">
        <v>29031</v>
      </c>
    </row>
    <row r="1162" spans="1:5">
      <c r="A1162" s="23">
        <v>45507</v>
      </c>
      <c r="B1162" s="14">
        <v>88</v>
      </c>
      <c r="C1162" s="14" t="s">
        <v>68</v>
      </c>
      <c r="D1162" s="14" t="s">
        <v>75</v>
      </c>
      <c r="E1162" s="3">
        <v>16866</v>
      </c>
    </row>
    <row r="1163" spans="1:5">
      <c r="A1163" s="23">
        <v>45507</v>
      </c>
      <c r="B1163" s="14">
        <v>92</v>
      </c>
      <c r="C1163" s="14" t="s">
        <v>68</v>
      </c>
      <c r="D1163" s="14" t="s">
        <v>74</v>
      </c>
      <c r="E1163" s="3">
        <v>44794</v>
      </c>
    </row>
    <row r="1164" spans="1:5">
      <c r="A1164" s="23">
        <v>45507</v>
      </c>
      <c r="B1164" s="14">
        <v>44</v>
      </c>
      <c r="C1164" s="14" t="s">
        <v>69</v>
      </c>
      <c r="D1164" s="14" t="s">
        <v>79</v>
      </c>
      <c r="E1164" s="3">
        <v>31180</v>
      </c>
    </row>
    <row r="1165" spans="1:5">
      <c r="A1165" s="23">
        <v>45507</v>
      </c>
      <c r="B1165" s="14">
        <v>16</v>
      </c>
      <c r="C1165" s="14" t="s">
        <v>68</v>
      </c>
      <c r="D1165" s="14" t="s">
        <v>74</v>
      </c>
      <c r="E1165" s="3">
        <v>24354</v>
      </c>
    </row>
    <row r="1166" spans="1:5">
      <c r="A1166" s="23">
        <v>45507</v>
      </c>
      <c r="B1166" s="14">
        <v>8</v>
      </c>
      <c r="C1166" s="14" t="s">
        <v>69</v>
      </c>
      <c r="D1166" s="14" t="s">
        <v>77</v>
      </c>
      <c r="E1166" s="3">
        <v>7272</v>
      </c>
    </row>
    <row r="1167" spans="1:5">
      <c r="A1167" s="23">
        <v>45507</v>
      </c>
      <c r="B1167" s="14">
        <v>66</v>
      </c>
      <c r="C1167" s="14" t="s">
        <v>68</v>
      </c>
      <c r="D1167" s="14" t="s">
        <v>64</v>
      </c>
      <c r="E1167" s="3">
        <v>34001</v>
      </c>
    </row>
    <row r="1168" spans="1:5">
      <c r="A1168" s="23">
        <v>45508</v>
      </c>
      <c r="B1168" s="14">
        <v>34</v>
      </c>
      <c r="C1168" s="14" t="s">
        <v>69</v>
      </c>
      <c r="D1168" s="14" t="s">
        <v>77</v>
      </c>
      <c r="E1168" s="3">
        <v>33870</v>
      </c>
    </row>
    <row r="1169" spans="1:5">
      <c r="A1169" s="23">
        <v>45508</v>
      </c>
      <c r="B1169" s="14">
        <v>99</v>
      </c>
      <c r="C1169" s="14" t="s">
        <v>68</v>
      </c>
      <c r="D1169" s="14" t="s">
        <v>66</v>
      </c>
      <c r="E1169" s="3">
        <v>2085</v>
      </c>
    </row>
    <row r="1170" spans="1:5">
      <c r="A1170" s="23">
        <v>45509</v>
      </c>
      <c r="B1170" s="14">
        <v>88</v>
      </c>
      <c r="C1170" s="14" t="s">
        <v>69</v>
      </c>
      <c r="D1170" s="14" t="s">
        <v>74</v>
      </c>
      <c r="E1170" s="3">
        <v>7112</v>
      </c>
    </row>
    <row r="1171" spans="1:5">
      <c r="A1171" s="23">
        <v>45509</v>
      </c>
      <c r="B1171" s="14">
        <v>21</v>
      </c>
      <c r="C1171" s="14" t="s">
        <v>69</v>
      </c>
      <c r="D1171" s="14" t="s">
        <v>74</v>
      </c>
      <c r="E1171" s="3">
        <v>1004</v>
      </c>
    </row>
    <row r="1172" spans="1:5">
      <c r="A1172" s="23">
        <v>45509</v>
      </c>
      <c r="B1172" s="14">
        <v>47</v>
      </c>
      <c r="C1172" s="14" t="s">
        <v>69</v>
      </c>
      <c r="D1172" s="14" t="s">
        <v>66</v>
      </c>
      <c r="E1172" s="3">
        <v>42952</v>
      </c>
    </row>
    <row r="1173" spans="1:5">
      <c r="A1173" s="23">
        <v>45509</v>
      </c>
      <c r="B1173" s="14">
        <v>30</v>
      </c>
      <c r="C1173" s="14" t="s">
        <v>68</v>
      </c>
      <c r="D1173" s="14" t="s">
        <v>64</v>
      </c>
      <c r="E1173" s="3">
        <v>23555</v>
      </c>
    </row>
    <row r="1174" spans="1:5">
      <c r="A1174" s="23">
        <v>45509</v>
      </c>
      <c r="B1174" s="14">
        <v>66</v>
      </c>
      <c r="C1174" s="14" t="s">
        <v>69</v>
      </c>
      <c r="D1174" s="14" t="s">
        <v>75</v>
      </c>
      <c r="E1174" s="3">
        <v>35674</v>
      </c>
    </row>
    <row r="1175" spans="1:5">
      <c r="A1175" s="23">
        <v>45510</v>
      </c>
      <c r="B1175" s="14">
        <v>77</v>
      </c>
      <c r="C1175" s="14" t="s">
        <v>68</v>
      </c>
      <c r="D1175" s="14" t="s">
        <v>75</v>
      </c>
      <c r="E1175" s="3">
        <v>34331</v>
      </c>
    </row>
    <row r="1176" spans="1:5">
      <c r="A1176" s="23">
        <v>45510</v>
      </c>
      <c r="B1176" s="14">
        <v>51</v>
      </c>
      <c r="C1176" s="14" t="s">
        <v>69</v>
      </c>
      <c r="D1176" s="14" t="s">
        <v>79</v>
      </c>
      <c r="E1176" s="3">
        <v>3759</v>
      </c>
    </row>
    <row r="1177" spans="1:5">
      <c r="A1177" s="23">
        <v>45510</v>
      </c>
      <c r="B1177" s="14">
        <v>18</v>
      </c>
      <c r="C1177" s="14" t="s">
        <v>68</v>
      </c>
      <c r="D1177" s="14" t="s">
        <v>64</v>
      </c>
      <c r="E1177" s="3">
        <v>46680</v>
      </c>
    </row>
    <row r="1178" spans="1:5">
      <c r="A1178" s="23">
        <v>45510</v>
      </c>
      <c r="B1178" s="14">
        <v>80</v>
      </c>
      <c r="C1178" s="14" t="s">
        <v>69</v>
      </c>
      <c r="D1178" s="14" t="s">
        <v>66</v>
      </c>
      <c r="E1178" s="3">
        <v>36027</v>
      </c>
    </row>
    <row r="1179" spans="1:5">
      <c r="A1179" s="23">
        <v>45511</v>
      </c>
      <c r="B1179" s="14">
        <v>78</v>
      </c>
      <c r="C1179" s="14" t="s">
        <v>68</v>
      </c>
      <c r="D1179" s="14" t="s">
        <v>66</v>
      </c>
      <c r="E1179" s="3">
        <v>11490</v>
      </c>
    </row>
    <row r="1180" spans="1:5">
      <c r="A1180" s="23">
        <v>45511</v>
      </c>
      <c r="B1180" s="14">
        <v>55</v>
      </c>
      <c r="C1180" s="14" t="s">
        <v>68</v>
      </c>
      <c r="D1180" s="14" t="s">
        <v>74</v>
      </c>
      <c r="E1180" s="3">
        <v>46184</v>
      </c>
    </row>
    <row r="1181" spans="1:5">
      <c r="A1181" s="23">
        <v>45511</v>
      </c>
      <c r="B1181" s="14">
        <v>27</v>
      </c>
      <c r="C1181" s="14" t="s">
        <v>69</v>
      </c>
      <c r="D1181" s="14" t="s">
        <v>79</v>
      </c>
      <c r="E1181" s="3">
        <v>31278</v>
      </c>
    </row>
    <row r="1182" spans="1:5">
      <c r="A1182" s="23">
        <v>45511</v>
      </c>
      <c r="B1182" s="14">
        <v>36</v>
      </c>
      <c r="C1182" s="14" t="s">
        <v>69</v>
      </c>
      <c r="D1182" s="14" t="s">
        <v>77</v>
      </c>
      <c r="E1182" s="3">
        <v>26967</v>
      </c>
    </row>
    <row r="1183" spans="1:5">
      <c r="A1183" s="23">
        <v>45511</v>
      </c>
      <c r="B1183" s="14">
        <v>16</v>
      </c>
      <c r="C1183" s="14" t="s">
        <v>69</v>
      </c>
      <c r="D1183" s="14" t="s">
        <v>66</v>
      </c>
      <c r="E1183" s="3">
        <v>20498</v>
      </c>
    </row>
    <row r="1184" spans="1:5">
      <c r="A1184" s="23">
        <v>45511</v>
      </c>
      <c r="B1184" s="14">
        <v>63</v>
      </c>
      <c r="C1184" s="14" t="s">
        <v>69</v>
      </c>
      <c r="D1184" s="14" t="s">
        <v>66</v>
      </c>
      <c r="E1184" s="3">
        <v>12821</v>
      </c>
    </row>
    <row r="1185" spans="1:5">
      <c r="A1185" s="23">
        <v>45511</v>
      </c>
      <c r="B1185" s="14">
        <v>41</v>
      </c>
      <c r="C1185" s="14" t="s">
        <v>68</v>
      </c>
      <c r="D1185" s="14" t="s">
        <v>74</v>
      </c>
      <c r="E1185" s="3">
        <v>8078</v>
      </c>
    </row>
    <row r="1186" spans="1:5">
      <c r="A1186" s="23">
        <v>45511</v>
      </c>
      <c r="B1186" s="14">
        <v>11</v>
      </c>
      <c r="C1186" s="14" t="s">
        <v>69</v>
      </c>
      <c r="D1186" s="14" t="s">
        <v>74</v>
      </c>
      <c r="E1186" s="3">
        <v>47537</v>
      </c>
    </row>
    <row r="1187" spans="1:5">
      <c r="A1187" s="23">
        <v>45512</v>
      </c>
      <c r="B1187" s="14">
        <v>20</v>
      </c>
      <c r="C1187" s="14" t="s">
        <v>68</v>
      </c>
      <c r="D1187" s="14" t="s">
        <v>65</v>
      </c>
      <c r="E1187" s="3">
        <v>30792</v>
      </c>
    </row>
    <row r="1188" spans="1:5">
      <c r="A1188" s="23">
        <v>45512</v>
      </c>
      <c r="B1188" s="14">
        <v>38</v>
      </c>
      <c r="C1188" s="14" t="s">
        <v>69</v>
      </c>
      <c r="D1188" s="14" t="s">
        <v>66</v>
      </c>
      <c r="E1188" s="3">
        <v>36357</v>
      </c>
    </row>
    <row r="1189" spans="1:5">
      <c r="A1189" s="23">
        <v>45512</v>
      </c>
      <c r="B1189" s="14">
        <v>66</v>
      </c>
      <c r="C1189" s="14" t="s">
        <v>69</v>
      </c>
      <c r="D1189" s="14" t="s">
        <v>65</v>
      </c>
      <c r="E1189" s="3">
        <v>10309</v>
      </c>
    </row>
    <row r="1190" spans="1:5">
      <c r="A1190" s="23">
        <v>45513</v>
      </c>
      <c r="B1190" s="14">
        <v>35</v>
      </c>
      <c r="C1190" s="14" t="s">
        <v>69</v>
      </c>
      <c r="D1190" s="14" t="s">
        <v>79</v>
      </c>
      <c r="E1190" s="3">
        <v>48946</v>
      </c>
    </row>
    <row r="1191" spans="1:5">
      <c r="A1191" s="23">
        <v>45513</v>
      </c>
      <c r="B1191" s="14">
        <v>46</v>
      </c>
      <c r="C1191" s="14" t="s">
        <v>69</v>
      </c>
      <c r="D1191" s="14" t="s">
        <v>66</v>
      </c>
      <c r="E1191" s="3">
        <v>30136</v>
      </c>
    </row>
    <row r="1192" spans="1:5">
      <c r="A1192" s="23">
        <v>45513</v>
      </c>
      <c r="B1192" s="14">
        <v>95</v>
      </c>
      <c r="C1192" s="14" t="s">
        <v>68</v>
      </c>
      <c r="D1192" s="14" t="s">
        <v>66</v>
      </c>
      <c r="E1192" s="3">
        <v>18202</v>
      </c>
    </row>
    <row r="1193" spans="1:5">
      <c r="A1193" s="23">
        <v>45513</v>
      </c>
      <c r="B1193" s="14">
        <v>83</v>
      </c>
      <c r="C1193" s="14" t="s">
        <v>69</v>
      </c>
      <c r="D1193" s="14" t="s">
        <v>79</v>
      </c>
      <c r="E1193" s="3">
        <v>1253</v>
      </c>
    </row>
    <row r="1194" spans="1:5">
      <c r="A1194" s="23">
        <v>45514</v>
      </c>
      <c r="B1194" s="14">
        <v>5</v>
      </c>
      <c r="C1194" s="14" t="s">
        <v>69</v>
      </c>
      <c r="D1194" s="14" t="s">
        <v>64</v>
      </c>
      <c r="E1194" s="3">
        <v>36408</v>
      </c>
    </row>
    <row r="1195" spans="1:5">
      <c r="A1195" s="23">
        <v>45514</v>
      </c>
      <c r="B1195" s="14">
        <v>74</v>
      </c>
      <c r="C1195" s="14" t="s">
        <v>68</v>
      </c>
      <c r="D1195" s="14" t="s">
        <v>64</v>
      </c>
      <c r="E1195" s="3">
        <v>22959</v>
      </c>
    </row>
    <row r="1196" spans="1:5">
      <c r="A1196" s="23">
        <v>45514</v>
      </c>
      <c r="B1196" s="14">
        <v>92</v>
      </c>
      <c r="C1196" s="14" t="s">
        <v>69</v>
      </c>
      <c r="D1196" s="14" t="s">
        <v>75</v>
      </c>
      <c r="E1196" s="3">
        <v>31617</v>
      </c>
    </row>
    <row r="1197" spans="1:5">
      <c r="A1197" s="23">
        <v>45514</v>
      </c>
      <c r="B1197" s="14">
        <v>30</v>
      </c>
      <c r="C1197" s="14" t="s">
        <v>69</v>
      </c>
      <c r="D1197" s="14" t="s">
        <v>74</v>
      </c>
      <c r="E1197" s="3">
        <v>8434</v>
      </c>
    </row>
    <row r="1198" spans="1:5">
      <c r="A1198" s="23">
        <v>45514</v>
      </c>
      <c r="B1198" s="14">
        <v>61</v>
      </c>
      <c r="C1198" s="14" t="s">
        <v>68</v>
      </c>
      <c r="D1198" s="14" t="s">
        <v>66</v>
      </c>
      <c r="E1198" s="3">
        <v>7501</v>
      </c>
    </row>
    <row r="1199" spans="1:5">
      <c r="A1199" s="23">
        <v>45514</v>
      </c>
      <c r="B1199" s="14">
        <v>84</v>
      </c>
      <c r="C1199" s="14" t="s">
        <v>68</v>
      </c>
      <c r="D1199" s="14" t="s">
        <v>77</v>
      </c>
      <c r="E1199" s="3">
        <v>42144</v>
      </c>
    </row>
    <row r="1200" spans="1:5">
      <c r="A1200" s="23">
        <v>45514</v>
      </c>
      <c r="B1200" s="14">
        <v>75</v>
      </c>
      <c r="C1200" s="14" t="s">
        <v>68</v>
      </c>
      <c r="D1200" s="14" t="s">
        <v>77</v>
      </c>
      <c r="E1200" s="3">
        <v>32046</v>
      </c>
    </row>
    <row r="1201" spans="1:5">
      <c r="A1201" s="23">
        <v>45514</v>
      </c>
      <c r="B1201" s="14">
        <v>39</v>
      </c>
      <c r="C1201" s="14" t="s">
        <v>69</v>
      </c>
      <c r="D1201" s="14" t="s">
        <v>74</v>
      </c>
      <c r="E1201" s="3">
        <v>27753</v>
      </c>
    </row>
    <row r="1202" spans="1:5">
      <c r="A1202" s="23">
        <v>45514</v>
      </c>
      <c r="B1202" s="14">
        <v>50</v>
      </c>
      <c r="C1202" s="14" t="s">
        <v>68</v>
      </c>
      <c r="D1202" s="14" t="s">
        <v>65</v>
      </c>
      <c r="E1202" s="3">
        <v>9792</v>
      </c>
    </row>
    <row r="1203" spans="1:5">
      <c r="A1203" s="23">
        <v>45515</v>
      </c>
      <c r="B1203" s="14">
        <v>33</v>
      </c>
      <c r="C1203" s="14" t="s">
        <v>68</v>
      </c>
      <c r="D1203" s="14" t="s">
        <v>77</v>
      </c>
      <c r="E1203" s="3">
        <v>35013</v>
      </c>
    </row>
    <row r="1204" spans="1:5">
      <c r="A1204" s="23">
        <v>45515</v>
      </c>
      <c r="B1204" s="14">
        <v>26</v>
      </c>
      <c r="C1204" s="14" t="s">
        <v>68</v>
      </c>
      <c r="D1204" s="14" t="s">
        <v>65</v>
      </c>
      <c r="E1204" s="3">
        <v>13483</v>
      </c>
    </row>
    <row r="1205" spans="1:5">
      <c r="A1205" s="23">
        <v>45515</v>
      </c>
      <c r="B1205" s="14">
        <v>76</v>
      </c>
      <c r="C1205" s="14" t="s">
        <v>68</v>
      </c>
      <c r="D1205" s="14" t="s">
        <v>75</v>
      </c>
      <c r="E1205" s="3">
        <v>36824</v>
      </c>
    </row>
    <row r="1206" spans="1:5">
      <c r="A1206" s="23">
        <v>45516</v>
      </c>
      <c r="B1206" s="14">
        <v>78</v>
      </c>
      <c r="C1206" s="14" t="s">
        <v>68</v>
      </c>
      <c r="D1206" s="14" t="s">
        <v>77</v>
      </c>
      <c r="E1206" s="3">
        <v>28562</v>
      </c>
    </row>
    <row r="1207" spans="1:5">
      <c r="A1207" s="23">
        <v>45516</v>
      </c>
      <c r="B1207" s="14">
        <v>86</v>
      </c>
      <c r="C1207" s="14" t="s">
        <v>69</v>
      </c>
      <c r="D1207" s="14" t="s">
        <v>75</v>
      </c>
      <c r="E1207" s="3">
        <v>48859</v>
      </c>
    </row>
    <row r="1208" spans="1:5">
      <c r="A1208" s="23">
        <v>45516</v>
      </c>
      <c r="B1208" s="14">
        <v>30</v>
      </c>
      <c r="C1208" s="14" t="s">
        <v>68</v>
      </c>
      <c r="D1208" s="14" t="s">
        <v>64</v>
      </c>
      <c r="E1208" s="3">
        <v>22529</v>
      </c>
    </row>
    <row r="1209" spans="1:5">
      <c r="A1209" s="23">
        <v>45516</v>
      </c>
      <c r="B1209" s="14">
        <v>66</v>
      </c>
      <c r="C1209" s="14" t="s">
        <v>69</v>
      </c>
      <c r="D1209" s="14" t="s">
        <v>65</v>
      </c>
      <c r="E1209" s="3">
        <v>37553</v>
      </c>
    </row>
    <row r="1210" spans="1:5">
      <c r="A1210" s="23">
        <v>45516</v>
      </c>
      <c r="B1210" s="14">
        <v>4</v>
      </c>
      <c r="C1210" s="14" t="s">
        <v>68</v>
      </c>
      <c r="D1210" s="14" t="s">
        <v>66</v>
      </c>
      <c r="E1210" s="3">
        <v>10626</v>
      </c>
    </row>
    <row r="1211" spans="1:5">
      <c r="A1211" s="23">
        <v>45517</v>
      </c>
      <c r="B1211" s="14">
        <v>81</v>
      </c>
      <c r="C1211" s="14" t="s">
        <v>68</v>
      </c>
      <c r="D1211" s="14" t="s">
        <v>79</v>
      </c>
      <c r="E1211" s="3">
        <v>44621</v>
      </c>
    </row>
    <row r="1212" spans="1:5">
      <c r="A1212" s="23">
        <v>45517</v>
      </c>
      <c r="B1212" s="14">
        <v>37</v>
      </c>
      <c r="C1212" s="14" t="s">
        <v>68</v>
      </c>
      <c r="D1212" s="14" t="s">
        <v>74</v>
      </c>
      <c r="E1212" s="3">
        <v>14780</v>
      </c>
    </row>
    <row r="1213" spans="1:5">
      <c r="A1213" s="23">
        <v>45517</v>
      </c>
      <c r="B1213" s="14">
        <v>91</v>
      </c>
      <c r="C1213" s="14" t="s">
        <v>69</v>
      </c>
      <c r="D1213" s="14" t="s">
        <v>65</v>
      </c>
      <c r="E1213" s="3">
        <v>26450</v>
      </c>
    </row>
    <row r="1214" spans="1:5">
      <c r="A1214" s="23">
        <v>45517</v>
      </c>
      <c r="B1214" s="14">
        <v>87</v>
      </c>
      <c r="C1214" s="14" t="s">
        <v>68</v>
      </c>
      <c r="D1214" s="14" t="s">
        <v>79</v>
      </c>
      <c r="E1214" s="3">
        <v>27335</v>
      </c>
    </row>
    <row r="1215" spans="1:5">
      <c r="A1215" s="23">
        <v>45517</v>
      </c>
      <c r="B1215" s="14">
        <v>66</v>
      </c>
      <c r="C1215" s="14" t="s">
        <v>69</v>
      </c>
      <c r="D1215" s="14" t="s">
        <v>75</v>
      </c>
      <c r="E1215" s="3">
        <v>26578</v>
      </c>
    </row>
    <row r="1216" spans="1:5">
      <c r="A1216" s="23">
        <v>45518</v>
      </c>
      <c r="B1216" s="14">
        <v>44</v>
      </c>
      <c r="C1216" s="14" t="s">
        <v>69</v>
      </c>
      <c r="D1216" s="14" t="s">
        <v>74</v>
      </c>
      <c r="E1216" s="3">
        <v>2493</v>
      </c>
    </row>
    <row r="1217" spans="1:5">
      <c r="A1217" s="23">
        <v>45518</v>
      </c>
      <c r="B1217" s="14">
        <v>11</v>
      </c>
      <c r="C1217" s="14" t="s">
        <v>68</v>
      </c>
      <c r="D1217" s="14" t="s">
        <v>75</v>
      </c>
      <c r="E1217" s="3">
        <v>22361</v>
      </c>
    </row>
    <row r="1218" spans="1:5">
      <c r="A1218" s="23">
        <v>45518</v>
      </c>
      <c r="B1218" s="14">
        <v>25</v>
      </c>
      <c r="C1218" s="14" t="s">
        <v>68</v>
      </c>
      <c r="D1218" s="14" t="s">
        <v>66</v>
      </c>
      <c r="E1218" s="3">
        <v>7126</v>
      </c>
    </row>
    <row r="1219" spans="1:5">
      <c r="A1219" s="23">
        <v>45518</v>
      </c>
      <c r="B1219" s="14">
        <v>69</v>
      </c>
      <c r="C1219" s="14" t="s">
        <v>69</v>
      </c>
      <c r="D1219" s="14" t="s">
        <v>77</v>
      </c>
      <c r="E1219" s="3">
        <v>31860</v>
      </c>
    </row>
    <row r="1220" spans="1:5">
      <c r="A1220" s="23">
        <v>45518</v>
      </c>
      <c r="B1220" s="14">
        <v>66</v>
      </c>
      <c r="C1220" s="14" t="s">
        <v>69</v>
      </c>
      <c r="D1220" s="14" t="s">
        <v>66</v>
      </c>
      <c r="E1220" s="3">
        <v>38561</v>
      </c>
    </row>
    <row r="1221" spans="1:5">
      <c r="A1221" s="23">
        <v>45519</v>
      </c>
      <c r="B1221" s="14">
        <v>11</v>
      </c>
      <c r="C1221" s="14" t="s">
        <v>68</v>
      </c>
      <c r="D1221" s="14" t="s">
        <v>65</v>
      </c>
      <c r="E1221" s="3">
        <v>17445</v>
      </c>
    </row>
    <row r="1222" spans="1:5">
      <c r="A1222" s="23">
        <v>45519</v>
      </c>
      <c r="B1222" s="14">
        <v>83</v>
      </c>
      <c r="C1222" s="14" t="s">
        <v>68</v>
      </c>
      <c r="D1222" s="14" t="s">
        <v>74</v>
      </c>
      <c r="E1222" s="3">
        <v>21945</v>
      </c>
    </row>
    <row r="1223" spans="1:5">
      <c r="A1223" s="23">
        <v>45519</v>
      </c>
      <c r="B1223" s="14">
        <v>53</v>
      </c>
      <c r="C1223" s="14" t="s">
        <v>69</v>
      </c>
      <c r="D1223" s="14" t="s">
        <v>74</v>
      </c>
      <c r="E1223" s="3">
        <v>47959</v>
      </c>
    </row>
    <row r="1224" spans="1:5">
      <c r="A1224" s="23">
        <v>45519</v>
      </c>
      <c r="B1224" s="14">
        <v>30</v>
      </c>
      <c r="C1224" s="14" t="s">
        <v>69</v>
      </c>
      <c r="D1224" s="14" t="s">
        <v>79</v>
      </c>
      <c r="E1224" s="3">
        <v>22488</v>
      </c>
    </row>
    <row r="1225" spans="1:5">
      <c r="A1225" s="23">
        <v>45519</v>
      </c>
      <c r="B1225" s="14">
        <v>68</v>
      </c>
      <c r="C1225" s="14" t="s">
        <v>69</v>
      </c>
      <c r="D1225" s="14" t="s">
        <v>75</v>
      </c>
      <c r="E1225" s="3">
        <v>34855</v>
      </c>
    </row>
    <row r="1226" spans="1:5">
      <c r="A1226" s="23">
        <v>45520</v>
      </c>
      <c r="B1226" s="14">
        <v>23</v>
      </c>
      <c r="C1226" s="14" t="s">
        <v>68</v>
      </c>
      <c r="D1226" s="14" t="s">
        <v>74</v>
      </c>
      <c r="E1226" s="3">
        <v>11079</v>
      </c>
    </row>
    <row r="1227" spans="1:5">
      <c r="A1227" s="23">
        <v>45520</v>
      </c>
      <c r="B1227" s="14">
        <v>52</v>
      </c>
      <c r="C1227" s="14" t="s">
        <v>69</v>
      </c>
      <c r="D1227" s="14" t="s">
        <v>77</v>
      </c>
      <c r="E1227" s="3">
        <v>6873</v>
      </c>
    </row>
    <row r="1228" spans="1:5">
      <c r="A1228" s="23">
        <v>45520</v>
      </c>
      <c r="B1228" s="14">
        <v>4</v>
      </c>
      <c r="C1228" s="14" t="s">
        <v>68</v>
      </c>
      <c r="D1228" s="14" t="s">
        <v>65</v>
      </c>
      <c r="E1228" s="3">
        <v>11015</v>
      </c>
    </row>
    <row r="1229" spans="1:5">
      <c r="A1229" s="23">
        <v>45520</v>
      </c>
      <c r="B1229" s="14">
        <v>78</v>
      </c>
      <c r="C1229" s="14" t="s">
        <v>69</v>
      </c>
      <c r="D1229" s="14" t="s">
        <v>75</v>
      </c>
      <c r="E1229" s="3">
        <v>11110</v>
      </c>
    </row>
    <row r="1230" spans="1:5">
      <c r="A1230" s="23">
        <v>45520</v>
      </c>
      <c r="B1230" s="14">
        <v>32</v>
      </c>
      <c r="C1230" s="14" t="s">
        <v>68</v>
      </c>
      <c r="D1230" s="14" t="s">
        <v>77</v>
      </c>
      <c r="E1230" s="3">
        <v>12593</v>
      </c>
    </row>
    <row r="1231" spans="1:5">
      <c r="A1231" s="23">
        <v>45521</v>
      </c>
      <c r="B1231" s="14">
        <v>47</v>
      </c>
      <c r="C1231" s="14" t="s">
        <v>69</v>
      </c>
      <c r="D1231" s="14" t="s">
        <v>77</v>
      </c>
      <c r="E1231" s="3">
        <v>10897</v>
      </c>
    </row>
    <row r="1232" spans="1:5">
      <c r="A1232" s="23">
        <v>45521</v>
      </c>
      <c r="B1232" s="14">
        <v>67</v>
      </c>
      <c r="C1232" s="14" t="s">
        <v>69</v>
      </c>
      <c r="D1232" s="14" t="s">
        <v>64</v>
      </c>
      <c r="E1232" s="3">
        <v>1015</v>
      </c>
    </row>
    <row r="1233" spans="1:5">
      <c r="A1233" s="23">
        <v>45521</v>
      </c>
      <c r="B1233" s="14">
        <v>53</v>
      </c>
      <c r="C1233" s="14" t="s">
        <v>69</v>
      </c>
      <c r="D1233" s="14" t="s">
        <v>75</v>
      </c>
      <c r="E1233" s="3">
        <v>37635</v>
      </c>
    </row>
    <row r="1234" spans="1:5">
      <c r="A1234" s="23">
        <v>45521</v>
      </c>
      <c r="B1234" s="14">
        <v>11</v>
      </c>
      <c r="C1234" s="14" t="s">
        <v>69</v>
      </c>
      <c r="D1234" s="14" t="s">
        <v>77</v>
      </c>
      <c r="E1234" s="3">
        <v>49680</v>
      </c>
    </row>
    <row r="1235" spans="1:5">
      <c r="A1235" s="23">
        <v>45521</v>
      </c>
      <c r="B1235" s="14">
        <v>87</v>
      </c>
      <c r="C1235" s="14" t="s">
        <v>68</v>
      </c>
      <c r="D1235" s="14" t="s">
        <v>74</v>
      </c>
      <c r="E1235" s="3">
        <v>47499</v>
      </c>
    </row>
    <row r="1236" spans="1:5">
      <c r="A1236" s="23">
        <v>45521</v>
      </c>
      <c r="B1236" s="14">
        <v>80</v>
      </c>
      <c r="C1236" s="14" t="s">
        <v>68</v>
      </c>
      <c r="D1236" s="14" t="s">
        <v>66</v>
      </c>
      <c r="E1236" s="3">
        <v>12840</v>
      </c>
    </row>
    <row r="1237" spans="1:5">
      <c r="A1237" s="23">
        <v>45522</v>
      </c>
      <c r="B1237" s="14">
        <v>57</v>
      </c>
      <c r="C1237" s="14" t="s">
        <v>69</v>
      </c>
      <c r="D1237" s="14" t="s">
        <v>66</v>
      </c>
      <c r="E1237" s="3">
        <v>40921</v>
      </c>
    </row>
    <row r="1238" spans="1:5">
      <c r="A1238" s="23">
        <v>45522</v>
      </c>
      <c r="B1238" s="14">
        <v>21</v>
      </c>
      <c r="C1238" s="14" t="s">
        <v>68</v>
      </c>
      <c r="D1238" s="14" t="s">
        <v>79</v>
      </c>
      <c r="E1238" s="3">
        <v>48565</v>
      </c>
    </row>
    <row r="1239" spans="1:5">
      <c r="A1239" s="23">
        <v>45522</v>
      </c>
      <c r="B1239" s="14">
        <v>69</v>
      </c>
      <c r="C1239" s="14" t="s">
        <v>69</v>
      </c>
      <c r="D1239" s="14" t="s">
        <v>79</v>
      </c>
      <c r="E1239" s="3">
        <v>22491</v>
      </c>
    </row>
    <row r="1240" spans="1:5">
      <c r="A1240" s="23">
        <v>45523</v>
      </c>
      <c r="B1240" s="14">
        <v>69</v>
      </c>
      <c r="C1240" s="14" t="s">
        <v>69</v>
      </c>
      <c r="D1240" s="14" t="s">
        <v>66</v>
      </c>
      <c r="E1240" s="3">
        <v>33412</v>
      </c>
    </row>
    <row r="1241" spans="1:5">
      <c r="A1241" s="23">
        <v>45523</v>
      </c>
      <c r="B1241" s="14">
        <v>25</v>
      </c>
      <c r="C1241" s="14" t="s">
        <v>68</v>
      </c>
      <c r="D1241" s="14" t="s">
        <v>65</v>
      </c>
      <c r="E1241" s="3">
        <v>2416</v>
      </c>
    </row>
    <row r="1242" spans="1:5">
      <c r="A1242" s="23">
        <v>45523</v>
      </c>
      <c r="B1242" s="14">
        <v>21</v>
      </c>
      <c r="C1242" s="14" t="s">
        <v>68</v>
      </c>
      <c r="D1242" s="14" t="s">
        <v>77</v>
      </c>
      <c r="E1242" s="3">
        <v>21907</v>
      </c>
    </row>
    <row r="1243" spans="1:5">
      <c r="A1243" s="23">
        <v>45523</v>
      </c>
      <c r="B1243" s="14">
        <v>8</v>
      </c>
      <c r="C1243" s="14" t="s">
        <v>69</v>
      </c>
      <c r="D1243" s="14" t="s">
        <v>79</v>
      </c>
      <c r="E1243" s="3">
        <v>4352</v>
      </c>
    </row>
    <row r="1244" spans="1:5">
      <c r="A1244" s="23">
        <v>45523</v>
      </c>
      <c r="B1244" s="14">
        <v>44</v>
      </c>
      <c r="C1244" s="14" t="s">
        <v>69</v>
      </c>
      <c r="D1244" s="14" t="s">
        <v>66</v>
      </c>
      <c r="E1244" s="3">
        <v>42598</v>
      </c>
    </row>
    <row r="1245" spans="1:5">
      <c r="A1245" s="23">
        <v>45523</v>
      </c>
      <c r="B1245" s="14">
        <v>27</v>
      </c>
      <c r="C1245" s="14" t="s">
        <v>69</v>
      </c>
      <c r="D1245" s="14" t="s">
        <v>79</v>
      </c>
      <c r="E1245" s="3">
        <v>24454</v>
      </c>
    </row>
    <row r="1246" spans="1:5">
      <c r="A1246" s="23">
        <v>45524</v>
      </c>
      <c r="B1246" s="14">
        <v>65</v>
      </c>
      <c r="C1246" s="14" t="s">
        <v>69</v>
      </c>
      <c r="D1246" s="14" t="s">
        <v>77</v>
      </c>
      <c r="E1246" s="3">
        <v>24544</v>
      </c>
    </row>
    <row r="1247" spans="1:5">
      <c r="A1247" s="23">
        <v>45524</v>
      </c>
      <c r="B1247" s="14">
        <v>47</v>
      </c>
      <c r="C1247" s="14" t="s">
        <v>68</v>
      </c>
      <c r="D1247" s="14" t="s">
        <v>75</v>
      </c>
      <c r="E1247" s="3">
        <v>22429</v>
      </c>
    </row>
    <row r="1248" spans="1:5">
      <c r="A1248" s="23">
        <v>45524</v>
      </c>
      <c r="B1248" s="14">
        <v>61</v>
      </c>
      <c r="C1248" s="14" t="s">
        <v>69</v>
      </c>
      <c r="D1248" s="14" t="s">
        <v>77</v>
      </c>
      <c r="E1248" s="3">
        <v>29067</v>
      </c>
    </row>
    <row r="1249" spans="1:5">
      <c r="A1249" s="23">
        <v>45524</v>
      </c>
      <c r="B1249" s="14">
        <v>69</v>
      </c>
      <c r="C1249" s="14" t="s">
        <v>68</v>
      </c>
      <c r="D1249" s="14" t="s">
        <v>77</v>
      </c>
      <c r="E1249" s="3">
        <v>45804</v>
      </c>
    </row>
    <row r="1250" spans="1:5">
      <c r="A1250" s="23">
        <v>45524</v>
      </c>
      <c r="B1250" s="14">
        <v>51</v>
      </c>
      <c r="C1250" s="14" t="s">
        <v>68</v>
      </c>
      <c r="D1250" s="14" t="s">
        <v>66</v>
      </c>
      <c r="E1250" s="3">
        <v>41247</v>
      </c>
    </row>
    <row r="1251" spans="1:5">
      <c r="A1251" s="23">
        <v>45524</v>
      </c>
      <c r="B1251" s="14">
        <v>31</v>
      </c>
      <c r="C1251" s="14" t="s">
        <v>69</v>
      </c>
      <c r="D1251" s="14" t="s">
        <v>79</v>
      </c>
      <c r="E1251" s="3">
        <v>22189</v>
      </c>
    </row>
    <row r="1252" spans="1:5">
      <c r="A1252" s="23">
        <v>45525</v>
      </c>
      <c r="B1252" s="14">
        <v>55</v>
      </c>
      <c r="C1252" s="14" t="s">
        <v>68</v>
      </c>
      <c r="D1252" s="14" t="s">
        <v>65</v>
      </c>
      <c r="E1252" s="3">
        <v>47006</v>
      </c>
    </row>
    <row r="1253" spans="1:5">
      <c r="A1253" s="23">
        <v>45525</v>
      </c>
      <c r="B1253" s="14">
        <v>93</v>
      </c>
      <c r="C1253" s="14" t="s">
        <v>68</v>
      </c>
      <c r="D1253" s="14" t="s">
        <v>66</v>
      </c>
      <c r="E1253" s="3">
        <v>22890</v>
      </c>
    </row>
    <row r="1254" spans="1:5">
      <c r="A1254" s="23">
        <v>45525</v>
      </c>
      <c r="B1254" s="14">
        <v>65</v>
      </c>
      <c r="C1254" s="14" t="s">
        <v>69</v>
      </c>
      <c r="D1254" s="14" t="s">
        <v>65</v>
      </c>
      <c r="E1254" s="3">
        <v>34824</v>
      </c>
    </row>
    <row r="1255" spans="1:5">
      <c r="A1255" s="23">
        <v>45525</v>
      </c>
      <c r="B1255" s="14">
        <v>38</v>
      </c>
      <c r="C1255" s="14" t="s">
        <v>69</v>
      </c>
      <c r="D1255" s="14" t="s">
        <v>77</v>
      </c>
      <c r="E1255" s="3">
        <v>15421</v>
      </c>
    </row>
    <row r="1256" spans="1:5">
      <c r="A1256" s="23">
        <v>45525</v>
      </c>
      <c r="B1256" s="14">
        <v>43</v>
      </c>
      <c r="C1256" s="14" t="s">
        <v>69</v>
      </c>
      <c r="D1256" s="14" t="s">
        <v>74</v>
      </c>
      <c r="E1256" s="3">
        <v>31282</v>
      </c>
    </row>
    <row r="1257" spans="1:5">
      <c r="A1257" s="23">
        <v>45525</v>
      </c>
      <c r="B1257" s="14">
        <v>22</v>
      </c>
      <c r="C1257" s="14" t="s">
        <v>68</v>
      </c>
      <c r="D1257" s="14" t="s">
        <v>65</v>
      </c>
      <c r="E1257" s="3">
        <v>39733</v>
      </c>
    </row>
    <row r="1258" spans="1:5">
      <c r="A1258" s="23">
        <v>45525</v>
      </c>
      <c r="B1258" s="14">
        <v>24</v>
      </c>
      <c r="C1258" s="14" t="s">
        <v>68</v>
      </c>
      <c r="D1258" s="14" t="s">
        <v>64</v>
      </c>
      <c r="E1258" s="3">
        <v>29868</v>
      </c>
    </row>
    <row r="1259" spans="1:5">
      <c r="A1259" s="23">
        <v>45525</v>
      </c>
      <c r="B1259" s="14">
        <v>47</v>
      </c>
      <c r="C1259" s="14" t="s">
        <v>69</v>
      </c>
      <c r="D1259" s="14" t="s">
        <v>65</v>
      </c>
      <c r="E1259" s="3">
        <v>6248</v>
      </c>
    </row>
    <row r="1260" spans="1:5">
      <c r="A1260" s="23">
        <v>45526</v>
      </c>
      <c r="B1260" s="14">
        <v>40</v>
      </c>
      <c r="C1260" s="14" t="s">
        <v>69</v>
      </c>
      <c r="D1260" s="14" t="s">
        <v>65</v>
      </c>
      <c r="E1260" s="3">
        <v>38297</v>
      </c>
    </row>
    <row r="1261" spans="1:5">
      <c r="A1261" s="23">
        <v>45526</v>
      </c>
      <c r="B1261" s="14">
        <v>2</v>
      </c>
      <c r="C1261" s="14" t="s">
        <v>69</v>
      </c>
      <c r="D1261" s="14" t="s">
        <v>79</v>
      </c>
      <c r="E1261" s="3">
        <v>36860</v>
      </c>
    </row>
    <row r="1262" spans="1:5">
      <c r="A1262" s="23">
        <v>45526</v>
      </c>
      <c r="B1262" s="14">
        <v>47</v>
      </c>
      <c r="C1262" s="14" t="s">
        <v>68</v>
      </c>
      <c r="D1262" s="14" t="s">
        <v>75</v>
      </c>
      <c r="E1262" s="3">
        <v>39073</v>
      </c>
    </row>
    <row r="1263" spans="1:5">
      <c r="A1263" s="23">
        <v>45526</v>
      </c>
      <c r="B1263" s="14">
        <v>62</v>
      </c>
      <c r="C1263" s="14" t="s">
        <v>69</v>
      </c>
      <c r="D1263" s="14" t="s">
        <v>66</v>
      </c>
      <c r="E1263" s="3">
        <v>9508</v>
      </c>
    </row>
    <row r="1264" spans="1:5">
      <c r="A1264" s="23">
        <v>45526</v>
      </c>
      <c r="B1264" s="14">
        <v>72</v>
      </c>
      <c r="C1264" s="14" t="s">
        <v>68</v>
      </c>
      <c r="D1264" s="14" t="s">
        <v>64</v>
      </c>
      <c r="E1264" s="3">
        <v>9198</v>
      </c>
    </row>
    <row r="1265" spans="1:5">
      <c r="A1265" s="23">
        <v>45527</v>
      </c>
      <c r="B1265" s="14">
        <v>90</v>
      </c>
      <c r="C1265" s="14" t="s">
        <v>68</v>
      </c>
      <c r="D1265" s="14" t="s">
        <v>75</v>
      </c>
      <c r="E1265" s="3">
        <v>41101</v>
      </c>
    </row>
    <row r="1266" spans="1:5">
      <c r="A1266" s="23">
        <v>45527</v>
      </c>
      <c r="B1266" s="14">
        <v>33</v>
      </c>
      <c r="C1266" s="14" t="s">
        <v>68</v>
      </c>
      <c r="D1266" s="14" t="s">
        <v>77</v>
      </c>
      <c r="E1266" s="3">
        <v>11121</v>
      </c>
    </row>
    <row r="1267" spans="1:5">
      <c r="A1267" s="23">
        <v>45527</v>
      </c>
      <c r="B1267" s="14">
        <v>33</v>
      </c>
      <c r="C1267" s="14" t="s">
        <v>68</v>
      </c>
      <c r="D1267" s="14" t="s">
        <v>74</v>
      </c>
      <c r="E1267" s="3">
        <v>9652</v>
      </c>
    </row>
    <row r="1268" spans="1:5">
      <c r="A1268" s="23">
        <v>45527</v>
      </c>
      <c r="B1268" s="14">
        <v>80</v>
      </c>
      <c r="C1268" s="14" t="s">
        <v>69</v>
      </c>
      <c r="D1268" s="14" t="s">
        <v>79</v>
      </c>
      <c r="E1268" s="3">
        <v>15117</v>
      </c>
    </row>
    <row r="1269" spans="1:5">
      <c r="A1269" s="23">
        <v>45527</v>
      </c>
      <c r="B1269" s="14">
        <v>11</v>
      </c>
      <c r="C1269" s="14" t="s">
        <v>68</v>
      </c>
      <c r="D1269" s="14" t="s">
        <v>74</v>
      </c>
      <c r="E1269" s="3">
        <v>38006</v>
      </c>
    </row>
    <row r="1270" spans="1:5">
      <c r="A1270" s="23">
        <v>45527</v>
      </c>
      <c r="B1270" s="14">
        <v>21</v>
      </c>
      <c r="C1270" s="14" t="s">
        <v>69</v>
      </c>
      <c r="D1270" s="14" t="s">
        <v>74</v>
      </c>
      <c r="E1270" s="3">
        <v>10710</v>
      </c>
    </row>
    <row r="1271" spans="1:5">
      <c r="A1271" s="23">
        <v>45527</v>
      </c>
      <c r="B1271" s="14">
        <v>20</v>
      </c>
      <c r="C1271" s="14" t="s">
        <v>69</v>
      </c>
      <c r="D1271" s="14" t="s">
        <v>75</v>
      </c>
      <c r="E1271" s="3">
        <v>38457</v>
      </c>
    </row>
    <row r="1272" spans="1:5">
      <c r="A1272" s="23">
        <v>45527</v>
      </c>
      <c r="B1272" s="14">
        <v>19</v>
      </c>
      <c r="C1272" s="14" t="s">
        <v>69</v>
      </c>
      <c r="D1272" s="14" t="s">
        <v>74</v>
      </c>
      <c r="E1272" s="3">
        <v>14289</v>
      </c>
    </row>
    <row r="1273" spans="1:5">
      <c r="A1273" s="23">
        <v>45528</v>
      </c>
      <c r="B1273" s="14">
        <v>33</v>
      </c>
      <c r="C1273" s="14" t="s">
        <v>68</v>
      </c>
      <c r="D1273" s="14" t="s">
        <v>64</v>
      </c>
      <c r="E1273" s="3">
        <v>41977</v>
      </c>
    </row>
    <row r="1274" spans="1:5">
      <c r="A1274" s="23">
        <v>45528</v>
      </c>
      <c r="B1274" s="14">
        <v>29</v>
      </c>
      <c r="C1274" s="14" t="s">
        <v>69</v>
      </c>
      <c r="D1274" s="14" t="s">
        <v>75</v>
      </c>
      <c r="E1274" s="3">
        <v>18043</v>
      </c>
    </row>
    <row r="1275" spans="1:5">
      <c r="A1275" s="23">
        <v>45528</v>
      </c>
      <c r="B1275" s="14">
        <v>29</v>
      </c>
      <c r="C1275" s="14" t="s">
        <v>68</v>
      </c>
      <c r="D1275" s="14" t="s">
        <v>74</v>
      </c>
      <c r="E1275" s="3">
        <v>48010</v>
      </c>
    </row>
    <row r="1276" spans="1:5">
      <c r="A1276" s="23">
        <v>45528</v>
      </c>
      <c r="B1276" s="14">
        <v>62</v>
      </c>
      <c r="C1276" s="14" t="s">
        <v>69</v>
      </c>
      <c r="D1276" s="14" t="s">
        <v>65</v>
      </c>
      <c r="E1276" s="3">
        <v>8981</v>
      </c>
    </row>
    <row r="1277" spans="1:5">
      <c r="A1277" s="23">
        <v>45528</v>
      </c>
      <c r="B1277" s="14">
        <v>96</v>
      </c>
      <c r="C1277" s="14" t="s">
        <v>69</v>
      </c>
      <c r="D1277" s="14" t="s">
        <v>64</v>
      </c>
      <c r="E1277" s="3">
        <v>22630</v>
      </c>
    </row>
    <row r="1278" spans="1:5">
      <c r="A1278" s="23">
        <v>45528</v>
      </c>
      <c r="B1278" s="14">
        <v>12</v>
      </c>
      <c r="C1278" s="14" t="s">
        <v>69</v>
      </c>
      <c r="D1278" s="14" t="s">
        <v>74</v>
      </c>
      <c r="E1278" s="3">
        <v>17546</v>
      </c>
    </row>
    <row r="1279" spans="1:5">
      <c r="A1279" s="23">
        <v>45528</v>
      </c>
      <c r="B1279" s="14">
        <v>18</v>
      </c>
      <c r="C1279" s="14" t="s">
        <v>69</v>
      </c>
      <c r="D1279" s="14" t="s">
        <v>64</v>
      </c>
      <c r="E1279" s="3">
        <v>3011</v>
      </c>
    </row>
    <row r="1280" spans="1:5">
      <c r="A1280" s="23">
        <v>45528</v>
      </c>
      <c r="B1280" s="14">
        <v>36</v>
      </c>
      <c r="C1280" s="14" t="s">
        <v>68</v>
      </c>
      <c r="D1280" s="14" t="s">
        <v>64</v>
      </c>
      <c r="E1280" s="3">
        <v>16533</v>
      </c>
    </row>
    <row r="1281" spans="1:5">
      <c r="A1281" s="23">
        <v>45529</v>
      </c>
      <c r="B1281" s="14">
        <v>56</v>
      </c>
      <c r="C1281" s="14" t="s">
        <v>68</v>
      </c>
      <c r="D1281" s="14" t="s">
        <v>65</v>
      </c>
      <c r="E1281" s="3">
        <v>2746</v>
      </c>
    </row>
    <row r="1282" spans="1:5">
      <c r="A1282" s="23">
        <v>45529</v>
      </c>
      <c r="B1282" s="14">
        <v>77</v>
      </c>
      <c r="C1282" s="14" t="s">
        <v>68</v>
      </c>
      <c r="D1282" s="14" t="s">
        <v>64</v>
      </c>
      <c r="E1282" s="3">
        <v>13149</v>
      </c>
    </row>
    <row r="1283" spans="1:5">
      <c r="A1283" s="23">
        <v>45529</v>
      </c>
      <c r="B1283" s="14">
        <v>61</v>
      </c>
      <c r="C1283" s="14" t="s">
        <v>69</v>
      </c>
      <c r="D1283" s="14" t="s">
        <v>74</v>
      </c>
      <c r="E1283" s="3">
        <v>19869</v>
      </c>
    </row>
    <row r="1284" spans="1:5">
      <c r="A1284" s="23">
        <v>45529</v>
      </c>
      <c r="B1284" s="14">
        <v>29</v>
      </c>
      <c r="C1284" s="14" t="s">
        <v>69</v>
      </c>
      <c r="D1284" s="14" t="s">
        <v>75</v>
      </c>
      <c r="E1284" s="3">
        <v>28979</v>
      </c>
    </row>
    <row r="1285" spans="1:5">
      <c r="A1285" s="23">
        <v>45529</v>
      </c>
      <c r="B1285" s="14">
        <v>63</v>
      </c>
      <c r="C1285" s="14" t="s">
        <v>68</v>
      </c>
      <c r="D1285" s="14" t="s">
        <v>74</v>
      </c>
      <c r="E1285" s="3">
        <v>24318</v>
      </c>
    </row>
    <row r="1286" spans="1:5">
      <c r="A1286" s="23">
        <v>45529</v>
      </c>
      <c r="B1286" s="14">
        <v>67</v>
      </c>
      <c r="C1286" s="14" t="s">
        <v>69</v>
      </c>
      <c r="D1286" s="14" t="s">
        <v>64</v>
      </c>
      <c r="E1286" s="3">
        <v>11179</v>
      </c>
    </row>
    <row r="1287" spans="1:5">
      <c r="A1287" s="23">
        <v>45529</v>
      </c>
      <c r="B1287" s="14">
        <v>30</v>
      </c>
      <c r="C1287" s="14" t="s">
        <v>69</v>
      </c>
      <c r="D1287" s="14" t="s">
        <v>64</v>
      </c>
      <c r="E1287" s="3">
        <v>49087</v>
      </c>
    </row>
    <row r="1288" spans="1:5">
      <c r="A1288" s="23">
        <v>45529</v>
      </c>
      <c r="B1288" s="14">
        <v>84</v>
      </c>
      <c r="C1288" s="14" t="s">
        <v>69</v>
      </c>
      <c r="D1288" s="14" t="s">
        <v>77</v>
      </c>
      <c r="E1288" s="3">
        <v>10043</v>
      </c>
    </row>
    <row r="1289" spans="1:5">
      <c r="A1289" s="23">
        <v>45530</v>
      </c>
      <c r="B1289" s="14">
        <v>5</v>
      </c>
      <c r="C1289" s="14" t="s">
        <v>69</v>
      </c>
      <c r="D1289" s="14" t="s">
        <v>77</v>
      </c>
      <c r="E1289" s="3">
        <v>31860</v>
      </c>
    </row>
    <row r="1290" spans="1:5">
      <c r="A1290" s="23">
        <v>45530</v>
      </c>
      <c r="B1290" s="14">
        <v>45</v>
      </c>
      <c r="C1290" s="14" t="s">
        <v>68</v>
      </c>
      <c r="D1290" s="14" t="s">
        <v>77</v>
      </c>
      <c r="E1290" s="3">
        <v>8865</v>
      </c>
    </row>
    <row r="1291" spans="1:5">
      <c r="A1291" s="23">
        <v>45530</v>
      </c>
      <c r="B1291" s="14">
        <v>36</v>
      </c>
      <c r="C1291" s="14" t="s">
        <v>69</v>
      </c>
      <c r="D1291" s="14" t="s">
        <v>64</v>
      </c>
      <c r="E1291" s="3">
        <v>41121</v>
      </c>
    </row>
    <row r="1292" spans="1:5">
      <c r="A1292" s="23">
        <v>45531</v>
      </c>
      <c r="B1292" s="14">
        <v>72</v>
      </c>
      <c r="C1292" s="14" t="s">
        <v>69</v>
      </c>
      <c r="D1292" s="14" t="s">
        <v>64</v>
      </c>
      <c r="E1292" s="3">
        <v>22915</v>
      </c>
    </row>
    <row r="1293" spans="1:5">
      <c r="A1293" s="23">
        <v>45531</v>
      </c>
      <c r="B1293" s="14">
        <v>1</v>
      </c>
      <c r="C1293" s="14" t="s">
        <v>68</v>
      </c>
      <c r="D1293" s="14" t="s">
        <v>77</v>
      </c>
      <c r="E1293" s="3">
        <v>29292</v>
      </c>
    </row>
    <row r="1294" spans="1:5">
      <c r="A1294" s="23">
        <v>45531</v>
      </c>
      <c r="B1294" s="14">
        <v>39</v>
      </c>
      <c r="C1294" s="14" t="s">
        <v>69</v>
      </c>
      <c r="D1294" s="14" t="s">
        <v>64</v>
      </c>
      <c r="E1294" s="3">
        <v>15481</v>
      </c>
    </row>
    <row r="1295" spans="1:5">
      <c r="A1295" s="23">
        <v>45531</v>
      </c>
      <c r="B1295" s="14">
        <v>17</v>
      </c>
      <c r="C1295" s="14" t="s">
        <v>69</v>
      </c>
      <c r="D1295" s="14" t="s">
        <v>75</v>
      </c>
      <c r="E1295" s="3">
        <v>24164</v>
      </c>
    </row>
    <row r="1296" spans="1:5">
      <c r="A1296" s="23">
        <v>45531</v>
      </c>
      <c r="B1296" s="14">
        <v>42</v>
      </c>
      <c r="C1296" s="14" t="s">
        <v>68</v>
      </c>
      <c r="D1296" s="14" t="s">
        <v>64</v>
      </c>
      <c r="E1296" s="3">
        <v>49201</v>
      </c>
    </row>
    <row r="1297" spans="1:5">
      <c r="A1297" s="23">
        <v>45532</v>
      </c>
      <c r="B1297" s="14">
        <v>94</v>
      </c>
      <c r="C1297" s="14" t="s">
        <v>68</v>
      </c>
      <c r="D1297" s="14" t="s">
        <v>74</v>
      </c>
      <c r="E1297" s="3">
        <v>5849</v>
      </c>
    </row>
    <row r="1298" spans="1:5">
      <c r="A1298" s="23">
        <v>45532</v>
      </c>
      <c r="B1298" s="14">
        <v>52</v>
      </c>
      <c r="C1298" s="14" t="s">
        <v>69</v>
      </c>
      <c r="D1298" s="14" t="s">
        <v>77</v>
      </c>
      <c r="E1298" s="3">
        <v>25351</v>
      </c>
    </row>
    <row r="1299" spans="1:5">
      <c r="A1299" s="23">
        <v>45532</v>
      </c>
      <c r="B1299" s="14">
        <v>1</v>
      </c>
      <c r="C1299" s="14" t="s">
        <v>68</v>
      </c>
      <c r="D1299" s="14" t="s">
        <v>66</v>
      </c>
      <c r="E1299" s="3">
        <v>28532</v>
      </c>
    </row>
    <row r="1300" spans="1:5">
      <c r="A1300" s="23">
        <v>45532</v>
      </c>
      <c r="B1300" s="14">
        <v>12</v>
      </c>
      <c r="C1300" s="14" t="s">
        <v>68</v>
      </c>
      <c r="D1300" s="14" t="s">
        <v>79</v>
      </c>
      <c r="E1300" s="3">
        <v>44228</v>
      </c>
    </row>
    <row r="1301" spans="1:5">
      <c r="A1301" s="23">
        <v>45532</v>
      </c>
      <c r="B1301" s="14">
        <v>28</v>
      </c>
      <c r="C1301" s="14" t="s">
        <v>69</v>
      </c>
      <c r="D1301" s="14" t="s">
        <v>66</v>
      </c>
      <c r="E1301" s="3">
        <v>44179</v>
      </c>
    </row>
    <row r="1302" spans="1:5">
      <c r="A1302" s="23">
        <v>45532</v>
      </c>
      <c r="B1302" s="14">
        <v>62</v>
      </c>
      <c r="C1302" s="14" t="s">
        <v>69</v>
      </c>
      <c r="D1302" s="14" t="s">
        <v>74</v>
      </c>
      <c r="E1302" s="3">
        <v>42454</v>
      </c>
    </row>
    <row r="1303" spans="1:5">
      <c r="A1303" s="23">
        <v>45532</v>
      </c>
      <c r="B1303" s="14">
        <v>51</v>
      </c>
      <c r="C1303" s="14" t="s">
        <v>69</v>
      </c>
      <c r="D1303" s="14" t="s">
        <v>66</v>
      </c>
      <c r="E1303" s="3">
        <v>34569</v>
      </c>
    </row>
    <row r="1304" spans="1:5">
      <c r="A1304" s="23">
        <v>45533</v>
      </c>
      <c r="B1304" s="14">
        <v>8</v>
      </c>
      <c r="C1304" s="14" t="s">
        <v>69</v>
      </c>
      <c r="D1304" s="14" t="s">
        <v>75</v>
      </c>
      <c r="E1304" s="3">
        <v>11054</v>
      </c>
    </row>
    <row r="1305" spans="1:5">
      <c r="A1305" s="23">
        <v>45533</v>
      </c>
      <c r="B1305" s="14">
        <v>38</v>
      </c>
      <c r="C1305" s="14" t="s">
        <v>69</v>
      </c>
      <c r="D1305" s="14" t="s">
        <v>77</v>
      </c>
      <c r="E1305" s="3">
        <v>1815</v>
      </c>
    </row>
    <row r="1306" spans="1:5">
      <c r="A1306" s="23">
        <v>45533</v>
      </c>
      <c r="B1306" s="14">
        <v>77</v>
      </c>
      <c r="C1306" s="14" t="s">
        <v>69</v>
      </c>
      <c r="D1306" s="14" t="s">
        <v>66</v>
      </c>
      <c r="E1306" s="3">
        <v>27822</v>
      </c>
    </row>
    <row r="1307" spans="1:5">
      <c r="A1307" s="23">
        <v>45533</v>
      </c>
      <c r="B1307" s="14">
        <v>50</v>
      </c>
      <c r="C1307" s="14" t="s">
        <v>69</v>
      </c>
      <c r="D1307" s="14" t="s">
        <v>65</v>
      </c>
      <c r="E1307" s="3">
        <v>12605</v>
      </c>
    </row>
    <row r="1308" spans="1:5">
      <c r="A1308" s="23">
        <v>45533</v>
      </c>
      <c r="B1308" s="14">
        <v>62</v>
      </c>
      <c r="C1308" s="14" t="s">
        <v>68</v>
      </c>
      <c r="D1308" s="14" t="s">
        <v>64</v>
      </c>
      <c r="E1308" s="3">
        <v>43467</v>
      </c>
    </row>
    <row r="1309" spans="1:5">
      <c r="A1309" s="23">
        <v>45533</v>
      </c>
      <c r="B1309" s="14">
        <v>27</v>
      </c>
      <c r="C1309" s="14" t="s">
        <v>68</v>
      </c>
      <c r="D1309" s="14" t="s">
        <v>79</v>
      </c>
      <c r="E1309" s="3">
        <v>12443</v>
      </c>
    </row>
    <row r="1310" spans="1:5">
      <c r="A1310" s="23">
        <v>45534</v>
      </c>
      <c r="B1310" s="14">
        <v>34</v>
      </c>
      <c r="C1310" s="14" t="s">
        <v>68</v>
      </c>
      <c r="D1310" s="14" t="s">
        <v>64</v>
      </c>
      <c r="E1310" s="3">
        <v>14009</v>
      </c>
    </row>
    <row r="1311" spans="1:5">
      <c r="A1311" s="23">
        <v>45534</v>
      </c>
      <c r="B1311" s="14">
        <v>33</v>
      </c>
      <c r="C1311" s="14" t="s">
        <v>69</v>
      </c>
      <c r="D1311" s="14" t="s">
        <v>74</v>
      </c>
      <c r="E1311" s="3">
        <v>30596</v>
      </c>
    </row>
    <row r="1312" spans="1:5">
      <c r="A1312" s="23">
        <v>45534</v>
      </c>
      <c r="B1312" s="14">
        <v>21</v>
      </c>
      <c r="C1312" s="14" t="s">
        <v>68</v>
      </c>
      <c r="D1312" s="14" t="s">
        <v>77</v>
      </c>
      <c r="E1312" s="3">
        <v>4434</v>
      </c>
    </row>
    <row r="1313" spans="1:5">
      <c r="A1313" s="23">
        <v>45534</v>
      </c>
      <c r="B1313" s="14">
        <v>56</v>
      </c>
      <c r="C1313" s="14" t="s">
        <v>68</v>
      </c>
      <c r="D1313" s="14" t="s">
        <v>79</v>
      </c>
      <c r="E1313" s="3">
        <v>17467</v>
      </c>
    </row>
    <row r="1314" spans="1:5">
      <c r="A1314" s="23">
        <v>45534</v>
      </c>
      <c r="B1314" s="14">
        <v>15</v>
      </c>
      <c r="C1314" s="14" t="s">
        <v>68</v>
      </c>
      <c r="D1314" s="14" t="s">
        <v>75</v>
      </c>
      <c r="E1314" s="3">
        <v>4423</v>
      </c>
    </row>
    <row r="1315" spans="1:5">
      <c r="A1315" s="23">
        <v>45534</v>
      </c>
      <c r="B1315" s="14">
        <v>71</v>
      </c>
      <c r="C1315" s="14" t="s">
        <v>69</v>
      </c>
      <c r="D1315" s="14" t="s">
        <v>79</v>
      </c>
      <c r="E1315" s="3">
        <v>7454</v>
      </c>
    </row>
    <row r="1316" spans="1:5">
      <c r="A1316" s="23">
        <v>45534</v>
      </c>
      <c r="B1316" s="14">
        <v>91</v>
      </c>
      <c r="C1316" s="14" t="s">
        <v>69</v>
      </c>
      <c r="D1316" s="14" t="s">
        <v>74</v>
      </c>
      <c r="E1316" s="3">
        <v>16732</v>
      </c>
    </row>
    <row r="1317" spans="1:5">
      <c r="A1317" s="23">
        <v>45535</v>
      </c>
      <c r="B1317" s="14">
        <v>59</v>
      </c>
      <c r="C1317" s="14" t="s">
        <v>68</v>
      </c>
      <c r="D1317" s="14" t="s">
        <v>66</v>
      </c>
      <c r="E1317" s="3">
        <v>3337</v>
      </c>
    </row>
    <row r="1318" spans="1:5">
      <c r="A1318" s="23">
        <v>45535</v>
      </c>
      <c r="B1318" s="14">
        <v>67</v>
      </c>
      <c r="C1318" s="14" t="s">
        <v>69</v>
      </c>
      <c r="D1318" s="14" t="s">
        <v>64</v>
      </c>
      <c r="E1318" s="3">
        <v>13978</v>
      </c>
    </row>
    <row r="1319" spans="1:5">
      <c r="A1319" s="23">
        <v>45535</v>
      </c>
      <c r="B1319" s="14">
        <v>66</v>
      </c>
      <c r="C1319" s="14" t="s">
        <v>68</v>
      </c>
      <c r="D1319" s="14" t="s">
        <v>66</v>
      </c>
      <c r="E1319" s="3">
        <v>28668</v>
      </c>
    </row>
    <row r="1320" spans="1:5">
      <c r="A1320" s="23">
        <v>45535</v>
      </c>
      <c r="B1320" s="14">
        <v>22</v>
      </c>
      <c r="C1320" s="14" t="s">
        <v>68</v>
      </c>
      <c r="D1320" s="14" t="s">
        <v>66</v>
      </c>
      <c r="E1320" s="3">
        <v>6541</v>
      </c>
    </row>
    <row r="1321" spans="1:5">
      <c r="A1321" s="23">
        <v>45535</v>
      </c>
      <c r="B1321" s="14">
        <v>23</v>
      </c>
      <c r="C1321" s="14" t="s">
        <v>69</v>
      </c>
      <c r="D1321" s="14" t="s">
        <v>64</v>
      </c>
      <c r="E1321" s="3">
        <v>5173</v>
      </c>
    </row>
    <row r="1322" spans="1:5">
      <c r="A1322" s="23">
        <v>45536</v>
      </c>
      <c r="B1322" s="14">
        <v>6</v>
      </c>
      <c r="C1322" s="14" t="s">
        <v>68</v>
      </c>
      <c r="D1322" s="14" t="s">
        <v>64</v>
      </c>
      <c r="E1322" s="3">
        <v>34217</v>
      </c>
    </row>
    <row r="1323" spans="1:5">
      <c r="A1323" s="23">
        <v>45536</v>
      </c>
      <c r="B1323" s="14">
        <v>96</v>
      </c>
      <c r="C1323" s="14" t="s">
        <v>68</v>
      </c>
      <c r="D1323" s="14" t="s">
        <v>66</v>
      </c>
      <c r="E1323" s="3">
        <v>41035</v>
      </c>
    </row>
    <row r="1324" spans="1:5">
      <c r="A1324" s="23">
        <v>45536</v>
      </c>
      <c r="B1324" s="14">
        <v>98</v>
      </c>
      <c r="C1324" s="14" t="s">
        <v>69</v>
      </c>
      <c r="D1324" s="14" t="s">
        <v>79</v>
      </c>
      <c r="E1324" s="3">
        <v>16609</v>
      </c>
    </row>
    <row r="1325" spans="1:5">
      <c r="A1325" s="23">
        <v>45537</v>
      </c>
      <c r="B1325" s="14">
        <v>29</v>
      </c>
      <c r="C1325" s="14" t="s">
        <v>69</v>
      </c>
      <c r="D1325" s="14" t="s">
        <v>75</v>
      </c>
      <c r="E1325" s="3">
        <v>43779</v>
      </c>
    </row>
    <row r="1326" spans="1:5">
      <c r="A1326" s="23">
        <v>45537</v>
      </c>
      <c r="B1326" s="14">
        <v>4</v>
      </c>
      <c r="C1326" s="14" t="s">
        <v>68</v>
      </c>
      <c r="D1326" s="14" t="s">
        <v>66</v>
      </c>
      <c r="E1326" s="3">
        <v>29484</v>
      </c>
    </row>
    <row r="1327" spans="1:5">
      <c r="A1327" s="23">
        <v>45538</v>
      </c>
      <c r="B1327" s="14">
        <v>17</v>
      </c>
      <c r="C1327" s="14" t="s">
        <v>68</v>
      </c>
      <c r="D1327" s="14" t="s">
        <v>74</v>
      </c>
      <c r="E1327" s="3">
        <v>45156</v>
      </c>
    </row>
    <row r="1328" spans="1:5">
      <c r="A1328" s="23">
        <v>45538</v>
      </c>
      <c r="B1328" s="14">
        <v>32</v>
      </c>
      <c r="C1328" s="14" t="s">
        <v>69</v>
      </c>
      <c r="D1328" s="14" t="s">
        <v>65</v>
      </c>
      <c r="E1328" s="3">
        <v>45467</v>
      </c>
    </row>
    <row r="1329" spans="1:5">
      <c r="A1329" s="23">
        <v>45538</v>
      </c>
      <c r="B1329" s="14">
        <v>49</v>
      </c>
      <c r="C1329" s="14" t="s">
        <v>69</v>
      </c>
      <c r="D1329" s="14" t="s">
        <v>65</v>
      </c>
      <c r="E1329" s="3">
        <v>10234</v>
      </c>
    </row>
    <row r="1330" spans="1:5">
      <c r="A1330" s="23">
        <v>45538</v>
      </c>
      <c r="B1330" s="14">
        <v>7</v>
      </c>
      <c r="C1330" s="14" t="s">
        <v>68</v>
      </c>
      <c r="D1330" s="14" t="s">
        <v>75</v>
      </c>
      <c r="E1330" s="3">
        <v>5462</v>
      </c>
    </row>
    <row r="1331" spans="1:5">
      <c r="A1331" s="23">
        <v>45538</v>
      </c>
      <c r="B1331" s="14">
        <v>10</v>
      </c>
      <c r="C1331" s="14" t="s">
        <v>68</v>
      </c>
      <c r="D1331" s="14" t="s">
        <v>79</v>
      </c>
      <c r="E1331" s="3">
        <v>42816</v>
      </c>
    </row>
    <row r="1332" spans="1:5">
      <c r="A1332" s="23">
        <v>45538</v>
      </c>
      <c r="B1332" s="14">
        <v>30</v>
      </c>
      <c r="C1332" s="14" t="s">
        <v>68</v>
      </c>
      <c r="D1332" s="14" t="s">
        <v>66</v>
      </c>
      <c r="E1332" s="3">
        <v>37792</v>
      </c>
    </row>
    <row r="1333" spans="1:5">
      <c r="A1333" s="23">
        <v>45538</v>
      </c>
      <c r="B1333" s="14">
        <v>50</v>
      </c>
      <c r="C1333" s="14" t="s">
        <v>68</v>
      </c>
      <c r="D1333" s="14" t="s">
        <v>74</v>
      </c>
      <c r="E1333" s="3">
        <v>48041</v>
      </c>
    </row>
    <row r="1334" spans="1:5">
      <c r="A1334" s="23">
        <v>45539</v>
      </c>
      <c r="B1334" s="14">
        <v>51</v>
      </c>
      <c r="C1334" s="14" t="s">
        <v>69</v>
      </c>
      <c r="D1334" s="14" t="s">
        <v>64</v>
      </c>
      <c r="E1334" s="3">
        <v>36667</v>
      </c>
    </row>
    <row r="1335" spans="1:5">
      <c r="A1335" s="23">
        <v>45539</v>
      </c>
      <c r="B1335" s="14">
        <v>22</v>
      </c>
      <c r="C1335" s="14" t="s">
        <v>69</v>
      </c>
      <c r="D1335" s="14" t="s">
        <v>64</v>
      </c>
      <c r="E1335" s="3">
        <v>27863</v>
      </c>
    </row>
    <row r="1336" spans="1:5">
      <c r="A1336" s="23">
        <v>45539</v>
      </c>
      <c r="B1336" s="14">
        <v>56</v>
      </c>
      <c r="C1336" s="14" t="s">
        <v>69</v>
      </c>
      <c r="D1336" s="14" t="s">
        <v>66</v>
      </c>
      <c r="E1336" s="3">
        <v>49590</v>
      </c>
    </row>
    <row r="1337" spans="1:5">
      <c r="A1337" s="23">
        <v>45539</v>
      </c>
      <c r="B1337" s="14">
        <v>45</v>
      </c>
      <c r="C1337" s="14" t="s">
        <v>68</v>
      </c>
      <c r="D1337" s="14" t="s">
        <v>64</v>
      </c>
      <c r="E1337" s="3">
        <v>7911</v>
      </c>
    </row>
    <row r="1338" spans="1:5">
      <c r="A1338" s="23">
        <v>45539</v>
      </c>
      <c r="B1338" s="14">
        <v>90</v>
      </c>
      <c r="C1338" s="14" t="s">
        <v>69</v>
      </c>
      <c r="D1338" s="14" t="s">
        <v>65</v>
      </c>
      <c r="E1338" s="3">
        <v>5089</v>
      </c>
    </row>
    <row r="1339" spans="1:5">
      <c r="A1339" s="23">
        <v>45539</v>
      </c>
      <c r="B1339" s="14">
        <v>41</v>
      </c>
      <c r="C1339" s="14" t="s">
        <v>68</v>
      </c>
      <c r="D1339" s="14" t="s">
        <v>66</v>
      </c>
      <c r="E1339" s="3">
        <v>15813</v>
      </c>
    </row>
    <row r="1340" spans="1:5">
      <c r="A1340" s="23">
        <v>45540</v>
      </c>
      <c r="B1340" s="14">
        <v>67</v>
      </c>
      <c r="C1340" s="14" t="s">
        <v>68</v>
      </c>
      <c r="D1340" s="14" t="s">
        <v>74</v>
      </c>
      <c r="E1340" s="3">
        <v>44397</v>
      </c>
    </row>
    <row r="1341" spans="1:5">
      <c r="A1341" s="23">
        <v>45540</v>
      </c>
      <c r="B1341" s="14">
        <v>84</v>
      </c>
      <c r="C1341" s="14" t="s">
        <v>68</v>
      </c>
      <c r="D1341" s="14" t="s">
        <v>79</v>
      </c>
      <c r="E1341" s="3">
        <v>28132</v>
      </c>
    </row>
    <row r="1342" spans="1:5">
      <c r="A1342" s="23">
        <v>45540</v>
      </c>
      <c r="B1342" s="14">
        <v>51</v>
      </c>
      <c r="C1342" s="14" t="s">
        <v>69</v>
      </c>
      <c r="D1342" s="14" t="s">
        <v>79</v>
      </c>
      <c r="E1342" s="3">
        <v>40067</v>
      </c>
    </row>
    <row r="1343" spans="1:5">
      <c r="A1343" s="23">
        <v>45540</v>
      </c>
      <c r="B1343" s="14">
        <v>63</v>
      </c>
      <c r="C1343" s="14" t="s">
        <v>68</v>
      </c>
      <c r="D1343" s="14" t="s">
        <v>65</v>
      </c>
      <c r="E1343" s="3">
        <v>46966</v>
      </c>
    </row>
    <row r="1344" spans="1:5">
      <c r="A1344" s="23">
        <v>45540</v>
      </c>
      <c r="B1344" s="14">
        <v>93</v>
      </c>
      <c r="C1344" s="14" t="s">
        <v>69</v>
      </c>
      <c r="D1344" s="14" t="s">
        <v>75</v>
      </c>
      <c r="E1344" s="3">
        <v>13747</v>
      </c>
    </row>
    <row r="1345" spans="1:5">
      <c r="A1345" s="23">
        <v>45540</v>
      </c>
      <c r="B1345" s="14">
        <v>46</v>
      </c>
      <c r="C1345" s="14" t="s">
        <v>68</v>
      </c>
      <c r="D1345" s="14" t="s">
        <v>66</v>
      </c>
      <c r="E1345" s="3">
        <v>38022</v>
      </c>
    </row>
    <row r="1346" spans="1:5">
      <c r="A1346" s="23">
        <v>45541</v>
      </c>
      <c r="B1346" s="14">
        <v>48</v>
      </c>
      <c r="C1346" s="14" t="s">
        <v>68</v>
      </c>
      <c r="D1346" s="14" t="s">
        <v>75</v>
      </c>
      <c r="E1346" s="3">
        <v>20877</v>
      </c>
    </row>
    <row r="1347" spans="1:5">
      <c r="A1347" s="23">
        <v>45541</v>
      </c>
      <c r="B1347" s="14">
        <v>42</v>
      </c>
      <c r="C1347" s="14" t="s">
        <v>69</v>
      </c>
      <c r="D1347" s="14" t="s">
        <v>74</v>
      </c>
      <c r="E1347" s="3">
        <v>11334</v>
      </c>
    </row>
    <row r="1348" spans="1:5">
      <c r="A1348" s="23">
        <v>45542</v>
      </c>
      <c r="B1348" s="14">
        <v>47</v>
      </c>
      <c r="C1348" s="14" t="s">
        <v>68</v>
      </c>
      <c r="D1348" s="14" t="s">
        <v>77</v>
      </c>
      <c r="E1348" s="3">
        <v>5081</v>
      </c>
    </row>
    <row r="1349" spans="1:5">
      <c r="A1349" s="23">
        <v>45542</v>
      </c>
      <c r="B1349" s="14">
        <v>5</v>
      </c>
      <c r="C1349" s="14" t="s">
        <v>69</v>
      </c>
      <c r="D1349" s="14" t="s">
        <v>75</v>
      </c>
      <c r="E1349" s="3">
        <v>18034</v>
      </c>
    </row>
    <row r="1350" spans="1:5">
      <c r="A1350" s="23">
        <v>45542</v>
      </c>
      <c r="B1350" s="14">
        <v>13</v>
      </c>
      <c r="C1350" s="14" t="s">
        <v>69</v>
      </c>
      <c r="D1350" s="14" t="s">
        <v>74</v>
      </c>
      <c r="E1350" s="3">
        <v>21720</v>
      </c>
    </row>
    <row r="1351" spans="1:5">
      <c r="A1351" s="23">
        <v>45542</v>
      </c>
      <c r="B1351" s="14">
        <v>19</v>
      </c>
      <c r="C1351" s="14" t="s">
        <v>69</v>
      </c>
      <c r="D1351" s="14" t="s">
        <v>65</v>
      </c>
      <c r="E1351" s="3">
        <v>41112</v>
      </c>
    </row>
    <row r="1352" spans="1:5">
      <c r="A1352" s="23">
        <v>45542</v>
      </c>
      <c r="B1352" s="14">
        <v>68</v>
      </c>
      <c r="C1352" s="14" t="s">
        <v>69</v>
      </c>
      <c r="D1352" s="14" t="s">
        <v>66</v>
      </c>
      <c r="E1352" s="3">
        <v>30717</v>
      </c>
    </row>
    <row r="1353" spans="1:5">
      <c r="A1353" s="23">
        <v>45542</v>
      </c>
      <c r="B1353" s="14">
        <v>19</v>
      </c>
      <c r="C1353" s="14" t="s">
        <v>68</v>
      </c>
      <c r="D1353" s="14" t="s">
        <v>64</v>
      </c>
      <c r="E1353" s="3">
        <v>33347</v>
      </c>
    </row>
    <row r="1354" spans="1:5">
      <c r="A1354" s="23">
        <v>45542</v>
      </c>
      <c r="B1354" s="14">
        <v>65</v>
      </c>
      <c r="C1354" s="14" t="s">
        <v>68</v>
      </c>
      <c r="D1354" s="14" t="s">
        <v>64</v>
      </c>
      <c r="E1354" s="3">
        <v>20118</v>
      </c>
    </row>
    <row r="1355" spans="1:5">
      <c r="A1355" s="23">
        <v>45543</v>
      </c>
      <c r="B1355" s="14">
        <v>71</v>
      </c>
      <c r="C1355" s="14" t="s">
        <v>69</v>
      </c>
      <c r="D1355" s="14" t="s">
        <v>79</v>
      </c>
      <c r="E1355" s="3">
        <v>5300</v>
      </c>
    </row>
    <row r="1356" spans="1:5">
      <c r="A1356" s="23">
        <v>45543</v>
      </c>
      <c r="B1356" s="14">
        <v>95</v>
      </c>
      <c r="C1356" s="14" t="s">
        <v>68</v>
      </c>
      <c r="D1356" s="14" t="s">
        <v>77</v>
      </c>
      <c r="E1356" s="3">
        <v>30276</v>
      </c>
    </row>
    <row r="1357" spans="1:5">
      <c r="A1357" s="23">
        <v>45543</v>
      </c>
      <c r="B1357" s="14">
        <v>32</v>
      </c>
      <c r="C1357" s="14" t="s">
        <v>68</v>
      </c>
      <c r="D1357" s="14" t="s">
        <v>65</v>
      </c>
      <c r="E1357" s="3">
        <v>17553</v>
      </c>
    </row>
    <row r="1358" spans="1:5">
      <c r="A1358" s="23">
        <v>45543</v>
      </c>
      <c r="B1358" s="14">
        <v>87</v>
      </c>
      <c r="C1358" s="14" t="s">
        <v>68</v>
      </c>
      <c r="D1358" s="14" t="s">
        <v>75</v>
      </c>
      <c r="E1358" s="3">
        <v>6010</v>
      </c>
    </row>
    <row r="1359" spans="1:5">
      <c r="A1359" s="23">
        <v>45544</v>
      </c>
      <c r="B1359" s="14">
        <v>74</v>
      </c>
      <c r="C1359" s="14" t="s">
        <v>68</v>
      </c>
      <c r="D1359" s="14" t="s">
        <v>79</v>
      </c>
      <c r="E1359" s="3">
        <v>16984</v>
      </c>
    </row>
    <row r="1360" spans="1:5">
      <c r="A1360" s="23">
        <v>45544</v>
      </c>
      <c r="B1360" s="14">
        <v>57</v>
      </c>
      <c r="C1360" s="14" t="s">
        <v>68</v>
      </c>
      <c r="D1360" s="14" t="s">
        <v>75</v>
      </c>
      <c r="E1360" s="3">
        <v>46889</v>
      </c>
    </row>
    <row r="1361" spans="1:5">
      <c r="A1361" s="23">
        <v>45544</v>
      </c>
      <c r="B1361" s="14">
        <v>39</v>
      </c>
      <c r="C1361" s="14" t="s">
        <v>69</v>
      </c>
      <c r="D1361" s="14" t="s">
        <v>65</v>
      </c>
      <c r="E1361" s="3">
        <v>35746</v>
      </c>
    </row>
    <row r="1362" spans="1:5">
      <c r="A1362" s="23">
        <v>45545</v>
      </c>
      <c r="B1362" s="14">
        <v>30</v>
      </c>
      <c r="C1362" s="14" t="s">
        <v>68</v>
      </c>
      <c r="D1362" s="14" t="s">
        <v>79</v>
      </c>
      <c r="E1362" s="3">
        <v>44097</v>
      </c>
    </row>
    <row r="1363" spans="1:5">
      <c r="A1363" s="23">
        <v>45545</v>
      </c>
      <c r="B1363" s="14">
        <v>95</v>
      </c>
      <c r="C1363" s="14" t="s">
        <v>69</v>
      </c>
      <c r="D1363" s="14" t="s">
        <v>77</v>
      </c>
      <c r="E1363" s="3">
        <v>28953</v>
      </c>
    </row>
    <row r="1364" spans="1:5">
      <c r="A1364" s="23">
        <v>45545</v>
      </c>
      <c r="B1364" s="14">
        <v>24</v>
      </c>
      <c r="C1364" s="14" t="s">
        <v>68</v>
      </c>
      <c r="D1364" s="14" t="s">
        <v>79</v>
      </c>
      <c r="E1364" s="3">
        <v>14581</v>
      </c>
    </row>
    <row r="1365" spans="1:5">
      <c r="A1365" s="23">
        <v>45545</v>
      </c>
      <c r="B1365" s="14">
        <v>32</v>
      </c>
      <c r="C1365" s="14" t="s">
        <v>69</v>
      </c>
      <c r="D1365" s="14" t="s">
        <v>75</v>
      </c>
      <c r="E1365" s="3">
        <v>47528</v>
      </c>
    </row>
    <row r="1366" spans="1:5">
      <c r="A1366" s="23">
        <v>45545</v>
      </c>
      <c r="B1366" s="14">
        <v>96</v>
      </c>
      <c r="C1366" s="14" t="s">
        <v>68</v>
      </c>
      <c r="D1366" s="14" t="s">
        <v>77</v>
      </c>
      <c r="E1366" s="3">
        <v>35976</v>
      </c>
    </row>
    <row r="1367" spans="1:5">
      <c r="A1367" s="23">
        <v>45545</v>
      </c>
      <c r="B1367" s="14">
        <v>23</v>
      </c>
      <c r="C1367" s="14" t="s">
        <v>68</v>
      </c>
      <c r="D1367" s="14" t="s">
        <v>77</v>
      </c>
      <c r="E1367" s="3">
        <v>38263</v>
      </c>
    </row>
    <row r="1368" spans="1:5">
      <c r="A1368" s="23">
        <v>45545</v>
      </c>
      <c r="B1368" s="14">
        <v>41</v>
      </c>
      <c r="C1368" s="14" t="s">
        <v>69</v>
      </c>
      <c r="D1368" s="14" t="s">
        <v>64</v>
      </c>
      <c r="E1368" s="3">
        <v>49973</v>
      </c>
    </row>
    <row r="1369" spans="1:5">
      <c r="A1369" s="23">
        <v>45545</v>
      </c>
      <c r="B1369" s="14">
        <v>1</v>
      </c>
      <c r="C1369" s="14" t="s">
        <v>69</v>
      </c>
      <c r="D1369" s="14" t="s">
        <v>74</v>
      </c>
      <c r="E1369" s="3">
        <v>3717</v>
      </c>
    </row>
    <row r="1370" spans="1:5">
      <c r="A1370" s="23">
        <v>45546</v>
      </c>
      <c r="B1370" s="14">
        <v>90</v>
      </c>
      <c r="C1370" s="14" t="s">
        <v>68</v>
      </c>
      <c r="D1370" s="14" t="s">
        <v>66</v>
      </c>
      <c r="E1370" s="3">
        <v>37687</v>
      </c>
    </row>
    <row r="1371" spans="1:5">
      <c r="A1371" s="23">
        <v>45546</v>
      </c>
      <c r="B1371" s="14">
        <v>98</v>
      </c>
      <c r="C1371" s="14" t="s">
        <v>69</v>
      </c>
      <c r="D1371" s="14" t="s">
        <v>64</v>
      </c>
      <c r="E1371" s="3">
        <v>32544</v>
      </c>
    </row>
    <row r="1372" spans="1:5">
      <c r="A1372" s="23">
        <v>45546</v>
      </c>
      <c r="B1372" s="14">
        <v>52</v>
      </c>
      <c r="C1372" s="14" t="s">
        <v>69</v>
      </c>
      <c r="D1372" s="14" t="s">
        <v>75</v>
      </c>
      <c r="E1372" s="3">
        <v>47223</v>
      </c>
    </row>
    <row r="1373" spans="1:5">
      <c r="A1373" s="23">
        <v>45547</v>
      </c>
      <c r="B1373" s="14">
        <v>37</v>
      </c>
      <c r="C1373" s="14" t="s">
        <v>68</v>
      </c>
      <c r="D1373" s="14" t="s">
        <v>66</v>
      </c>
      <c r="E1373" s="3">
        <v>44788</v>
      </c>
    </row>
    <row r="1374" spans="1:5">
      <c r="A1374" s="23">
        <v>45547</v>
      </c>
      <c r="B1374" s="14">
        <v>69</v>
      </c>
      <c r="C1374" s="14" t="s">
        <v>68</v>
      </c>
      <c r="D1374" s="14" t="s">
        <v>77</v>
      </c>
      <c r="E1374" s="3">
        <v>24495</v>
      </c>
    </row>
    <row r="1375" spans="1:5">
      <c r="A1375" s="23">
        <v>45547</v>
      </c>
      <c r="B1375" s="14">
        <v>89</v>
      </c>
      <c r="C1375" s="14" t="s">
        <v>69</v>
      </c>
      <c r="D1375" s="14" t="s">
        <v>79</v>
      </c>
      <c r="E1375" s="3">
        <v>6332</v>
      </c>
    </row>
    <row r="1376" spans="1:5">
      <c r="A1376" s="23">
        <v>45547</v>
      </c>
      <c r="B1376" s="14">
        <v>75</v>
      </c>
      <c r="C1376" s="14" t="s">
        <v>69</v>
      </c>
      <c r="D1376" s="14" t="s">
        <v>75</v>
      </c>
      <c r="E1376" s="3">
        <v>29246</v>
      </c>
    </row>
    <row r="1377" spans="1:5">
      <c r="A1377" s="23">
        <v>45547</v>
      </c>
      <c r="B1377" s="14">
        <v>20</v>
      </c>
      <c r="C1377" s="14" t="s">
        <v>68</v>
      </c>
      <c r="D1377" s="14" t="s">
        <v>66</v>
      </c>
      <c r="E1377" s="3">
        <v>17250</v>
      </c>
    </row>
    <row r="1378" spans="1:5">
      <c r="A1378" s="23">
        <v>45548</v>
      </c>
      <c r="B1378" s="14">
        <v>87</v>
      </c>
      <c r="C1378" s="14" t="s">
        <v>68</v>
      </c>
      <c r="D1378" s="14" t="s">
        <v>66</v>
      </c>
      <c r="E1378" s="3">
        <v>26404</v>
      </c>
    </row>
    <row r="1379" spans="1:5">
      <c r="A1379" s="23">
        <v>45548</v>
      </c>
      <c r="B1379" s="14">
        <v>4</v>
      </c>
      <c r="C1379" s="14" t="s">
        <v>68</v>
      </c>
      <c r="D1379" s="14" t="s">
        <v>74</v>
      </c>
      <c r="E1379" s="3">
        <v>26205</v>
      </c>
    </row>
    <row r="1380" spans="1:5">
      <c r="A1380" s="23">
        <v>45548</v>
      </c>
      <c r="B1380" s="14">
        <v>21</v>
      </c>
      <c r="C1380" s="14" t="s">
        <v>69</v>
      </c>
      <c r="D1380" s="14" t="s">
        <v>77</v>
      </c>
      <c r="E1380" s="3">
        <v>44383</v>
      </c>
    </row>
    <row r="1381" spans="1:5">
      <c r="A1381" s="23">
        <v>45549</v>
      </c>
      <c r="B1381" s="14">
        <v>39</v>
      </c>
      <c r="C1381" s="14" t="s">
        <v>68</v>
      </c>
      <c r="D1381" s="14" t="s">
        <v>77</v>
      </c>
      <c r="E1381" s="3">
        <v>48166</v>
      </c>
    </row>
    <row r="1382" spans="1:5">
      <c r="A1382" s="23">
        <v>45549</v>
      </c>
      <c r="B1382" s="14">
        <v>81</v>
      </c>
      <c r="C1382" s="14" t="s">
        <v>69</v>
      </c>
      <c r="D1382" s="14" t="s">
        <v>75</v>
      </c>
      <c r="E1382" s="3">
        <v>31908</v>
      </c>
    </row>
    <row r="1383" spans="1:5">
      <c r="A1383" s="23">
        <v>45549</v>
      </c>
      <c r="B1383" s="14">
        <v>6</v>
      </c>
      <c r="C1383" s="14" t="s">
        <v>68</v>
      </c>
      <c r="D1383" s="14" t="s">
        <v>74</v>
      </c>
      <c r="E1383" s="3">
        <v>19003</v>
      </c>
    </row>
    <row r="1384" spans="1:5">
      <c r="A1384" s="23">
        <v>45549</v>
      </c>
      <c r="B1384" s="14">
        <v>5</v>
      </c>
      <c r="C1384" s="14" t="s">
        <v>68</v>
      </c>
      <c r="D1384" s="14" t="s">
        <v>74</v>
      </c>
      <c r="E1384" s="3">
        <v>16260</v>
      </c>
    </row>
    <row r="1385" spans="1:5">
      <c r="A1385" s="23">
        <v>45549</v>
      </c>
      <c r="B1385" s="14">
        <v>79</v>
      </c>
      <c r="C1385" s="14" t="s">
        <v>69</v>
      </c>
      <c r="D1385" s="14" t="s">
        <v>65</v>
      </c>
      <c r="E1385" s="3">
        <v>6339</v>
      </c>
    </row>
    <row r="1386" spans="1:5">
      <c r="A1386" s="23">
        <v>45549</v>
      </c>
      <c r="B1386" s="14">
        <v>39</v>
      </c>
      <c r="C1386" s="14" t="s">
        <v>69</v>
      </c>
      <c r="D1386" s="14" t="s">
        <v>79</v>
      </c>
      <c r="E1386" s="3">
        <v>48609</v>
      </c>
    </row>
    <row r="1387" spans="1:5">
      <c r="A1387" s="23">
        <v>45549</v>
      </c>
      <c r="B1387" s="14">
        <v>43</v>
      </c>
      <c r="C1387" s="14" t="s">
        <v>68</v>
      </c>
      <c r="D1387" s="14" t="s">
        <v>79</v>
      </c>
      <c r="E1387" s="3">
        <v>5361</v>
      </c>
    </row>
    <row r="1388" spans="1:5">
      <c r="A1388" s="23">
        <v>45549</v>
      </c>
      <c r="B1388" s="14">
        <v>55</v>
      </c>
      <c r="C1388" s="14" t="s">
        <v>68</v>
      </c>
      <c r="D1388" s="14" t="s">
        <v>66</v>
      </c>
      <c r="E1388" s="3">
        <v>41753</v>
      </c>
    </row>
    <row r="1389" spans="1:5">
      <c r="A1389" s="23">
        <v>45549</v>
      </c>
      <c r="B1389" s="14">
        <v>76</v>
      </c>
      <c r="C1389" s="14" t="s">
        <v>69</v>
      </c>
      <c r="D1389" s="14" t="s">
        <v>77</v>
      </c>
      <c r="E1389" s="3">
        <v>42652</v>
      </c>
    </row>
    <row r="1390" spans="1:5">
      <c r="A1390" s="23">
        <v>45549</v>
      </c>
      <c r="B1390" s="14">
        <v>9</v>
      </c>
      <c r="C1390" s="14" t="s">
        <v>69</v>
      </c>
      <c r="D1390" s="14" t="s">
        <v>65</v>
      </c>
      <c r="E1390" s="3">
        <v>23503</v>
      </c>
    </row>
    <row r="1391" spans="1:5">
      <c r="A1391" s="23">
        <v>45549</v>
      </c>
      <c r="B1391" s="14">
        <v>89</v>
      </c>
      <c r="C1391" s="14" t="s">
        <v>68</v>
      </c>
      <c r="D1391" s="14" t="s">
        <v>77</v>
      </c>
      <c r="E1391" s="3">
        <v>30729</v>
      </c>
    </row>
    <row r="1392" spans="1:5">
      <c r="A1392" s="23">
        <v>45550</v>
      </c>
      <c r="B1392" s="14">
        <v>66</v>
      </c>
      <c r="C1392" s="14" t="s">
        <v>69</v>
      </c>
      <c r="D1392" s="14" t="s">
        <v>66</v>
      </c>
      <c r="E1392" s="3">
        <v>46848</v>
      </c>
    </row>
    <row r="1393" spans="1:5">
      <c r="A1393" s="23">
        <v>45550</v>
      </c>
      <c r="B1393" s="14">
        <v>28</v>
      </c>
      <c r="C1393" s="14" t="s">
        <v>68</v>
      </c>
      <c r="D1393" s="14" t="s">
        <v>65</v>
      </c>
      <c r="E1393" s="3">
        <v>7427</v>
      </c>
    </row>
    <row r="1394" spans="1:5">
      <c r="A1394" s="23">
        <v>45550</v>
      </c>
      <c r="B1394" s="14">
        <v>41</v>
      </c>
      <c r="C1394" s="14" t="s">
        <v>68</v>
      </c>
      <c r="D1394" s="14" t="s">
        <v>77</v>
      </c>
      <c r="E1394" s="3">
        <v>30431</v>
      </c>
    </row>
    <row r="1395" spans="1:5">
      <c r="A1395" s="23">
        <v>45550</v>
      </c>
      <c r="B1395" s="14">
        <v>23</v>
      </c>
      <c r="C1395" s="14" t="s">
        <v>68</v>
      </c>
      <c r="D1395" s="14" t="s">
        <v>64</v>
      </c>
      <c r="E1395" s="3">
        <v>40351</v>
      </c>
    </row>
    <row r="1396" spans="1:5">
      <c r="A1396" s="23">
        <v>45551</v>
      </c>
      <c r="B1396" s="14">
        <v>63</v>
      </c>
      <c r="C1396" s="14" t="s">
        <v>68</v>
      </c>
      <c r="D1396" s="14" t="s">
        <v>79</v>
      </c>
      <c r="E1396" s="3">
        <v>40530</v>
      </c>
    </row>
    <row r="1397" spans="1:5">
      <c r="A1397" s="23">
        <v>45551</v>
      </c>
      <c r="B1397" s="14">
        <v>31</v>
      </c>
      <c r="C1397" s="14" t="s">
        <v>68</v>
      </c>
      <c r="D1397" s="14" t="s">
        <v>77</v>
      </c>
      <c r="E1397" s="3">
        <v>27080</v>
      </c>
    </row>
    <row r="1398" spans="1:5">
      <c r="A1398" s="23">
        <v>45551</v>
      </c>
      <c r="B1398" s="14">
        <v>90</v>
      </c>
      <c r="C1398" s="14" t="s">
        <v>68</v>
      </c>
      <c r="D1398" s="14" t="s">
        <v>75</v>
      </c>
      <c r="E1398" s="3">
        <v>40961</v>
      </c>
    </row>
    <row r="1399" spans="1:5">
      <c r="A1399" s="23">
        <v>45551</v>
      </c>
      <c r="B1399" s="14">
        <v>86</v>
      </c>
      <c r="C1399" s="14" t="s">
        <v>69</v>
      </c>
      <c r="D1399" s="14" t="s">
        <v>75</v>
      </c>
      <c r="E1399" s="3">
        <v>7686</v>
      </c>
    </row>
    <row r="1400" spans="1:5">
      <c r="A1400" s="23">
        <v>45551</v>
      </c>
      <c r="B1400" s="14">
        <v>67</v>
      </c>
      <c r="C1400" s="14" t="s">
        <v>68</v>
      </c>
      <c r="D1400" s="14" t="s">
        <v>79</v>
      </c>
      <c r="E1400" s="3">
        <v>14386</v>
      </c>
    </row>
    <row r="1401" spans="1:5">
      <c r="A1401" s="23">
        <v>45551</v>
      </c>
      <c r="B1401" s="14">
        <v>2</v>
      </c>
      <c r="C1401" s="14" t="s">
        <v>68</v>
      </c>
      <c r="D1401" s="14" t="s">
        <v>75</v>
      </c>
      <c r="E1401" s="3">
        <v>47600</v>
      </c>
    </row>
    <row r="1402" spans="1:5">
      <c r="A1402" s="23">
        <v>45551</v>
      </c>
      <c r="B1402" s="14">
        <v>73</v>
      </c>
      <c r="C1402" s="14" t="s">
        <v>68</v>
      </c>
      <c r="D1402" s="14" t="s">
        <v>66</v>
      </c>
      <c r="E1402" s="3">
        <v>12231</v>
      </c>
    </row>
    <row r="1403" spans="1:5">
      <c r="A1403" s="23">
        <v>45551</v>
      </c>
      <c r="B1403" s="14">
        <v>74</v>
      </c>
      <c r="C1403" s="14" t="s">
        <v>68</v>
      </c>
      <c r="D1403" s="14" t="s">
        <v>75</v>
      </c>
      <c r="E1403" s="3">
        <v>3383</v>
      </c>
    </row>
    <row r="1404" spans="1:5">
      <c r="A1404" s="23">
        <v>45551</v>
      </c>
      <c r="B1404" s="14">
        <v>83</v>
      </c>
      <c r="C1404" s="14" t="s">
        <v>68</v>
      </c>
      <c r="D1404" s="14" t="s">
        <v>74</v>
      </c>
      <c r="E1404" s="3">
        <v>48828</v>
      </c>
    </row>
    <row r="1405" spans="1:5">
      <c r="A1405" s="23">
        <v>45552</v>
      </c>
      <c r="B1405" s="14">
        <v>22</v>
      </c>
      <c r="C1405" s="14" t="s">
        <v>69</v>
      </c>
      <c r="D1405" s="14" t="s">
        <v>74</v>
      </c>
      <c r="E1405" s="3">
        <v>27537</v>
      </c>
    </row>
    <row r="1406" spans="1:5">
      <c r="A1406" s="23">
        <v>45552</v>
      </c>
      <c r="B1406" s="14">
        <v>42</v>
      </c>
      <c r="C1406" s="14" t="s">
        <v>68</v>
      </c>
      <c r="D1406" s="14" t="s">
        <v>79</v>
      </c>
      <c r="E1406" s="3">
        <v>40582</v>
      </c>
    </row>
    <row r="1407" spans="1:5">
      <c r="A1407" s="23">
        <v>45552</v>
      </c>
      <c r="B1407" s="14">
        <v>41</v>
      </c>
      <c r="C1407" s="14" t="s">
        <v>68</v>
      </c>
      <c r="D1407" s="14" t="s">
        <v>66</v>
      </c>
      <c r="E1407" s="3">
        <v>33022</v>
      </c>
    </row>
    <row r="1408" spans="1:5">
      <c r="A1408" s="23">
        <v>45552</v>
      </c>
      <c r="B1408" s="14">
        <v>28</v>
      </c>
      <c r="C1408" s="14" t="s">
        <v>69</v>
      </c>
      <c r="D1408" s="14" t="s">
        <v>79</v>
      </c>
      <c r="E1408" s="3">
        <v>17814</v>
      </c>
    </row>
    <row r="1409" spans="1:5">
      <c r="A1409" s="23">
        <v>45552</v>
      </c>
      <c r="B1409" s="14">
        <v>40</v>
      </c>
      <c r="C1409" s="14" t="s">
        <v>68</v>
      </c>
      <c r="D1409" s="14" t="s">
        <v>64</v>
      </c>
      <c r="E1409" s="3">
        <v>19648</v>
      </c>
    </row>
    <row r="1410" spans="1:5">
      <c r="A1410" s="23">
        <v>45552</v>
      </c>
      <c r="B1410" s="14">
        <v>93</v>
      </c>
      <c r="C1410" s="14" t="s">
        <v>69</v>
      </c>
      <c r="D1410" s="14" t="s">
        <v>66</v>
      </c>
      <c r="E1410" s="3">
        <v>45000</v>
      </c>
    </row>
    <row r="1411" spans="1:5">
      <c r="A1411" s="23">
        <v>45552</v>
      </c>
      <c r="B1411" s="14">
        <v>39</v>
      </c>
      <c r="C1411" s="14" t="s">
        <v>69</v>
      </c>
      <c r="D1411" s="14" t="s">
        <v>75</v>
      </c>
      <c r="E1411" s="3">
        <v>3892</v>
      </c>
    </row>
    <row r="1412" spans="1:5">
      <c r="A1412" s="23">
        <v>45552</v>
      </c>
      <c r="B1412" s="14">
        <v>13</v>
      </c>
      <c r="C1412" s="14" t="s">
        <v>69</v>
      </c>
      <c r="D1412" s="14" t="s">
        <v>77</v>
      </c>
      <c r="E1412" s="3">
        <v>31276</v>
      </c>
    </row>
    <row r="1413" spans="1:5">
      <c r="A1413" s="23">
        <v>45553</v>
      </c>
      <c r="B1413" s="14">
        <v>35</v>
      </c>
      <c r="C1413" s="14" t="s">
        <v>69</v>
      </c>
      <c r="D1413" s="14" t="s">
        <v>79</v>
      </c>
      <c r="E1413" s="3">
        <v>24406</v>
      </c>
    </row>
    <row r="1414" spans="1:5">
      <c r="A1414" s="23">
        <v>45553</v>
      </c>
      <c r="B1414" s="14">
        <v>80</v>
      </c>
      <c r="C1414" s="14" t="s">
        <v>68</v>
      </c>
      <c r="D1414" s="14" t="s">
        <v>65</v>
      </c>
      <c r="E1414" s="3">
        <v>42119</v>
      </c>
    </row>
    <row r="1415" spans="1:5">
      <c r="A1415" s="23">
        <v>45553</v>
      </c>
      <c r="B1415" s="14">
        <v>9</v>
      </c>
      <c r="C1415" s="14" t="s">
        <v>69</v>
      </c>
      <c r="D1415" s="14" t="s">
        <v>74</v>
      </c>
      <c r="E1415" s="3">
        <v>5123</v>
      </c>
    </row>
    <row r="1416" spans="1:5">
      <c r="A1416" s="23">
        <v>45553</v>
      </c>
      <c r="B1416" s="14">
        <v>66</v>
      </c>
      <c r="C1416" s="14" t="s">
        <v>68</v>
      </c>
      <c r="D1416" s="14" t="s">
        <v>65</v>
      </c>
      <c r="E1416" s="3">
        <v>47453</v>
      </c>
    </row>
    <row r="1417" spans="1:5">
      <c r="A1417" s="23">
        <v>45553</v>
      </c>
      <c r="B1417" s="14">
        <v>78</v>
      </c>
      <c r="C1417" s="14" t="s">
        <v>69</v>
      </c>
      <c r="D1417" s="14" t="s">
        <v>75</v>
      </c>
      <c r="E1417" s="3">
        <v>29032</v>
      </c>
    </row>
    <row r="1418" spans="1:5">
      <c r="A1418" s="23">
        <v>45553</v>
      </c>
      <c r="B1418" s="14">
        <v>0</v>
      </c>
      <c r="C1418" s="14" t="s">
        <v>69</v>
      </c>
      <c r="D1418" s="14" t="s">
        <v>77</v>
      </c>
      <c r="E1418" s="3">
        <v>49239</v>
      </c>
    </row>
    <row r="1419" spans="1:5">
      <c r="A1419" s="23">
        <v>45553</v>
      </c>
      <c r="B1419" s="14">
        <v>34</v>
      </c>
      <c r="C1419" s="14" t="s">
        <v>68</v>
      </c>
      <c r="D1419" s="14" t="s">
        <v>65</v>
      </c>
      <c r="E1419" s="3">
        <v>40182</v>
      </c>
    </row>
    <row r="1420" spans="1:5">
      <c r="A1420" s="23">
        <v>45553</v>
      </c>
      <c r="B1420" s="14">
        <v>54</v>
      </c>
      <c r="C1420" s="14" t="s">
        <v>68</v>
      </c>
      <c r="D1420" s="14" t="s">
        <v>77</v>
      </c>
      <c r="E1420" s="3">
        <v>34580</v>
      </c>
    </row>
    <row r="1421" spans="1:5">
      <c r="A1421" s="23">
        <v>45554</v>
      </c>
      <c r="B1421" s="14">
        <v>68</v>
      </c>
      <c r="C1421" s="14" t="s">
        <v>69</v>
      </c>
      <c r="D1421" s="14" t="s">
        <v>66</v>
      </c>
      <c r="E1421" s="3">
        <v>35902</v>
      </c>
    </row>
    <row r="1422" spans="1:5">
      <c r="A1422" s="23">
        <v>45554</v>
      </c>
      <c r="B1422" s="14">
        <v>75</v>
      </c>
      <c r="C1422" s="14" t="s">
        <v>69</v>
      </c>
      <c r="D1422" s="14" t="s">
        <v>66</v>
      </c>
      <c r="E1422" s="3">
        <v>33185</v>
      </c>
    </row>
    <row r="1423" spans="1:5">
      <c r="A1423" s="23">
        <v>45554</v>
      </c>
      <c r="B1423" s="14">
        <v>11</v>
      </c>
      <c r="C1423" s="14" t="s">
        <v>69</v>
      </c>
      <c r="D1423" s="14" t="s">
        <v>65</v>
      </c>
      <c r="E1423" s="3">
        <v>24157</v>
      </c>
    </row>
    <row r="1424" spans="1:5">
      <c r="A1424" s="23">
        <v>45555</v>
      </c>
      <c r="B1424" s="14">
        <v>74</v>
      </c>
      <c r="C1424" s="14" t="s">
        <v>68</v>
      </c>
      <c r="D1424" s="14" t="s">
        <v>74</v>
      </c>
      <c r="E1424" s="3">
        <v>10201</v>
      </c>
    </row>
    <row r="1425" spans="1:5">
      <c r="A1425" s="23">
        <v>45555</v>
      </c>
      <c r="B1425" s="14">
        <v>73</v>
      </c>
      <c r="C1425" s="14" t="s">
        <v>69</v>
      </c>
      <c r="D1425" s="14" t="s">
        <v>66</v>
      </c>
      <c r="E1425" s="3">
        <v>18284</v>
      </c>
    </row>
    <row r="1426" spans="1:5">
      <c r="A1426" s="23">
        <v>45556</v>
      </c>
      <c r="B1426" s="14">
        <v>38</v>
      </c>
      <c r="C1426" s="14" t="s">
        <v>69</v>
      </c>
      <c r="D1426" s="14" t="s">
        <v>77</v>
      </c>
      <c r="E1426" s="3">
        <v>47898</v>
      </c>
    </row>
    <row r="1427" spans="1:5">
      <c r="A1427" s="23">
        <v>45556</v>
      </c>
      <c r="B1427" s="14">
        <v>68</v>
      </c>
      <c r="C1427" s="14" t="s">
        <v>68</v>
      </c>
      <c r="D1427" s="14" t="s">
        <v>66</v>
      </c>
      <c r="E1427" s="3">
        <v>35575</v>
      </c>
    </row>
    <row r="1428" spans="1:5">
      <c r="A1428" s="23">
        <v>45556</v>
      </c>
      <c r="B1428" s="14">
        <v>43</v>
      </c>
      <c r="C1428" s="14" t="s">
        <v>68</v>
      </c>
      <c r="D1428" s="14" t="s">
        <v>64</v>
      </c>
      <c r="E1428" s="3">
        <v>9552</v>
      </c>
    </row>
    <row r="1429" spans="1:5">
      <c r="A1429" s="23">
        <v>45556</v>
      </c>
      <c r="B1429" s="14">
        <v>90</v>
      </c>
      <c r="C1429" s="14" t="s">
        <v>69</v>
      </c>
      <c r="D1429" s="14" t="s">
        <v>79</v>
      </c>
      <c r="E1429" s="3">
        <v>1388</v>
      </c>
    </row>
    <row r="1430" spans="1:5">
      <c r="A1430" s="23">
        <v>45556</v>
      </c>
      <c r="B1430" s="14">
        <v>29</v>
      </c>
      <c r="C1430" s="14" t="s">
        <v>68</v>
      </c>
      <c r="D1430" s="14" t="s">
        <v>74</v>
      </c>
      <c r="E1430" s="3">
        <v>13339</v>
      </c>
    </row>
    <row r="1431" spans="1:5">
      <c r="A1431" s="23">
        <v>45556</v>
      </c>
      <c r="B1431" s="14">
        <v>50</v>
      </c>
      <c r="C1431" s="14" t="s">
        <v>68</v>
      </c>
      <c r="D1431" s="14" t="s">
        <v>66</v>
      </c>
      <c r="E1431" s="3">
        <v>1294</v>
      </c>
    </row>
    <row r="1432" spans="1:5">
      <c r="A1432" s="23">
        <v>45556</v>
      </c>
      <c r="B1432" s="14">
        <v>68</v>
      </c>
      <c r="C1432" s="14" t="s">
        <v>69</v>
      </c>
      <c r="D1432" s="14" t="s">
        <v>79</v>
      </c>
      <c r="E1432" s="3">
        <v>35053</v>
      </c>
    </row>
    <row r="1433" spans="1:5">
      <c r="A1433" s="23">
        <v>45557</v>
      </c>
      <c r="B1433" s="14">
        <v>68</v>
      </c>
      <c r="C1433" s="14" t="s">
        <v>69</v>
      </c>
      <c r="D1433" s="14" t="s">
        <v>75</v>
      </c>
      <c r="E1433" s="3">
        <v>49953</v>
      </c>
    </row>
    <row r="1434" spans="1:5">
      <c r="A1434" s="23">
        <v>45557</v>
      </c>
      <c r="B1434" s="14">
        <v>84</v>
      </c>
      <c r="C1434" s="14" t="s">
        <v>69</v>
      </c>
      <c r="D1434" s="14" t="s">
        <v>65</v>
      </c>
      <c r="E1434" s="3">
        <v>19259</v>
      </c>
    </row>
    <row r="1435" spans="1:5">
      <c r="A1435" s="23">
        <v>45557</v>
      </c>
      <c r="B1435" s="14">
        <v>52</v>
      </c>
      <c r="C1435" s="14" t="s">
        <v>68</v>
      </c>
      <c r="D1435" s="14" t="s">
        <v>77</v>
      </c>
      <c r="E1435" s="3">
        <v>17744</v>
      </c>
    </row>
    <row r="1436" spans="1:5">
      <c r="A1436" s="23">
        <v>45557</v>
      </c>
      <c r="B1436" s="14">
        <v>49</v>
      </c>
      <c r="C1436" s="14" t="s">
        <v>69</v>
      </c>
      <c r="D1436" s="14" t="s">
        <v>79</v>
      </c>
      <c r="E1436" s="3">
        <v>14735</v>
      </c>
    </row>
    <row r="1437" spans="1:5">
      <c r="A1437" s="23">
        <v>45557</v>
      </c>
      <c r="B1437" s="14">
        <v>83</v>
      </c>
      <c r="C1437" s="14" t="s">
        <v>69</v>
      </c>
      <c r="D1437" s="14" t="s">
        <v>65</v>
      </c>
      <c r="E1437" s="3">
        <v>21574</v>
      </c>
    </row>
    <row r="1438" spans="1:5">
      <c r="A1438" s="23">
        <v>45557</v>
      </c>
      <c r="B1438" s="14">
        <v>11</v>
      </c>
      <c r="C1438" s="14" t="s">
        <v>68</v>
      </c>
      <c r="D1438" s="14" t="s">
        <v>66</v>
      </c>
      <c r="E1438" s="3">
        <v>28967</v>
      </c>
    </row>
    <row r="1439" spans="1:5">
      <c r="A1439" s="23">
        <v>45557</v>
      </c>
      <c r="B1439" s="14">
        <v>70</v>
      </c>
      <c r="C1439" s="14" t="s">
        <v>68</v>
      </c>
      <c r="D1439" s="14" t="s">
        <v>74</v>
      </c>
      <c r="E1439" s="3">
        <v>5200</v>
      </c>
    </row>
    <row r="1440" spans="1:5">
      <c r="A1440" s="23">
        <v>45558</v>
      </c>
      <c r="B1440" s="14">
        <v>91</v>
      </c>
      <c r="C1440" s="14" t="s">
        <v>68</v>
      </c>
      <c r="D1440" s="14" t="s">
        <v>65</v>
      </c>
      <c r="E1440" s="3">
        <v>7141</v>
      </c>
    </row>
    <row r="1441" spans="1:5">
      <c r="A1441" s="23">
        <v>45558</v>
      </c>
      <c r="B1441" s="14">
        <v>79</v>
      </c>
      <c r="C1441" s="14" t="s">
        <v>68</v>
      </c>
      <c r="D1441" s="14" t="s">
        <v>75</v>
      </c>
      <c r="E1441" s="3">
        <v>17256</v>
      </c>
    </row>
    <row r="1442" spans="1:5">
      <c r="A1442" s="23">
        <v>45558</v>
      </c>
      <c r="B1442" s="14">
        <v>58</v>
      </c>
      <c r="C1442" s="14" t="s">
        <v>69</v>
      </c>
      <c r="D1442" s="14" t="s">
        <v>64</v>
      </c>
      <c r="E1442" s="3">
        <v>29877</v>
      </c>
    </row>
    <row r="1443" spans="1:5">
      <c r="A1443" s="23">
        <v>45558</v>
      </c>
      <c r="B1443" s="14">
        <v>59</v>
      </c>
      <c r="C1443" s="14" t="s">
        <v>69</v>
      </c>
      <c r="D1443" s="14" t="s">
        <v>65</v>
      </c>
      <c r="E1443" s="3">
        <v>28698</v>
      </c>
    </row>
    <row r="1444" spans="1:5">
      <c r="A1444" s="23">
        <v>45558</v>
      </c>
      <c r="B1444" s="14">
        <v>33</v>
      </c>
      <c r="C1444" s="14" t="s">
        <v>68</v>
      </c>
      <c r="D1444" s="14" t="s">
        <v>75</v>
      </c>
      <c r="E1444" s="3">
        <v>20229</v>
      </c>
    </row>
    <row r="1445" spans="1:5">
      <c r="A1445" s="23">
        <v>45559</v>
      </c>
      <c r="B1445" s="14">
        <v>85</v>
      </c>
      <c r="C1445" s="14" t="s">
        <v>68</v>
      </c>
      <c r="D1445" s="14" t="s">
        <v>75</v>
      </c>
      <c r="E1445" s="3">
        <v>2325</v>
      </c>
    </row>
    <row r="1446" spans="1:5">
      <c r="A1446" s="23">
        <v>45559</v>
      </c>
      <c r="B1446" s="14">
        <v>58</v>
      </c>
      <c r="C1446" s="14" t="s">
        <v>69</v>
      </c>
      <c r="D1446" s="14" t="s">
        <v>75</v>
      </c>
      <c r="E1446" s="3">
        <v>6587</v>
      </c>
    </row>
    <row r="1447" spans="1:5">
      <c r="A1447" s="23">
        <v>45559</v>
      </c>
      <c r="B1447" s="14">
        <v>40</v>
      </c>
      <c r="C1447" s="14" t="s">
        <v>68</v>
      </c>
      <c r="D1447" s="14" t="s">
        <v>75</v>
      </c>
      <c r="E1447" s="3">
        <v>10144</v>
      </c>
    </row>
    <row r="1448" spans="1:5">
      <c r="A1448" s="23">
        <v>45559</v>
      </c>
      <c r="B1448" s="14">
        <v>67</v>
      </c>
      <c r="C1448" s="14" t="s">
        <v>69</v>
      </c>
      <c r="D1448" s="14" t="s">
        <v>65</v>
      </c>
      <c r="E1448" s="3">
        <v>23769</v>
      </c>
    </row>
    <row r="1449" spans="1:5">
      <c r="A1449" s="23">
        <v>45559</v>
      </c>
      <c r="B1449" s="14">
        <v>97</v>
      </c>
      <c r="C1449" s="14" t="s">
        <v>68</v>
      </c>
      <c r="D1449" s="14" t="s">
        <v>65</v>
      </c>
      <c r="E1449" s="3">
        <v>28574</v>
      </c>
    </row>
    <row r="1450" spans="1:5">
      <c r="A1450" s="23">
        <v>45560</v>
      </c>
      <c r="B1450" s="14">
        <v>23</v>
      </c>
      <c r="C1450" s="14" t="s">
        <v>69</v>
      </c>
      <c r="D1450" s="14" t="s">
        <v>66</v>
      </c>
      <c r="E1450" s="3">
        <v>20844</v>
      </c>
    </row>
    <row r="1451" spans="1:5">
      <c r="A1451" s="23">
        <v>45560</v>
      </c>
      <c r="B1451" s="14">
        <v>42</v>
      </c>
      <c r="C1451" s="14" t="s">
        <v>69</v>
      </c>
      <c r="D1451" s="14" t="s">
        <v>74</v>
      </c>
      <c r="E1451" s="3">
        <v>9080</v>
      </c>
    </row>
    <row r="1452" spans="1:5">
      <c r="A1452" s="23">
        <v>45560</v>
      </c>
      <c r="B1452" s="14">
        <v>34</v>
      </c>
      <c r="C1452" s="14" t="s">
        <v>68</v>
      </c>
      <c r="D1452" s="14" t="s">
        <v>75</v>
      </c>
      <c r="E1452" s="3">
        <v>20672</v>
      </c>
    </row>
    <row r="1453" spans="1:5">
      <c r="A1453" s="23">
        <v>45560</v>
      </c>
      <c r="B1453" s="14">
        <v>73</v>
      </c>
      <c r="C1453" s="14" t="s">
        <v>68</v>
      </c>
      <c r="D1453" s="14" t="s">
        <v>75</v>
      </c>
      <c r="E1453" s="3">
        <v>13530</v>
      </c>
    </row>
    <row r="1454" spans="1:5">
      <c r="A1454" s="23">
        <v>45560</v>
      </c>
      <c r="B1454" s="14">
        <v>69</v>
      </c>
      <c r="C1454" s="14" t="s">
        <v>68</v>
      </c>
      <c r="D1454" s="14" t="s">
        <v>79</v>
      </c>
      <c r="E1454" s="3">
        <v>11779</v>
      </c>
    </row>
    <row r="1455" spans="1:5">
      <c r="A1455" s="23">
        <v>45560</v>
      </c>
      <c r="B1455" s="14">
        <v>96</v>
      </c>
      <c r="C1455" s="14" t="s">
        <v>69</v>
      </c>
      <c r="D1455" s="14" t="s">
        <v>66</v>
      </c>
      <c r="E1455" s="3">
        <v>39252</v>
      </c>
    </row>
    <row r="1456" spans="1:5">
      <c r="A1456" s="23">
        <v>45561</v>
      </c>
      <c r="B1456" s="14">
        <v>67</v>
      </c>
      <c r="C1456" s="14" t="s">
        <v>69</v>
      </c>
      <c r="D1456" s="14" t="s">
        <v>79</v>
      </c>
      <c r="E1456" s="3">
        <v>17417</v>
      </c>
    </row>
    <row r="1457" spans="1:5">
      <c r="A1457" s="23">
        <v>45561</v>
      </c>
      <c r="B1457" s="14">
        <v>10</v>
      </c>
      <c r="C1457" s="14" t="s">
        <v>68</v>
      </c>
      <c r="D1457" s="14" t="s">
        <v>65</v>
      </c>
      <c r="E1457" s="3">
        <v>26894</v>
      </c>
    </row>
    <row r="1458" spans="1:5">
      <c r="A1458" s="23">
        <v>45561</v>
      </c>
      <c r="B1458" s="14">
        <v>15</v>
      </c>
      <c r="C1458" s="14" t="s">
        <v>68</v>
      </c>
      <c r="D1458" s="14" t="s">
        <v>79</v>
      </c>
      <c r="E1458" s="3">
        <v>15428</v>
      </c>
    </row>
    <row r="1459" spans="1:5">
      <c r="A1459" s="23">
        <v>45561</v>
      </c>
      <c r="B1459" s="14">
        <v>37</v>
      </c>
      <c r="C1459" s="14" t="s">
        <v>68</v>
      </c>
      <c r="D1459" s="14" t="s">
        <v>74</v>
      </c>
      <c r="E1459" s="3">
        <v>24161</v>
      </c>
    </row>
    <row r="1460" spans="1:5">
      <c r="A1460" s="23">
        <v>45561</v>
      </c>
      <c r="B1460" s="14">
        <v>98</v>
      </c>
      <c r="C1460" s="14" t="s">
        <v>68</v>
      </c>
      <c r="D1460" s="14" t="s">
        <v>64</v>
      </c>
      <c r="E1460" s="3">
        <v>17420</v>
      </c>
    </row>
    <row r="1461" spans="1:5">
      <c r="A1461" s="23">
        <v>45561</v>
      </c>
      <c r="B1461" s="14">
        <v>61</v>
      </c>
      <c r="C1461" s="14" t="s">
        <v>69</v>
      </c>
      <c r="D1461" s="14" t="s">
        <v>66</v>
      </c>
      <c r="E1461" s="3">
        <v>23989</v>
      </c>
    </row>
    <row r="1462" spans="1:5">
      <c r="A1462" s="23">
        <v>45561</v>
      </c>
      <c r="B1462" s="14">
        <v>98</v>
      </c>
      <c r="C1462" s="14" t="s">
        <v>69</v>
      </c>
      <c r="D1462" s="14" t="s">
        <v>65</v>
      </c>
      <c r="E1462" s="3">
        <v>32648</v>
      </c>
    </row>
    <row r="1463" spans="1:5">
      <c r="A1463" s="23">
        <v>45561</v>
      </c>
      <c r="B1463" s="14">
        <v>36</v>
      </c>
      <c r="C1463" s="14" t="s">
        <v>69</v>
      </c>
      <c r="D1463" s="14" t="s">
        <v>75</v>
      </c>
      <c r="E1463" s="3">
        <v>46019</v>
      </c>
    </row>
    <row r="1464" spans="1:5">
      <c r="A1464" s="23">
        <v>45561</v>
      </c>
      <c r="B1464" s="14">
        <v>35</v>
      </c>
      <c r="C1464" s="14" t="s">
        <v>69</v>
      </c>
      <c r="D1464" s="14" t="s">
        <v>65</v>
      </c>
      <c r="E1464" s="3">
        <v>35510</v>
      </c>
    </row>
    <row r="1465" spans="1:5">
      <c r="A1465" s="23">
        <v>45562</v>
      </c>
      <c r="B1465" s="14">
        <v>11</v>
      </c>
      <c r="C1465" s="14" t="s">
        <v>68</v>
      </c>
      <c r="D1465" s="14" t="s">
        <v>75</v>
      </c>
      <c r="E1465" s="3">
        <v>15602</v>
      </c>
    </row>
    <row r="1466" spans="1:5">
      <c r="A1466" s="23">
        <v>45562</v>
      </c>
      <c r="B1466" s="14">
        <v>49</v>
      </c>
      <c r="C1466" s="14" t="s">
        <v>68</v>
      </c>
      <c r="D1466" s="14" t="s">
        <v>79</v>
      </c>
      <c r="E1466" s="3">
        <v>31306</v>
      </c>
    </row>
    <row r="1467" spans="1:5">
      <c r="A1467" s="23">
        <v>45562</v>
      </c>
      <c r="B1467" s="14">
        <v>46</v>
      </c>
      <c r="C1467" s="14" t="s">
        <v>68</v>
      </c>
      <c r="D1467" s="14" t="s">
        <v>75</v>
      </c>
      <c r="E1467" s="3">
        <v>22163</v>
      </c>
    </row>
    <row r="1468" spans="1:5">
      <c r="A1468" s="23">
        <v>45562</v>
      </c>
      <c r="B1468" s="14">
        <v>43</v>
      </c>
      <c r="C1468" s="14" t="s">
        <v>69</v>
      </c>
      <c r="D1468" s="14" t="s">
        <v>65</v>
      </c>
      <c r="E1468" s="3">
        <v>9034</v>
      </c>
    </row>
    <row r="1469" spans="1:5">
      <c r="A1469" s="23">
        <v>45562</v>
      </c>
      <c r="B1469" s="14">
        <v>68</v>
      </c>
      <c r="C1469" s="14" t="s">
        <v>68</v>
      </c>
      <c r="D1469" s="14" t="s">
        <v>79</v>
      </c>
      <c r="E1469" s="3">
        <v>45462</v>
      </c>
    </row>
    <row r="1470" spans="1:5">
      <c r="A1470" s="23">
        <v>45562</v>
      </c>
      <c r="B1470" s="14">
        <v>58</v>
      </c>
      <c r="C1470" s="14" t="s">
        <v>69</v>
      </c>
      <c r="D1470" s="14" t="s">
        <v>75</v>
      </c>
      <c r="E1470" s="3">
        <v>12269</v>
      </c>
    </row>
    <row r="1471" spans="1:5">
      <c r="A1471" s="23">
        <v>45562</v>
      </c>
      <c r="B1471" s="14">
        <v>43</v>
      </c>
      <c r="C1471" s="14" t="s">
        <v>68</v>
      </c>
      <c r="D1471" s="14" t="s">
        <v>77</v>
      </c>
      <c r="E1471" s="3">
        <v>27239</v>
      </c>
    </row>
    <row r="1472" spans="1:5">
      <c r="A1472" s="23">
        <v>45563</v>
      </c>
      <c r="B1472" s="14">
        <v>59</v>
      </c>
      <c r="C1472" s="14" t="s">
        <v>69</v>
      </c>
      <c r="D1472" s="14" t="s">
        <v>74</v>
      </c>
      <c r="E1472" s="3">
        <v>7593</v>
      </c>
    </row>
    <row r="1473" spans="1:5">
      <c r="A1473" s="23">
        <v>45563</v>
      </c>
      <c r="B1473" s="14">
        <v>38</v>
      </c>
      <c r="C1473" s="14" t="s">
        <v>69</v>
      </c>
      <c r="D1473" s="14" t="s">
        <v>79</v>
      </c>
      <c r="E1473" s="3">
        <v>12103</v>
      </c>
    </row>
    <row r="1474" spans="1:5">
      <c r="A1474" s="23">
        <v>45563</v>
      </c>
      <c r="B1474" s="14">
        <v>11</v>
      </c>
      <c r="C1474" s="14" t="s">
        <v>69</v>
      </c>
      <c r="D1474" s="14" t="s">
        <v>75</v>
      </c>
      <c r="E1474" s="3">
        <v>15751</v>
      </c>
    </row>
    <row r="1475" spans="1:5">
      <c r="A1475" s="23">
        <v>45563</v>
      </c>
      <c r="B1475" s="14">
        <v>16</v>
      </c>
      <c r="C1475" s="14" t="s">
        <v>68</v>
      </c>
      <c r="D1475" s="14" t="s">
        <v>77</v>
      </c>
      <c r="E1475" s="3">
        <v>12451</v>
      </c>
    </row>
    <row r="1476" spans="1:5">
      <c r="A1476" s="23">
        <v>45563</v>
      </c>
      <c r="B1476" s="14">
        <v>17</v>
      </c>
      <c r="C1476" s="14" t="s">
        <v>68</v>
      </c>
      <c r="D1476" s="14" t="s">
        <v>65</v>
      </c>
      <c r="E1476" s="3">
        <v>47099</v>
      </c>
    </row>
    <row r="1477" spans="1:5">
      <c r="A1477" s="23">
        <v>45563</v>
      </c>
      <c r="B1477" s="14">
        <v>7</v>
      </c>
      <c r="C1477" s="14" t="s">
        <v>68</v>
      </c>
      <c r="D1477" s="14" t="s">
        <v>65</v>
      </c>
      <c r="E1477" s="3">
        <v>17882</v>
      </c>
    </row>
    <row r="1478" spans="1:5">
      <c r="A1478" s="23">
        <v>45564</v>
      </c>
      <c r="B1478" s="14">
        <v>59</v>
      </c>
      <c r="C1478" s="14" t="s">
        <v>69</v>
      </c>
      <c r="D1478" s="14" t="s">
        <v>66</v>
      </c>
      <c r="E1478" s="3">
        <v>29453</v>
      </c>
    </row>
    <row r="1479" spans="1:5">
      <c r="A1479" s="23">
        <v>45564</v>
      </c>
      <c r="B1479" s="14">
        <v>35</v>
      </c>
      <c r="C1479" s="14" t="s">
        <v>69</v>
      </c>
      <c r="D1479" s="14" t="s">
        <v>77</v>
      </c>
      <c r="E1479" s="3">
        <v>38189</v>
      </c>
    </row>
    <row r="1480" spans="1:5">
      <c r="A1480" s="23">
        <v>45564</v>
      </c>
      <c r="B1480" s="14">
        <v>53</v>
      </c>
      <c r="C1480" s="14" t="s">
        <v>69</v>
      </c>
      <c r="D1480" s="14" t="s">
        <v>74</v>
      </c>
      <c r="E1480" s="3">
        <v>49152</v>
      </c>
    </row>
    <row r="1481" spans="1:5">
      <c r="A1481" s="23">
        <v>45564</v>
      </c>
      <c r="B1481" s="14">
        <v>99</v>
      </c>
      <c r="C1481" s="14" t="s">
        <v>69</v>
      </c>
      <c r="D1481" s="14" t="s">
        <v>75</v>
      </c>
      <c r="E1481" s="3">
        <v>38609</v>
      </c>
    </row>
    <row r="1482" spans="1:5">
      <c r="A1482" s="23">
        <v>45564</v>
      </c>
      <c r="B1482" s="14">
        <v>72</v>
      </c>
      <c r="C1482" s="14" t="s">
        <v>69</v>
      </c>
      <c r="D1482" s="14" t="s">
        <v>65</v>
      </c>
      <c r="E1482" s="3">
        <v>25199</v>
      </c>
    </row>
    <row r="1483" spans="1:5">
      <c r="A1483" s="23">
        <v>45564</v>
      </c>
      <c r="B1483" s="14">
        <v>45</v>
      </c>
      <c r="C1483" s="14" t="s">
        <v>69</v>
      </c>
      <c r="D1483" s="14" t="s">
        <v>66</v>
      </c>
      <c r="E1483" s="3">
        <v>38010</v>
      </c>
    </row>
    <row r="1484" spans="1:5">
      <c r="A1484" s="23">
        <v>45564</v>
      </c>
      <c r="B1484" s="14">
        <v>64</v>
      </c>
      <c r="C1484" s="14" t="s">
        <v>69</v>
      </c>
      <c r="D1484" s="14" t="s">
        <v>74</v>
      </c>
      <c r="E1484" s="3">
        <v>9209</v>
      </c>
    </row>
    <row r="1485" spans="1:5">
      <c r="A1485" s="23">
        <v>45564</v>
      </c>
      <c r="B1485" s="14">
        <v>51</v>
      </c>
      <c r="C1485" s="14" t="s">
        <v>68</v>
      </c>
      <c r="D1485" s="14" t="s">
        <v>75</v>
      </c>
      <c r="E1485" s="3">
        <v>25911</v>
      </c>
    </row>
    <row r="1486" spans="1:5">
      <c r="A1486" s="23">
        <v>45565</v>
      </c>
      <c r="B1486" s="14">
        <v>19</v>
      </c>
      <c r="C1486" s="14" t="s">
        <v>69</v>
      </c>
      <c r="D1486" s="14" t="s">
        <v>75</v>
      </c>
      <c r="E1486" s="3">
        <v>22266</v>
      </c>
    </row>
    <row r="1487" spans="1:5">
      <c r="A1487" s="23">
        <v>45565</v>
      </c>
      <c r="B1487" s="14">
        <v>32</v>
      </c>
      <c r="C1487" s="14" t="s">
        <v>68</v>
      </c>
      <c r="D1487" s="14" t="s">
        <v>75</v>
      </c>
      <c r="E1487" s="3">
        <v>40956</v>
      </c>
    </row>
    <row r="1488" spans="1:5">
      <c r="A1488" s="23">
        <v>45565</v>
      </c>
      <c r="B1488" s="14">
        <v>81</v>
      </c>
      <c r="C1488" s="14" t="s">
        <v>68</v>
      </c>
      <c r="D1488" s="14" t="s">
        <v>64</v>
      </c>
      <c r="E1488" s="3">
        <v>41641</v>
      </c>
    </row>
    <row r="1489" spans="1:5">
      <c r="A1489" s="23">
        <v>45565</v>
      </c>
      <c r="B1489" s="14">
        <v>61</v>
      </c>
      <c r="C1489" s="14" t="s">
        <v>69</v>
      </c>
      <c r="D1489" s="14" t="s">
        <v>64</v>
      </c>
      <c r="E1489" s="3">
        <v>36542</v>
      </c>
    </row>
    <row r="1490" spans="1:5">
      <c r="A1490" s="23">
        <v>45566</v>
      </c>
      <c r="B1490" s="14">
        <v>4</v>
      </c>
      <c r="C1490" s="14" t="s">
        <v>69</v>
      </c>
      <c r="D1490" s="14" t="s">
        <v>66</v>
      </c>
      <c r="E1490" s="3">
        <v>45400</v>
      </c>
    </row>
    <row r="1491" spans="1:5">
      <c r="A1491" s="23">
        <v>45566</v>
      </c>
      <c r="B1491" s="14">
        <v>72</v>
      </c>
      <c r="C1491" s="14" t="s">
        <v>69</v>
      </c>
      <c r="D1491" s="14" t="s">
        <v>64</v>
      </c>
      <c r="E1491" s="3">
        <v>26510</v>
      </c>
    </row>
    <row r="1492" spans="1:5">
      <c r="A1492" s="23">
        <v>45567</v>
      </c>
      <c r="B1492" s="14">
        <v>80</v>
      </c>
      <c r="C1492" s="14" t="s">
        <v>68</v>
      </c>
      <c r="D1492" s="14" t="s">
        <v>75</v>
      </c>
      <c r="E1492" s="3">
        <v>7565</v>
      </c>
    </row>
    <row r="1493" spans="1:5">
      <c r="A1493" s="23">
        <v>45567</v>
      </c>
      <c r="B1493" s="14">
        <v>27</v>
      </c>
      <c r="C1493" s="14" t="s">
        <v>68</v>
      </c>
      <c r="D1493" s="14" t="s">
        <v>74</v>
      </c>
      <c r="E1493" s="3">
        <v>33466</v>
      </c>
    </row>
    <row r="1494" spans="1:5">
      <c r="A1494" s="23">
        <v>45567</v>
      </c>
      <c r="B1494" s="14">
        <v>47</v>
      </c>
      <c r="C1494" s="14" t="s">
        <v>69</v>
      </c>
      <c r="D1494" s="14" t="s">
        <v>79</v>
      </c>
      <c r="E1494" s="3">
        <v>21230</v>
      </c>
    </row>
    <row r="1495" spans="1:5">
      <c r="A1495" s="23">
        <v>45567</v>
      </c>
      <c r="B1495" s="14">
        <v>54</v>
      </c>
      <c r="C1495" s="14" t="s">
        <v>69</v>
      </c>
      <c r="D1495" s="14" t="s">
        <v>79</v>
      </c>
      <c r="E1495" s="3">
        <v>16864</v>
      </c>
    </row>
    <row r="1496" spans="1:5">
      <c r="A1496" s="23">
        <v>45567</v>
      </c>
      <c r="B1496" s="14">
        <v>96</v>
      </c>
      <c r="C1496" s="14" t="s">
        <v>69</v>
      </c>
      <c r="D1496" s="14" t="s">
        <v>75</v>
      </c>
      <c r="E1496" s="3">
        <v>4389</v>
      </c>
    </row>
    <row r="1497" spans="1:5">
      <c r="A1497" s="23">
        <v>45568</v>
      </c>
      <c r="B1497" s="14">
        <v>78</v>
      </c>
      <c r="C1497" s="14" t="s">
        <v>69</v>
      </c>
      <c r="D1497" s="14" t="s">
        <v>65</v>
      </c>
      <c r="E1497" s="3">
        <v>44269</v>
      </c>
    </row>
    <row r="1498" spans="1:5">
      <c r="A1498" s="23">
        <v>45568</v>
      </c>
      <c r="B1498" s="14">
        <v>54</v>
      </c>
      <c r="C1498" s="14" t="s">
        <v>68</v>
      </c>
      <c r="D1498" s="14" t="s">
        <v>65</v>
      </c>
      <c r="E1498" s="3">
        <v>12942</v>
      </c>
    </row>
    <row r="1499" spans="1:5">
      <c r="A1499" s="23">
        <v>45568</v>
      </c>
      <c r="B1499" s="14">
        <v>24</v>
      </c>
      <c r="C1499" s="14" t="s">
        <v>69</v>
      </c>
      <c r="D1499" s="14" t="s">
        <v>74</v>
      </c>
      <c r="E1499" s="3">
        <v>12115</v>
      </c>
    </row>
    <row r="1500" spans="1:5">
      <c r="A1500" s="23">
        <v>45569</v>
      </c>
      <c r="B1500" s="14">
        <v>36</v>
      </c>
      <c r="C1500" s="14" t="s">
        <v>69</v>
      </c>
      <c r="D1500" s="14" t="s">
        <v>75</v>
      </c>
      <c r="E1500" s="3">
        <v>22793</v>
      </c>
    </row>
    <row r="1501" spans="1:5">
      <c r="A1501" s="23">
        <v>45569</v>
      </c>
      <c r="B1501" s="14">
        <v>92</v>
      </c>
      <c r="C1501" s="14" t="s">
        <v>69</v>
      </c>
      <c r="D1501" s="14" t="s">
        <v>64</v>
      </c>
      <c r="E1501" s="3">
        <v>14993</v>
      </c>
    </row>
    <row r="1502" spans="1:5">
      <c r="A1502" s="23">
        <v>45569</v>
      </c>
      <c r="B1502" s="14">
        <v>89</v>
      </c>
      <c r="C1502" s="14" t="s">
        <v>69</v>
      </c>
      <c r="D1502" s="14" t="s">
        <v>66</v>
      </c>
      <c r="E1502" s="3">
        <v>21625</v>
      </c>
    </row>
    <row r="1503" spans="1:5">
      <c r="A1503" s="23">
        <v>45569</v>
      </c>
      <c r="B1503" s="14">
        <v>83</v>
      </c>
      <c r="C1503" s="14" t="s">
        <v>68</v>
      </c>
      <c r="D1503" s="14" t="s">
        <v>77</v>
      </c>
      <c r="E1503" s="3">
        <v>33232</v>
      </c>
    </row>
    <row r="1504" spans="1:5">
      <c r="A1504" s="23">
        <v>45569</v>
      </c>
      <c r="B1504" s="14">
        <v>40</v>
      </c>
      <c r="C1504" s="14" t="s">
        <v>69</v>
      </c>
      <c r="D1504" s="14" t="s">
        <v>74</v>
      </c>
      <c r="E1504" s="3">
        <v>8788</v>
      </c>
    </row>
    <row r="1505" spans="1:5">
      <c r="A1505" s="23">
        <v>45569</v>
      </c>
      <c r="B1505" s="14">
        <v>62</v>
      </c>
      <c r="C1505" s="14" t="s">
        <v>68</v>
      </c>
      <c r="D1505" s="14" t="s">
        <v>64</v>
      </c>
      <c r="E1505" s="3">
        <v>11723</v>
      </c>
    </row>
    <row r="1506" spans="1:5">
      <c r="A1506" s="23">
        <v>45570</v>
      </c>
      <c r="B1506" s="14">
        <v>27</v>
      </c>
      <c r="C1506" s="14" t="s">
        <v>68</v>
      </c>
      <c r="D1506" s="14" t="s">
        <v>79</v>
      </c>
      <c r="E1506" s="3">
        <v>18669</v>
      </c>
    </row>
    <row r="1507" spans="1:5">
      <c r="A1507" s="23">
        <v>45570</v>
      </c>
      <c r="B1507" s="14">
        <v>12</v>
      </c>
      <c r="C1507" s="14" t="s">
        <v>68</v>
      </c>
      <c r="D1507" s="14" t="s">
        <v>66</v>
      </c>
      <c r="E1507" s="3">
        <v>2342</v>
      </c>
    </row>
    <row r="1508" spans="1:5">
      <c r="A1508" s="23">
        <v>45570</v>
      </c>
      <c r="B1508" s="14">
        <v>5</v>
      </c>
      <c r="C1508" s="14" t="s">
        <v>68</v>
      </c>
      <c r="D1508" s="14" t="s">
        <v>66</v>
      </c>
      <c r="E1508" s="3">
        <v>44810</v>
      </c>
    </row>
    <row r="1509" spans="1:5">
      <c r="A1509" s="23">
        <v>45570</v>
      </c>
      <c r="B1509" s="14">
        <v>1</v>
      </c>
      <c r="C1509" s="14" t="s">
        <v>68</v>
      </c>
      <c r="D1509" s="14" t="s">
        <v>75</v>
      </c>
      <c r="E1509" s="3">
        <v>13243</v>
      </c>
    </row>
    <row r="1510" spans="1:5">
      <c r="A1510" s="23">
        <v>45570</v>
      </c>
      <c r="B1510" s="14">
        <v>38</v>
      </c>
      <c r="C1510" s="14" t="s">
        <v>69</v>
      </c>
      <c r="D1510" s="14" t="s">
        <v>64</v>
      </c>
      <c r="E1510" s="3">
        <v>11174</v>
      </c>
    </row>
    <row r="1511" spans="1:5">
      <c r="A1511" s="23">
        <v>45570</v>
      </c>
      <c r="B1511" s="14">
        <v>8</v>
      </c>
      <c r="C1511" s="14" t="s">
        <v>68</v>
      </c>
      <c r="D1511" s="14" t="s">
        <v>64</v>
      </c>
      <c r="E1511" s="3">
        <v>16556</v>
      </c>
    </row>
    <row r="1512" spans="1:5">
      <c r="A1512" s="23">
        <v>45570</v>
      </c>
      <c r="B1512" s="14">
        <v>27</v>
      </c>
      <c r="C1512" s="14" t="s">
        <v>68</v>
      </c>
      <c r="D1512" s="14" t="s">
        <v>74</v>
      </c>
      <c r="E1512" s="3">
        <v>24659</v>
      </c>
    </row>
    <row r="1513" spans="1:5">
      <c r="A1513" s="23">
        <v>45570</v>
      </c>
      <c r="B1513" s="14">
        <v>39</v>
      </c>
      <c r="C1513" s="14" t="s">
        <v>68</v>
      </c>
      <c r="D1513" s="14" t="s">
        <v>77</v>
      </c>
      <c r="E1513" s="3">
        <v>11445</v>
      </c>
    </row>
    <row r="1514" spans="1:5">
      <c r="A1514" s="23">
        <v>45571</v>
      </c>
      <c r="B1514" s="14">
        <v>16</v>
      </c>
      <c r="C1514" s="14" t="s">
        <v>68</v>
      </c>
      <c r="D1514" s="14" t="s">
        <v>77</v>
      </c>
      <c r="E1514" s="3">
        <v>28159</v>
      </c>
    </row>
    <row r="1515" spans="1:5">
      <c r="A1515" s="23">
        <v>45571</v>
      </c>
      <c r="B1515" s="14">
        <v>2</v>
      </c>
      <c r="C1515" s="14" t="s">
        <v>69</v>
      </c>
      <c r="D1515" s="14" t="s">
        <v>66</v>
      </c>
      <c r="E1515" s="3">
        <v>24101</v>
      </c>
    </row>
    <row r="1516" spans="1:5">
      <c r="A1516" s="23">
        <v>45571</v>
      </c>
      <c r="B1516" s="14">
        <v>57</v>
      </c>
      <c r="C1516" s="14" t="s">
        <v>68</v>
      </c>
      <c r="D1516" s="14" t="s">
        <v>79</v>
      </c>
      <c r="E1516" s="3">
        <v>42100</v>
      </c>
    </row>
    <row r="1517" spans="1:5">
      <c r="A1517" s="23">
        <v>45571</v>
      </c>
      <c r="B1517" s="14">
        <v>55</v>
      </c>
      <c r="C1517" s="14" t="s">
        <v>69</v>
      </c>
      <c r="D1517" s="14" t="s">
        <v>66</v>
      </c>
      <c r="E1517" s="3">
        <v>19284</v>
      </c>
    </row>
    <row r="1518" spans="1:5">
      <c r="A1518" s="23">
        <v>45571</v>
      </c>
      <c r="B1518" s="14">
        <v>71</v>
      </c>
      <c r="C1518" s="14" t="s">
        <v>68</v>
      </c>
      <c r="D1518" s="14" t="s">
        <v>65</v>
      </c>
      <c r="E1518" s="3">
        <v>18816</v>
      </c>
    </row>
    <row r="1519" spans="1:5">
      <c r="A1519" s="23">
        <v>45571</v>
      </c>
      <c r="B1519" s="14">
        <v>88</v>
      </c>
      <c r="C1519" s="14" t="s">
        <v>68</v>
      </c>
      <c r="D1519" s="14" t="s">
        <v>77</v>
      </c>
      <c r="E1519" s="3">
        <v>28015</v>
      </c>
    </row>
    <row r="1520" spans="1:5">
      <c r="A1520" s="23">
        <v>45572</v>
      </c>
      <c r="B1520" s="14">
        <v>43</v>
      </c>
      <c r="C1520" s="14" t="s">
        <v>68</v>
      </c>
      <c r="D1520" s="14" t="s">
        <v>75</v>
      </c>
      <c r="E1520" s="3">
        <v>38745</v>
      </c>
    </row>
    <row r="1521" spans="1:5">
      <c r="A1521" s="23">
        <v>45572</v>
      </c>
      <c r="B1521" s="14">
        <v>89</v>
      </c>
      <c r="C1521" s="14" t="s">
        <v>69</v>
      </c>
      <c r="D1521" s="14" t="s">
        <v>66</v>
      </c>
      <c r="E1521" s="3">
        <v>29987</v>
      </c>
    </row>
    <row r="1522" spans="1:5">
      <c r="A1522" s="23">
        <v>45572</v>
      </c>
      <c r="B1522" s="14">
        <v>15</v>
      </c>
      <c r="C1522" s="14" t="s">
        <v>69</v>
      </c>
      <c r="D1522" s="14" t="s">
        <v>66</v>
      </c>
      <c r="E1522" s="3">
        <v>38189</v>
      </c>
    </row>
    <row r="1523" spans="1:5">
      <c r="A1523" s="23">
        <v>45572</v>
      </c>
      <c r="B1523" s="14">
        <v>14</v>
      </c>
      <c r="C1523" s="14" t="s">
        <v>69</v>
      </c>
      <c r="D1523" s="14" t="s">
        <v>65</v>
      </c>
      <c r="E1523" s="3">
        <v>3752</v>
      </c>
    </row>
    <row r="1524" spans="1:5">
      <c r="A1524" s="23">
        <v>45572</v>
      </c>
      <c r="B1524" s="14">
        <v>44</v>
      </c>
      <c r="C1524" s="14" t="s">
        <v>69</v>
      </c>
      <c r="D1524" s="14" t="s">
        <v>74</v>
      </c>
      <c r="E1524" s="3">
        <v>3012</v>
      </c>
    </row>
    <row r="1525" spans="1:5">
      <c r="A1525" s="23">
        <v>45572</v>
      </c>
      <c r="B1525" s="14">
        <v>17</v>
      </c>
      <c r="C1525" s="14" t="s">
        <v>68</v>
      </c>
      <c r="D1525" s="14" t="s">
        <v>75</v>
      </c>
      <c r="E1525" s="3">
        <v>17366</v>
      </c>
    </row>
    <row r="1526" spans="1:5">
      <c r="A1526" s="23">
        <v>45572</v>
      </c>
      <c r="B1526" s="14">
        <v>34</v>
      </c>
      <c r="C1526" s="14" t="s">
        <v>69</v>
      </c>
      <c r="D1526" s="14" t="s">
        <v>64</v>
      </c>
      <c r="E1526" s="3">
        <v>49030</v>
      </c>
    </row>
    <row r="1527" spans="1:5">
      <c r="A1527" s="23">
        <v>45572</v>
      </c>
      <c r="B1527" s="14">
        <v>5</v>
      </c>
      <c r="C1527" s="14" t="s">
        <v>69</v>
      </c>
      <c r="D1527" s="14" t="s">
        <v>74</v>
      </c>
      <c r="E1527" s="3">
        <v>24074</v>
      </c>
    </row>
    <row r="1528" spans="1:5">
      <c r="A1528" s="23">
        <v>45573</v>
      </c>
      <c r="B1528" s="14">
        <v>13</v>
      </c>
      <c r="C1528" s="14" t="s">
        <v>68</v>
      </c>
      <c r="D1528" s="14" t="s">
        <v>66</v>
      </c>
      <c r="E1528" s="3">
        <v>15487</v>
      </c>
    </row>
    <row r="1529" spans="1:5">
      <c r="A1529" s="23">
        <v>45573</v>
      </c>
      <c r="B1529" s="14">
        <v>88</v>
      </c>
      <c r="C1529" s="14" t="s">
        <v>69</v>
      </c>
      <c r="D1529" s="14" t="s">
        <v>66</v>
      </c>
      <c r="E1529" s="3">
        <v>20254</v>
      </c>
    </row>
    <row r="1530" spans="1:5">
      <c r="A1530" s="23">
        <v>45573</v>
      </c>
      <c r="B1530" s="14">
        <v>82</v>
      </c>
      <c r="C1530" s="14" t="s">
        <v>68</v>
      </c>
      <c r="D1530" s="14" t="s">
        <v>75</v>
      </c>
      <c r="E1530" s="3">
        <v>47144</v>
      </c>
    </row>
    <row r="1531" spans="1:5">
      <c r="A1531" s="23">
        <v>45573</v>
      </c>
      <c r="B1531" s="14">
        <v>46</v>
      </c>
      <c r="C1531" s="14" t="s">
        <v>68</v>
      </c>
      <c r="D1531" s="14" t="s">
        <v>65</v>
      </c>
      <c r="E1531" s="3">
        <v>33804</v>
      </c>
    </row>
    <row r="1532" spans="1:5">
      <c r="A1532" s="23">
        <v>45573</v>
      </c>
      <c r="B1532" s="14">
        <v>39</v>
      </c>
      <c r="C1532" s="14" t="s">
        <v>68</v>
      </c>
      <c r="D1532" s="14" t="s">
        <v>74</v>
      </c>
      <c r="E1532" s="3">
        <v>19675</v>
      </c>
    </row>
    <row r="1533" spans="1:5">
      <c r="A1533" s="23">
        <v>45574</v>
      </c>
      <c r="B1533" s="14">
        <v>78</v>
      </c>
      <c r="C1533" s="14" t="s">
        <v>68</v>
      </c>
      <c r="D1533" s="14" t="s">
        <v>64</v>
      </c>
      <c r="E1533" s="3">
        <v>39066</v>
      </c>
    </row>
    <row r="1534" spans="1:5">
      <c r="A1534" s="23">
        <v>45574</v>
      </c>
      <c r="B1534" s="14">
        <v>77</v>
      </c>
      <c r="C1534" s="14" t="s">
        <v>68</v>
      </c>
      <c r="D1534" s="14" t="s">
        <v>66</v>
      </c>
      <c r="E1534" s="3">
        <v>12552</v>
      </c>
    </row>
    <row r="1535" spans="1:5">
      <c r="A1535" s="23">
        <v>45574</v>
      </c>
      <c r="B1535" s="14">
        <v>70</v>
      </c>
      <c r="C1535" s="14" t="s">
        <v>69</v>
      </c>
      <c r="D1535" s="14" t="s">
        <v>66</v>
      </c>
      <c r="E1535" s="3">
        <v>47780</v>
      </c>
    </row>
    <row r="1536" spans="1:5">
      <c r="A1536" s="23">
        <v>45574</v>
      </c>
      <c r="B1536" s="14">
        <v>81</v>
      </c>
      <c r="C1536" s="14" t="s">
        <v>68</v>
      </c>
      <c r="D1536" s="14" t="s">
        <v>74</v>
      </c>
      <c r="E1536" s="3">
        <v>43044</v>
      </c>
    </row>
    <row r="1537" spans="1:5">
      <c r="A1537" s="23">
        <v>45575</v>
      </c>
      <c r="B1537" s="14">
        <v>37</v>
      </c>
      <c r="C1537" s="14" t="s">
        <v>69</v>
      </c>
      <c r="D1537" s="14" t="s">
        <v>64</v>
      </c>
      <c r="E1537" s="3">
        <v>6272</v>
      </c>
    </row>
    <row r="1538" spans="1:5">
      <c r="A1538" s="23">
        <v>45575</v>
      </c>
      <c r="B1538" s="14">
        <v>67</v>
      </c>
      <c r="C1538" s="14" t="s">
        <v>69</v>
      </c>
      <c r="D1538" s="14" t="s">
        <v>77</v>
      </c>
      <c r="E1538" s="3">
        <v>45985</v>
      </c>
    </row>
    <row r="1539" spans="1:5">
      <c r="A1539" s="23">
        <v>45575</v>
      </c>
      <c r="B1539" s="14">
        <v>4</v>
      </c>
      <c r="C1539" s="14" t="s">
        <v>68</v>
      </c>
      <c r="D1539" s="14" t="s">
        <v>64</v>
      </c>
      <c r="E1539" s="3">
        <v>2974</v>
      </c>
    </row>
    <row r="1540" spans="1:5">
      <c r="A1540" s="23">
        <v>45575</v>
      </c>
      <c r="B1540" s="14">
        <v>14</v>
      </c>
      <c r="C1540" s="14" t="s">
        <v>68</v>
      </c>
      <c r="D1540" s="14" t="s">
        <v>64</v>
      </c>
      <c r="E1540" s="3">
        <v>1653</v>
      </c>
    </row>
    <row r="1541" spans="1:5">
      <c r="A1541" s="23">
        <v>45575</v>
      </c>
      <c r="B1541" s="14">
        <v>49</v>
      </c>
      <c r="C1541" s="14" t="s">
        <v>69</v>
      </c>
      <c r="D1541" s="14" t="s">
        <v>77</v>
      </c>
      <c r="E1541" s="3">
        <v>39864</v>
      </c>
    </row>
    <row r="1542" spans="1:5">
      <c r="A1542" s="23">
        <v>45575</v>
      </c>
      <c r="B1542" s="14">
        <v>77</v>
      </c>
      <c r="C1542" s="14" t="s">
        <v>68</v>
      </c>
      <c r="D1542" s="14" t="s">
        <v>66</v>
      </c>
      <c r="E1542" s="3">
        <v>29095</v>
      </c>
    </row>
    <row r="1543" spans="1:5">
      <c r="A1543" s="23">
        <v>45575</v>
      </c>
      <c r="B1543" s="14">
        <v>3</v>
      </c>
      <c r="C1543" s="14" t="s">
        <v>69</v>
      </c>
      <c r="D1543" s="14" t="s">
        <v>65</v>
      </c>
      <c r="E1543" s="3">
        <v>37368</v>
      </c>
    </row>
    <row r="1544" spans="1:5">
      <c r="A1544" s="23">
        <v>45575</v>
      </c>
      <c r="B1544" s="14">
        <v>87</v>
      </c>
      <c r="C1544" s="14" t="s">
        <v>69</v>
      </c>
      <c r="D1544" s="14" t="s">
        <v>65</v>
      </c>
      <c r="E1544" s="3">
        <v>2278</v>
      </c>
    </row>
    <row r="1545" spans="1:5">
      <c r="A1545" s="23">
        <v>45576</v>
      </c>
      <c r="B1545" s="14">
        <v>59</v>
      </c>
      <c r="C1545" s="14" t="s">
        <v>69</v>
      </c>
      <c r="D1545" s="14" t="s">
        <v>64</v>
      </c>
      <c r="E1545" s="3">
        <v>32234</v>
      </c>
    </row>
    <row r="1546" spans="1:5">
      <c r="A1546" s="23">
        <v>45576</v>
      </c>
      <c r="B1546" s="14">
        <v>54</v>
      </c>
      <c r="C1546" s="14" t="s">
        <v>69</v>
      </c>
      <c r="D1546" s="14" t="s">
        <v>77</v>
      </c>
      <c r="E1546" s="3">
        <v>42563</v>
      </c>
    </row>
    <row r="1547" spans="1:5">
      <c r="A1547" s="23">
        <v>45576</v>
      </c>
      <c r="B1547" s="14">
        <v>17</v>
      </c>
      <c r="C1547" s="14" t="s">
        <v>68</v>
      </c>
      <c r="D1547" s="14" t="s">
        <v>75</v>
      </c>
      <c r="E1547" s="3">
        <v>16307</v>
      </c>
    </row>
    <row r="1548" spans="1:5">
      <c r="A1548" s="23">
        <v>45576</v>
      </c>
      <c r="B1548" s="14">
        <v>95</v>
      </c>
      <c r="C1548" s="14" t="s">
        <v>69</v>
      </c>
      <c r="D1548" s="14" t="s">
        <v>79</v>
      </c>
      <c r="E1548" s="3">
        <v>3305</v>
      </c>
    </row>
    <row r="1549" spans="1:5">
      <c r="A1549" s="23">
        <v>45576</v>
      </c>
      <c r="B1549" s="14">
        <v>14</v>
      </c>
      <c r="C1549" s="14" t="s">
        <v>69</v>
      </c>
      <c r="D1549" s="14" t="s">
        <v>65</v>
      </c>
      <c r="E1549" s="3">
        <v>25669</v>
      </c>
    </row>
    <row r="1550" spans="1:5">
      <c r="A1550" s="23">
        <v>45576</v>
      </c>
      <c r="B1550" s="14">
        <v>14</v>
      </c>
      <c r="C1550" s="14" t="s">
        <v>69</v>
      </c>
      <c r="D1550" s="14" t="s">
        <v>79</v>
      </c>
      <c r="E1550" s="3">
        <v>16190</v>
      </c>
    </row>
    <row r="1551" spans="1:5">
      <c r="A1551" s="23">
        <v>45576</v>
      </c>
      <c r="B1551" s="14">
        <v>25</v>
      </c>
      <c r="C1551" s="14" t="s">
        <v>68</v>
      </c>
      <c r="D1551" s="14" t="s">
        <v>65</v>
      </c>
      <c r="E1551" s="3">
        <v>16044</v>
      </c>
    </row>
    <row r="1552" spans="1:5">
      <c r="A1552" s="23">
        <v>45576</v>
      </c>
      <c r="B1552" s="14">
        <v>24</v>
      </c>
      <c r="C1552" s="14" t="s">
        <v>69</v>
      </c>
      <c r="D1552" s="14" t="s">
        <v>79</v>
      </c>
      <c r="E1552" s="3">
        <v>17984</v>
      </c>
    </row>
    <row r="1553" spans="1:5">
      <c r="A1553" s="23">
        <v>45576</v>
      </c>
      <c r="B1553" s="14">
        <v>89</v>
      </c>
      <c r="C1553" s="14" t="s">
        <v>69</v>
      </c>
      <c r="D1553" s="14" t="s">
        <v>66</v>
      </c>
      <c r="E1553" s="3">
        <v>16902</v>
      </c>
    </row>
    <row r="1554" spans="1:5">
      <c r="A1554" s="23">
        <v>45576</v>
      </c>
      <c r="B1554" s="14">
        <v>27</v>
      </c>
      <c r="C1554" s="14" t="s">
        <v>69</v>
      </c>
      <c r="D1554" s="14" t="s">
        <v>65</v>
      </c>
      <c r="E1554" s="3">
        <v>9247</v>
      </c>
    </row>
    <row r="1555" spans="1:5">
      <c r="A1555" s="23">
        <v>45577</v>
      </c>
      <c r="B1555" s="14">
        <v>93</v>
      </c>
      <c r="C1555" s="14" t="s">
        <v>68</v>
      </c>
      <c r="D1555" s="14" t="s">
        <v>75</v>
      </c>
      <c r="E1555" s="3">
        <v>40982</v>
      </c>
    </row>
    <row r="1556" spans="1:5">
      <c r="A1556" s="23">
        <v>45577</v>
      </c>
      <c r="B1556" s="14">
        <v>18</v>
      </c>
      <c r="C1556" s="14" t="s">
        <v>69</v>
      </c>
      <c r="D1556" s="14" t="s">
        <v>65</v>
      </c>
      <c r="E1556" s="3">
        <v>42603</v>
      </c>
    </row>
    <row r="1557" spans="1:5">
      <c r="A1557" s="23">
        <v>45578</v>
      </c>
      <c r="B1557" s="14">
        <v>91</v>
      </c>
      <c r="C1557" s="14" t="s">
        <v>68</v>
      </c>
      <c r="D1557" s="14" t="s">
        <v>74</v>
      </c>
      <c r="E1557" s="3">
        <v>9147</v>
      </c>
    </row>
    <row r="1558" spans="1:5">
      <c r="A1558" s="23">
        <v>45578</v>
      </c>
      <c r="B1558" s="14">
        <v>99</v>
      </c>
      <c r="C1558" s="14" t="s">
        <v>69</v>
      </c>
      <c r="D1558" s="14" t="s">
        <v>65</v>
      </c>
      <c r="E1558" s="3">
        <v>9330</v>
      </c>
    </row>
    <row r="1559" spans="1:5">
      <c r="A1559" s="23">
        <v>45578</v>
      </c>
      <c r="B1559" s="14">
        <v>76</v>
      </c>
      <c r="C1559" s="14" t="s">
        <v>68</v>
      </c>
      <c r="D1559" s="14" t="s">
        <v>75</v>
      </c>
      <c r="E1559" s="3">
        <v>47941</v>
      </c>
    </row>
    <row r="1560" spans="1:5">
      <c r="A1560" s="23">
        <v>45579</v>
      </c>
      <c r="B1560" s="14">
        <v>24</v>
      </c>
      <c r="C1560" s="14" t="s">
        <v>68</v>
      </c>
      <c r="D1560" s="14" t="s">
        <v>64</v>
      </c>
      <c r="E1560" s="3">
        <v>15148</v>
      </c>
    </row>
    <row r="1561" spans="1:5">
      <c r="A1561" s="23">
        <v>45579</v>
      </c>
      <c r="B1561" s="14">
        <v>78</v>
      </c>
      <c r="C1561" s="14" t="s">
        <v>69</v>
      </c>
      <c r="D1561" s="14" t="s">
        <v>79</v>
      </c>
      <c r="E1561" s="3">
        <v>8954</v>
      </c>
    </row>
    <row r="1562" spans="1:5">
      <c r="A1562" s="23">
        <v>45579</v>
      </c>
      <c r="B1562" s="14">
        <v>54</v>
      </c>
      <c r="C1562" s="14" t="s">
        <v>69</v>
      </c>
      <c r="D1562" s="14" t="s">
        <v>77</v>
      </c>
      <c r="E1562" s="3">
        <v>35298</v>
      </c>
    </row>
    <row r="1563" spans="1:5">
      <c r="A1563" s="23">
        <v>45580</v>
      </c>
      <c r="B1563" s="14">
        <v>70</v>
      </c>
      <c r="C1563" s="14" t="s">
        <v>68</v>
      </c>
      <c r="D1563" s="14" t="s">
        <v>77</v>
      </c>
      <c r="E1563" s="3">
        <v>30186</v>
      </c>
    </row>
    <row r="1564" spans="1:5">
      <c r="A1564" s="23">
        <v>45580</v>
      </c>
      <c r="B1564" s="14">
        <v>64</v>
      </c>
      <c r="C1564" s="14" t="s">
        <v>69</v>
      </c>
      <c r="D1564" s="14" t="s">
        <v>79</v>
      </c>
      <c r="E1564" s="3">
        <v>39735</v>
      </c>
    </row>
    <row r="1565" spans="1:5">
      <c r="A1565" s="23">
        <v>45580</v>
      </c>
      <c r="B1565" s="14">
        <v>38</v>
      </c>
      <c r="C1565" s="14" t="s">
        <v>68</v>
      </c>
      <c r="D1565" s="14" t="s">
        <v>65</v>
      </c>
      <c r="E1565" s="3">
        <v>22408</v>
      </c>
    </row>
    <row r="1566" spans="1:5">
      <c r="A1566" s="23">
        <v>45580</v>
      </c>
      <c r="B1566" s="14">
        <v>81</v>
      </c>
      <c r="C1566" s="14" t="s">
        <v>69</v>
      </c>
      <c r="D1566" s="14" t="s">
        <v>74</v>
      </c>
      <c r="E1566" s="3">
        <v>34521</v>
      </c>
    </row>
    <row r="1567" spans="1:5">
      <c r="A1567" s="23">
        <v>45581</v>
      </c>
      <c r="B1567" s="14">
        <v>34</v>
      </c>
      <c r="C1567" s="14" t="s">
        <v>69</v>
      </c>
      <c r="D1567" s="14" t="s">
        <v>66</v>
      </c>
      <c r="E1567" s="3">
        <v>28179</v>
      </c>
    </row>
    <row r="1568" spans="1:5">
      <c r="A1568" s="23">
        <v>45581</v>
      </c>
      <c r="B1568" s="14">
        <v>54</v>
      </c>
      <c r="C1568" s="14" t="s">
        <v>68</v>
      </c>
      <c r="D1568" s="14" t="s">
        <v>66</v>
      </c>
      <c r="E1568" s="3">
        <v>3662</v>
      </c>
    </row>
    <row r="1569" spans="1:5">
      <c r="A1569" s="23">
        <v>45581</v>
      </c>
      <c r="B1569" s="14">
        <v>63</v>
      </c>
      <c r="C1569" s="14" t="s">
        <v>68</v>
      </c>
      <c r="D1569" s="14" t="s">
        <v>64</v>
      </c>
      <c r="E1569" s="3">
        <v>29990</v>
      </c>
    </row>
    <row r="1570" spans="1:5">
      <c r="A1570" s="23">
        <v>45581</v>
      </c>
      <c r="B1570" s="14">
        <v>15</v>
      </c>
      <c r="C1570" s="14" t="s">
        <v>68</v>
      </c>
      <c r="D1570" s="14" t="s">
        <v>77</v>
      </c>
      <c r="E1570" s="3">
        <v>44844</v>
      </c>
    </row>
    <row r="1571" spans="1:5">
      <c r="A1571" s="23">
        <v>45581</v>
      </c>
      <c r="B1571" s="14">
        <v>77</v>
      </c>
      <c r="C1571" s="14" t="s">
        <v>69</v>
      </c>
      <c r="D1571" s="14" t="s">
        <v>79</v>
      </c>
      <c r="E1571" s="3">
        <v>20078</v>
      </c>
    </row>
    <row r="1572" spans="1:5">
      <c r="A1572" s="23">
        <v>45582</v>
      </c>
      <c r="B1572" s="14">
        <v>14</v>
      </c>
      <c r="C1572" s="14" t="s">
        <v>69</v>
      </c>
      <c r="D1572" s="14" t="s">
        <v>77</v>
      </c>
      <c r="E1572" s="3">
        <v>47113</v>
      </c>
    </row>
    <row r="1573" spans="1:5">
      <c r="A1573" s="23">
        <v>45582</v>
      </c>
      <c r="B1573" s="14">
        <v>12</v>
      </c>
      <c r="C1573" s="14" t="s">
        <v>68</v>
      </c>
      <c r="D1573" s="14" t="s">
        <v>64</v>
      </c>
      <c r="E1573" s="3">
        <v>5348</v>
      </c>
    </row>
    <row r="1574" spans="1:5">
      <c r="A1574" s="23">
        <v>45582</v>
      </c>
      <c r="B1574" s="14">
        <v>61</v>
      </c>
      <c r="C1574" s="14" t="s">
        <v>68</v>
      </c>
      <c r="D1574" s="14" t="s">
        <v>77</v>
      </c>
      <c r="E1574" s="3">
        <v>7900</v>
      </c>
    </row>
    <row r="1575" spans="1:5">
      <c r="A1575" s="23">
        <v>45582</v>
      </c>
      <c r="B1575" s="14">
        <v>63</v>
      </c>
      <c r="C1575" s="14" t="s">
        <v>68</v>
      </c>
      <c r="D1575" s="14" t="s">
        <v>75</v>
      </c>
      <c r="E1575" s="3">
        <v>16803</v>
      </c>
    </row>
    <row r="1576" spans="1:5">
      <c r="A1576" s="23">
        <v>45582</v>
      </c>
      <c r="B1576" s="14">
        <v>76</v>
      </c>
      <c r="C1576" s="14" t="s">
        <v>68</v>
      </c>
      <c r="D1576" s="14" t="s">
        <v>77</v>
      </c>
      <c r="E1576" s="3">
        <v>34025</v>
      </c>
    </row>
    <row r="1577" spans="1:5">
      <c r="A1577" s="23">
        <v>45582</v>
      </c>
      <c r="B1577" s="14">
        <v>1</v>
      </c>
      <c r="C1577" s="14" t="s">
        <v>69</v>
      </c>
      <c r="D1577" s="14" t="s">
        <v>79</v>
      </c>
      <c r="E1577" s="3">
        <v>47739</v>
      </c>
    </row>
    <row r="1578" spans="1:5">
      <c r="A1578" s="23">
        <v>45583</v>
      </c>
      <c r="B1578" s="14">
        <v>53</v>
      </c>
      <c r="C1578" s="14" t="s">
        <v>69</v>
      </c>
      <c r="D1578" s="14" t="s">
        <v>66</v>
      </c>
      <c r="E1578" s="3">
        <v>40091</v>
      </c>
    </row>
    <row r="1579" spans="1:5">
      <c r="A1579" s="23">
        <v>45583</v>
      </c>
      <c r="B1579" s="14">
        <v>76</v>
      </c>
      <c r="C1579" s="14" t="s">
        <v>68</v>
      </c>
      <c r="D1579" s="14" t="s">
        <v>75</v>
      </c>
      <c r="E1579" s="3">
        <v>8601</v>
      </c>
    </row>
    <row r="1580" spans="1:5">
      <c r="A1580" s="23">
        <v>45583</v>
      </c>
      <c r="B1580" s="14">
        <v>70</v>
      </c>
      <c r="C1580" s="14" t="s">
        <v>69</v>
      </c>
      <c r="D1580" s="14" t="s">
        <v>66</v>
      </c>
      <c r="E1580" s="3">
        <v>46257</v>
      </c>
    </row>
    <row r="1581" spans="1:5">
      <c r="A1581" s="23">
        <v>45583</v>
      </c>
      <c r="B1581" s="14">
        <v>79</v>
      </c>
      <c r="C1581" s="14" t="s">
        <v>69</v>
      </c>
      <c r="D1581" s="14" t="s">
        <v>74</v>
      </c>
      <c r="E1581" s="3">
        <v>45553</v>
      </c>
    </row>
    <row r="1582" spans="1:5">
      <c r="A1582" s="23">
        <v>45584</v>
      </c>
      <c r="B1582" s="14">
        <v>89</v>
      </c>
      <c r="C1582" s="14" t="s">
        <v>68</v>
      </c>
      <c r="D1582" s="14" t="s">
        <v>75</v>
      </c>
      <c r="E1582" s="3">
        <v>29220</v>
      </c>
    </row>
    <row r="1583" spans="1:5">
      <c r="A1583" s="23">
        <v>45584</v>
      </c>
      <c r="B1583" s="14">
        <v>15</v>
      </c>
      <c r="C1583" s="14" t="s">
        <v>68</v>
      </c>
      <c r="D1583" s="14" t="s">
        <v>66</v>
      </c>
      <c r="E1583" s="3">
        <v>37182</v>
      </c>
    </row>
    <row r="1584" spans="1:5">
      <c r="A1584" s="23">
        <v>45584</v>
      </c>
      <c r="B1584" s="14">
        <v>0</v>
      </c>
      <c r="C1584" s="14" t="s">
        <v>68</v>
      </c>
      <c r="D1584" s="14" t="s">
        <v>64</v>
      </c>
      <c r="E1584" s="3">
        <v>21407</v>
      </c>
    </row>
    <row r="1585" spans="1:5">
      <c r="A1585" s="23">
        <v>45584</v>
      </c>
      <c r="B1585" s="14">
        <v>79</v>
      </c>
      <c r="C1585" s="14" t="s">
        <v>69</v>
      </c>
      <c r="D1585" s="14" t="s">
        <v>77</v>
      </c>
      <c r="E1585" s="3">
        <v>13451</v>
      </c>
    </row>
    <row r="1586" spans="1:5">
      <c r="A1586" s="23">
        <v>45584</v>
      </c>
      <c r="B1586" s="14">
        <v>29</v>
      </c>
      <c r="C1586" s="14" t="s">
        <v>69</v>
      </c>
      <c r="D1586" s="14" t="s">
        <v>64</v>
      </c>
      <c r="E1586" s="3">
        <v>8262</v>
      </c>
    </row>
    <row r="1587" spans="1:5">
      <c r="A1587" s="23">
        <v>45585</v>
      </c>
      <c r="B1587" s="14">
        <v>98</v>
      </c>
      <c r="C1587" s="14" t="s">
        <v>69</v>
      </c>
      <c r="D1587" s="14" t="s">
        <v>66</v>
      </c>
      <c r="E1587" s="3">
        <v>5186</v>
      </c>
    </row>
    <row r="1588" spans="1:5">
      <c r="A1588" s="23">
        <v>45585</v>
      </c>
      <c r="B1588" s="14">
        <v>87</v>
      </c>
      <c r="C1588" s="14" t="s">
        <v>68</v>
      </c>
      <c r="D1588" s="14" t="s">
        <v>77</v>
      </c>
      <c r="E1588" s="3">
        <v>20228</v>
      </c>
    </row>
    <row r="1589" spans="1:5">
      <c r="A1589" s="23">
        <v>45585</v>
      </c>
      <c r="B1589" s="14">
        <v>11</v>
      </c>
      <c r="C1589" s="14" t="s">
        <v>68</v>
      </c>
      <c r="D1589" s="14" t="s">
        <v>65</v>
      </c>
      <c r="E1589" s="3">
        <v>39679</v>
      </c>
    </row>
    <row r="1590" spans="1:5">
      <c r="A1590" s="23">
        <v>45586</v>
      </c>
      <c r="B1590" s="14">
        <v>74</v>
      </c>
      <c r="C1590" s="14" t="s">
        <v>69</v>
      </c>
      <c r="D1590" s="14" t="s">
        <v>79</v>
      </c>
      <c r="E1590" s="3">
        <v>46995</v>
      </c>
    </row>
    <row r="1591" spans="1:5">
      <c r="A1591" s="23">
        <v>45586</v>
      </c>
      <c r="B1591" s="14">
        <v>35</v>
      </c>
      <c r="C1591" s="14" t="s">
        <v>68</v>
      </c>
      <c r="D1591" s="14" t="s">
        <v>75</v>
      </c>
      <c r="E1591" s="3">
        <v>28659</v>
      </c>
    </row>
    <row r="1592" spans="1:5">
      <c r="A1592" s="23">
        <v>45586</v>
      </c>
      <c r="B1592" s="14">
        <v>40</v>
      </c>
      <c r="C1592" s="14" t="s">
        <v>68</v>
      </c>
      <c r="D1592" s="14" t="s">
        <v>65</v>
      </c>
      <c r="E1592" s="3">
        <v>1161</v>
      </c>
    </row>
    <row r="1593" spans="1:5">
      <c r="A1593" s="23">
        <v>45587</v>
      </c>
      <c r="B1593" s="14">
        <v>31</v>
      </c>
      <c r="C1593" s="14" t="s">
        <v>68</v>
      </c>
      <c r="D1593" s="14" t="s">
        <v>79</v>
      </c>
      <c r="E1593" s="3">
        <v>17429</v>
      </c>
    </row>
    <row r="1594" spans="1:5">
      <c r="A1594" s="23">
        <v>45587</v>
      </c>
      <c r="B1594" s="14">
        <v>94</v>
      </c>
      <c r="C1594" s="14" t="s">
        <v>69</v>
      </c>
      <c r="D1594" s="14" t="s">
        <v>75</v>
      </c>
      <c r="E1594" s="3">
        <v>31042</v>
      </c>
    </row>
    <row r="1595" spans="1:5">
      <c r="A1595" s="23">
        <v>45587</v>
      </c>
      <c r="B1595" s="14">
        <v>2</v>
      </c>
      <c r="C1595" s="14" t="s">
        <v>69</v>
      </c>
      <c r="D1595" s="14" t="s">
        <v>66</v>
      </c>
      <c r="E1595" s="3">
        <v>32975</v>
      </c>
    </row>
    <row r="1596" spans="1:5">
      <c r="A1596" s="23">
        <v>45587</v>
      </c>
      <c r="B1596" s="14">
        <v>30</v>
      </c>
      <c r="C1596" s="14" t="s">
        <v>68</v>
      </c>
      <c r="D1596" s="14" t="s">
        <v>75</v>
      </c>
      <c r="E1596" s="3">
        <v>16659</v>
      </c>
    </row>
    <row r="1597" spans="1:5">
      <c r="A1597" s="23">
        <v>45587</v>
      </c>
      <c r="B1597" s="14">
        <v>49</v>
      </c>
      <c r="C1597" s="14" t="s">
        <v>68</v>
      </c>
      <c r="D1597" s="14" t="s">
        <v>75</v>
      </c>
      <c r="E1597" s="3">
        <v>10920</v>
      </c>
    </row>
    <row r="1598" spans="1:5">
      <c r="A1598" s="23">
        <v>45587</v>
      </c>
      <c r="B1598" s="14">
        <v>85</v>
      </c>
      <c r="C1598" s="14" t="s">
        <v>68</v>
      </c>
      <c r="D1598" s="14" t="s">
        <v>64</v>
      </c>
      <c r="E1598" s="3">
        <v>2112</v>
      </c>
    </row>
    <row r="1599" spans="1:5">
      <c r="A1599" s="23">
        <v>45587</v>
      </c>
      <c r="B1599" s="14">
        <v>54</v>
      </c>
      <c r="C1599" s="14" t="s">
        <v>69</v>
      </c>
      <c r="D1599" s="14" t="s">
        <v>64</v>
      </c>
      <c r="E1599" s="3">
        <v>27090</v>
      </c>
    </row>
    <row r="1600" spans="1:5">
      <c r="A1600" s="23">
        <v>45588</v>
      </c>
      <c r="B1600" s="14">
        <v>50</v>
      </c>
      <c r="C1600" s="14" t="s">
        <v>69</v>
      </c>
      <c r="D1600" s="14" t="s">
        <v>75</v>
      </c>
      <c r="E1600" s="3">
        <v>35209</v>
      </c>
    </row>
    <row r="1601" spans="1:5">
      <c r="A1601" s="23">
        <v>45588</v>
      </c>
      <c r="B1601" s="14">
        <v>95</v>
      </c>
      <c r="C1601" s="14" t="s">
        <v>68</v>
      </c>
      <c r="D1601" s="14" t="s">
        <v>74</v>
      </c>
      <c r="E1601" s="3">
        <v>3825</v>
      </c>
    </row>
    <row r="1602" spans="1:5">
      <c r="A1602" s="23">
        <v>45588</v>
      </c>
      <c r="B1602" s="14">
        <v>38</v>
      </c>
      <c r="C1602" s="14" t="s">
        <v>69</v>
      </c>
      <c r="D1602" s="14" t="s">
        <v>64</v>
      </c>
      <c r="E1602" s="3">
        <v>35227</v>
      </c>
    </row>
    <row r="1603" spans="1:5">
      <c r="A1603" s="23">
        <v>45588</v>
      </c>
      <c r="B1603" s="14">
        <v>68</v>
      </c>
      <c r="C1603" s="14" t="s">
        <v>68</v>
      </c>
      <c r="D1603" s="14" t="s">
        <v>64</v>
      </c>
      <c r="E1603" s="3">
        <v>4746</v>
      </c>
    </row>
    <row r="1604" spans="1:5">
      <c r="A1604" s="23">
        <v>45588</v>
      </c>
      <c r="B1604" s="14">
        <v>18</v>
      </c>
      <c r="C1604" s="14" t="s">
        <v>69</v>
      </c>
      <c r="D1604" s="14" t="s">
        <v>64</v>
      </c>
      <c r="E1604" s="3">
        <v>25586</v>
      </c>
    </row>
    <row r="1605" spans="1:5">
      <c r="A1605" s="23">
        <v>45589</v>
      </c>
      <c r="B1605" s="14">
        <v>51</v>
      </c>
      <c r="C1605" s="14" t="s">
        <v>69</v>
      </c>
      <c r="D1605" s="14" t="s">
        <v>65</v>
      </c>
      <c r="E1605" s="3">
        <v>18071</v>
      </c>
    </row>
    <row r="1606" spans="1:5">
      <c r="A1606" s="23">
        <v>45589</v>
      </c>
      <c r="B1606" s="14">
        <v>76</v>
      </c>
      <c r="C1606" s="14" t="s">
        <v>69</v>
      </c>
      <c r="D1606" s="14" t="s">
        <v>66</v>
      </c>
      <c r="E1606" s="3">
        <v>16433</v>
      </c>
    </row>
    <row r="1607" spans="1:5">
      <c r="A1607" s="23">
        <v>45589</v>
      </c>
      <c r="B1607" s="14">
        <v>70</v>
      </c>
      <c r="C1607" s="14" t="s">
        <v>68</v>
      </c>
      <c r="D1607" s="14" t="s">
        <v>66</v>
      </c>
      <c r="E1607" s="3">
        <v>8274</v>
      </c>
    </row>
    <row r="1608" spans="1:5">
      <c r="A1608" s="23">
        <v>45589</v>
      </c>
      <c r="B1608" s="14">
        <v>46</v>
      </c>
      <c r="C1608" s="14" t="s">
        <v>68</v>
      </c>
      <c r="D1608" s="14" t="s">
        <v>75</v>
      </c>
      <c r="E1608" s="3">
        <v>29251</v>
      </c>
    </row>
    <row r="1609" spans="1:5">
      <c r="A1609" s="23">
        <v>45589</v>
      </c>
      <c r="B1609" s="14">
        <v>49</v>
      </c>
      <c r="C1609" s="14" t="s">
        <v>68</v>
      </c>
      <c r="D1609" s="14" t="s">
        <v>66</v>
      </c>
      <c r="E1609" s="3">
        <v>42903</v>
      </c>
    </row>
    <row r="1610" spans="1:5">
      <c r="A1610" s="23">
        <v>45589</v>
      </c>
      <c r="B1610" s="14">
        <v>68</v>
      </c>
      <c r="C1610" s="14" t="s">
        <v>69</v>
      </c>
      <c r="D1610" s="14" t="s">
        <v>66</v>
      </c>
      <c r="E1610" s="3">
        <v>45581</v>
      </c>
    </row>
    <row r="1611" spans="1:5">
      <c r="A1611" s="23">
        <v>45589</v>
      </c>
      <c r="B1611" s="14">
        <v>66</v>
      </c>
      <c r="C1611" s="14" t="s">
        <v>69</v>
      </c>
      <c r="D1611" s="14" t="s">
        <v>79</v>
      </c>
      <c r="E1611" s="3">
        <v>9506</v>
      </c>
    </row>
    <row r="1612" spans="1:5">
      <c r="A1612" s="23">
        <v>45589</v>
      </c>
      <c r="B1612" s="14">
        <v>33</v>
      </c>
      <c r="C1612" s="14" t="s">
        <v>69</v>
      </c>
      <c r="D1612" s="14" t="s">
        <v>65</v>
      </c>
      <c r="E1612" s="3">
        <v>17884</v>
      </c>
    </row>
    <row r="1613" spans="1:5">
      <c r="A1613" s="23">
        <v>45590</v>
      </c>
      <c r="B1613" s="14">
        <v>54</v>
      </c>
      <c r="C1613" s="14" t="s">
        <v>68</v>
      </c>
      <c r="D1613" s="14" t="s">
        <v>77</v>
      </c>
      <c r="E1613" s="3">
        <v>42469</v>
      </c>
    </row>
    <row r="1614" spans="1:5">
      <c r="A1614" s="23">
        <v>45590</v>
      </c>
      <c r="B1614" s="14">
        <v>36</v>
      </c>
      <c r="C1614" s="14" t="s">
        <v>68</v>
      </c>
      <c r="D1614" s="14" t="s">
        <v>65</v>
      </c>
      <c r="E1614" s="3">
        <v>35526</v>
      </c>
    </row>
    <row r="1615" spans="1:5">
      <c r="A1615" s="23">
        <v>45590</v>
      </c>
      <c r="B1615" s="14">
        <v>6</v>
      </c>
      <c r="C1615" s="14" t="s">
        <v>69</v>
      </c>
      <c r="D1615" s="14" t="s">
        <v>79</v>
      </c>
      <c r="E1615" s="3">
        <v>30423</v>
      </c>
    </row>
    <row r="1616" spans="1:5">
      <c r="A1616" s="23">
        <v>45590</v>
      </c>
      <c r="B1616" s="14">
        <v>24</v>
      </c>
      <c r="C1616" s="14" t="s">
        <v>69</v>
      </c>
      <c r="D1616" s="14" t="s">
        <v>77</v>
      </c>
      <c r="E1616" s="3">
        <v>35851</v>
      </c>
    </row>
    <row r="1617" spans="1:5">
      <c r="A1617" s="23">
        <v>45591</v>
      </c>
      <c r="B1617" s="14">
        <v>49</v>
      </c>
      <c r="C1617" s="14" t="s">
        <v>68</v>
      </c>
      <c r="D1617" s="14" t="s">
        <v>79</v>
      </c>
      <c r="E1617" s="3">
        <v>10158</v>
      </c>
    </row>
    <row r="1618" spans="1:5">
      <c r="A1618" s="23">
        <v>45591</v>
      </c>
      <c r="B1618" s="14">
        <v>17</v>
      </c>
      <c r="C1618" s="14" t="s">
        <v>69</v>
      </c>
      <c r="D1618" s="14" t="s">
        <v>65</v>
      </c>
      <c r="E1618" s="3">
        <v>38192</v>
      </c>
    </row>
    <row r="1619" spans="1:5">
      <c r="A1619" s="23">
        <v>45591</v>
      </c>
      <c r="B1619" s="14">
        <v>86</v>
      </c>
      <c r="C1619" s="14" t="s">
        <v>68</v>
      </c>
      <c r="D1619" s="14" t="s">
        <v>77</v>
      </c>
      <c r="E1619" s="3">
        <v>26219</v>
      </c>
    </row>
    <row r="1620" spans="1:5">
      <c r="A1620" s="23">
        <v>45591</v>
      </c>
      <c r="B1620" s="14">
        <v>72</v>
      </c>
      <c r="C1620" s="14" t="s">
        <v>68</v>
      </c>
      <c r="D1620" s="14" t="s">
        <v>77</v>
      </c>
      <c r="E1620" s="3">
        <v>9903</v>
      </c>
    </row>
    <row r="1621" spans="1:5">
      <c r="A1621" s="23">
        <v>45591</v>
      </c>
      <c r="B1621" s="14">
        <v>71</v>
      </c>
      <c r="C1621" s="14" t="s">
        <v>69</v>
      </c>
      <c r="D1621" s="14" t="s">
        <v>74</v>
      </c>
      <c r="E1621" s="3">
        <v>35703</v>
      </c>
    </row>
    <row r="1622" spans="1:5">
      <c r="A1622" s="23">
        <v>45591</v>
      </c>
      <c r="B1622" s="14">
        <v>30</v>
      </c>
      <c r="C1622" s="14" t="s">
        <v>69</v>
      </c>
      <c r="D1622" s="14" t="s">
        <v>66</v>
      </c>
      <c r="E1622" s="3">
        <v>37138</v>
      </c>
    </row>
    <row r="1623" spans="1:5">
      <c r="A1623" s="23">
        <v>45591</v>
      </c>
      <c r="B1623" s="14">
        <v>47</v>
      </c>
      <c r="C1623" s="14" t="s">
        <v>68</v>
      </c>
      <c r="D1623" s="14" t="s">
        <v>65</v>
      </c>
      <c r="E1623" s="3">
        <v>14642</v>
      </c>
    </row>
    <row r="1624" spans="1:5">
      <c r="A1624" s="23">
        <v>45592</v>
      </c>
      <c r="B1624" s="14">
        <v>51</v>
      </c>
      <c r="C1624" s="14" t="s">
        <v>68</v>
      </c>
      <c r="D1624" s="14" t="s">
        <v>66</v>
      </c>
      <c r="E1624" s="3">
        <v>45132</v>
      </c>
    </row>
    <row r="1625" spans="1:5">
      <c r="A1625" s="23">
        <v>45592</v>
      </c>
      <c r="B1625" s="14">
        <v>39</v>
      </c>
      <c r="C1625" s="14" t="s">
        <v>69</v>
      </c>
      <c r="D1625" s="14" t="s">
        <v>64</v>
      </c>
      <c r="E1625" s="3">
        <v>17835</v>
      </c>
    </row>
    <row r="1626" spans="1:5">
      <c r="A1626" s="23">
        <v>45592</v>
      </c>
      <c r="B1626" s="14">
        <v>82</v>
      </c>
      <c r="C1626" s="14" t="s">
        <v>68</v>
      </c>
      <c r="D1626" s="14" t="s">
        <v>65</v>
      </c>
      <c r="E1626" s="3">
        <v>43629</v>
      </c>
    </row>
    <row r="1627" spans="1:5">
      <c r="A1627" s="23">
        <v>45592</v>
      </c>
      <c r="B1627" s="14">
        <v>98</v>
      </c>
      <c r="C1627" s="14" t="s">
        <v>68</v>
      </c>
      <c r="D1627" s="14" t="s">
        <v>64</v>
      </c>
      <c r="E1627" s="3">
        <v>1211</v>
      </c>
    </row>
    <row r="1628" spans="1:5">
      <c r="A1628" s="23">
        <v>45592</v>
      </c>
      <c r="B1628" s="14">
        <v>70</v>
      </c>
      <c r="C1628" s="14" t="s">
        <v>68</v>
      </c>
      <c r="D1628" s="14" t="s">
        <v>65</v>
      </c>
      <c r="E1628" s="3">
        <v>24075</v>
      </c>
    </row>
    <row r="1629" spans="1:5">
      <c r="A1629" s="23">
        <v>45592</v>
      </c>
      <c r="B1629" s="14">
        <v>88</v>
      </c>
      <c r="C1629" s="14" t="s">
        <v>68</v>
      </c>
      <c r="D1629" s="14" t="s">
        <v>64</v>
      </c>
      <c r="E1629" s="3">
        <v>20184</v>
      </c>
    </row>
    <row r="1630" spans="1:5">
      <c r="A1630" s="23">
        <v>45592</v>
      </c>
      <c r="B1630" s="14">
        <v>84</v>
      </c>
      <c r="C1630" s="14" t="s">
        <v>68</v>
      </c>
      <c r="D1630" s="14" t="s">
        <v>65</v>
      </c>
      <c r="E1630" s="3">
        <v>3510</v>
      </c>
    </row>
    <row r="1631" spans="1:5">
      <c r="A1631" s="23">
        <v>45592</v>
      </c>
      <c r="B1631" s="14">
        <v>95</v>
      </c>
      <c r="C1631" s="14" t="s">
        <v>68</v>
      </c>
      <c r="D1631" s="14" t="s">
        <v>75</v>
      </c>
      <c r="E1631" s="3">
        <v>45162</v>
      </c>
    </row>
    <row r="1632" spans="1:5">
      <c r="A1632" s="23">
        <v>45592</v>
      </c>
      <c r="B1632" s="14">
        <v>56</v>
      </c>
      <c r="C1632" s="14" t="s">
        <v>68</v>
      </c>
      <c r="D1632" s="14" t="s">
        <v>66</v>
      </c>
      <c r="E1632" s="3">
        <v>16514</v>
      </c>
    </row>
    <row r="1633" spans="1:5">
      <c r="A1633" s="23">
        <v>45593</v>
      </c>
      <c r="B1633" s="14">
        <v>42</v>
      </c>
      <c r="C1633" s="14" t="s">
        <v>69</v>
      </c>
      <c r="D1633" s="14" t="s">
        <v>79</v>
      </c>
      <c r="E1633" s="3">
        <v>39653</v>
      </c>
    </row>
    <row r="1634" spans="1:5">
      <c r="A1634" s="23">
        <v>45593</v>
      </c>
      <c r="B1634" s="14">
        <v>13</v>
      </c>
      <c r="C1634" s="14" t="s">
        <v>69</v>
      </c>
      <c r="D1634" s="14" t="s">
        <v>79</v>
      </c>
      <c r="E1634" s="3">
        <v>39477</v>
      </c>
    </row>
    <row r="1635" spans="1:5">
      <c r="A1635" s="23">
        <v>45593</v>
      </c>
      <c r="B1635" s="14">
        <v>14</v>
      </c>
      <c r="C1635" s="14" t="s">
        <v>68</v>
      </c>
      <c r="D1635" s="14" t="s">
        <v>64</v>
      </c>
      <c r="E1635" s="3">
        <v>32330</v>
      </c>
    </row>
    <row r="1636" spans="1:5">
      <c r="A1636" s="23">
        <v>45593</v>
      </c>
      <c r="B1636" s="14">
        <v>24</v>
      </c>
      <c r="C1636" s="14" t="s">
        <v>69</v>
      </c>
      <c r="D1636" s="14" t="s">
        <v>65</v>
      </c>
      <c r="E1636" s="3">
        <v>42835</v>
      </c>
    </row>
    <row r="1637" spans="1:5">
      <c r="A1637" s="23">
        <v>45593</v>
      </c>
      <c r="B1637" s="14">
        <v>34</v>
      </c>
      <c r="C1637" s="14" t="s">
        <v>69</v>
      </c>
      <c r="D1637" s="14" t="s">
        <v>74</v>
      </c>
      <c r="E1637" s="3">
        <v>26049</v>
      </c>
    </row>
    <row r="1638" spans="1:5">
      <c r="A1638" s="23">
        <v>45593</v>
      </c>
      <c r="B1638" s="14">
        <v>84</v>
      </c>
      <c r="C1638" s="14" t="s">
        <v>68</v>
      </c>
      <c r="D1638" s="14" t="s">
        <v>64</v>
      </c>
      <c r="E1638" s="3">
        <v>31667</v>
      </c>
    </row>
    <row r="1639" spans="1:5">
      <c r="A1639" s="23">
        <v>45593</v>
      </c>
      <c r="B1639" s="14">
        <v>41</v>
      </c>
      <c r="C1639" s="14" t="s">
        <v>69</v>
      </c>
      <c r="D1639" s="14" t="s">
        <v>79</v>
      </c>
      <c r="E1639" s="3">
        <v>42724</v>
      </c>
    </row>
    <row r="1640" spans="1:5">
      <c r="A1640" s="23">
        <v>45594</v>
      </c>
      <c r="B1640" s="14">
        <v>15</v>
      </c>
      <c r="C1640" s="14" t="s">
        <v>69</v>
      </c>
      <c r="D1640" s="14" t="s">
        <v>79</v>
      </c>
      <c r="E1640" s="3">
        <v>33065</v>
      </c>
    </row>
    <row r="1641" spans="1:5">
      <c r="A1641" s="23">
        <v>45594</v>
      </c>
      <c r="B1641" s="14">
        <v>0</v>
      </c>
      <c r="C1641" s="14" t="s">
        <v>68</v>
      </c>
      <c r="D1641" s="14" t="s">
        <v>75</v>
      </c>
      <c r="E1641" s="3">
        <v>47305</v>
      </c>
    </row>
    <row r="1642" spans="1:5">
      <c r="A1642" s="23">
        <v>45594</v>
      </c>
      <c r="B1642" s="14">
        <v>82</v>
      </c>
      <c r="C1642" s="14" t="s">
        <v>68</v>
      </c>
      <c r="D1642" s="14" t="s">
        <v>77</v>
      </c>
      <c r="E1642" s="3">
        <v>45648</v>
      </c>
    </row>
    <row r="1643" spans="1:5">
      <c r="A1643" s="23">
        <v>45594</v>
      </c>
      <c r="B1643" s="14">
        <v>36</v>
      </c>
      <c r="C1643" s="14" t="s">
        <v>69</v>
      </c>
      <c r="D1643" s="14" t="s">
        <v>66</v>
      </c>
      <c r="E1643" s="3">
        <v>31558</v>
      </c>
    </row>
    <row r="1644" spans="1:5">
      <c r="A1644" s="23">
        <v>45594</v>
      </c>
      <c r="B1644" s="14">
        <v>55</v>
      </c>
      <c r="C1644" s="14" t="s">
        <v>68</v>
      </c>
      <c r="D1644" s="14" t="s">
        <v>66</v>
      </c>
      <c r="E1644" s="3">
        <v>1718</v>
      </c>
    </row>
    <row r="1645" spans="1:5">
      <c r="A1645" s="23">
        <v>45594</v>
      </c>
      <c r="B1645" s="14">
        <v>37</v>
      </c>
      <c r="C1645" s="14" t="s">
        <v>68</v>
      </c>
      <c r="D1645" s="14" t="s">
        <v>66</v>
      </c>
      <c r="E1645" s="3">
        <v>45061</v>
      </c>
    </row>
    <row r="1646" spans="1:5">
      <c r="A1646" s="23">
        <v>45595</v>
      </c>
      <c r="B1646" s="14">
        <v>5</v>
      </c>
      <c r="C1646" s="14" t="s">
        <v>69</v>
      </c>
      <c r="D1646" s="14" t="s">
        <v>64</v>
      </c>
      <c r="E1646" s="3">
        <v>6696</v>
      </c>
    </row>
    <row r="1647" spans="1:5">
      <c r="A1647" s="23">
        <v>45595</v>
      </c>
      <c r="B1647" s="14">
        <v>30</v>
      </c>
      <c r="C1647" s="14" t="s">
        <v>68</v>
      </c>
      <c r="D1647" s="14" t="s">
        <v>74</v>
      </c>
      <c r="E1647" s="3">
        <v>28540</v>
      </c>
    </row>
    <row r="1648" spans="1:5">
      <c r="A1648" s="23">
        <v>45595</v>
      </c>
      <c r="B1648" s="14">
        <v>49</v>
      </c>
      <c r="C1648" s="14" t="s">
        <v>68</v>
      </c>
      <c r="D1648" s="14" t="s">
        <v>79</v>
      </c>
      <c r="E1648" s="3">
        <v>48777</v>
      </c>
    </row>
    <row r="1649" spans="1:5">
      <c r="A1649" s="23">
        <v>45595</v>
      </c>
      <c r="B1649" s="14">
        <v>37</v>
      </c>
      <c r="C1649" s="14" t="s">
        <v>68</v>
      </c>
      <c r="D1649" s="14" t="s">
        <v>74</v>
      </c>
      <c r="E1649" s="3">
        <v>3509</v>
      </c>
    </row>
    <row r="1650" spans="1:5">
      <c r="A1650" s="23">
        <v>45595</v>
      </c>
      <c r="B1650" s="14">
        <v>38</v>
      </c>
      <c r="C1650" s="14" t="s">
        <v>69</v>
      </c>
      <c r="D1650" s="14" t="s">
        <v>74</v>
      </c>
      <c r="E1650" s="3">
        <v>27462</v>
      </c>
    </row>
    <row r="1651" spans="1:5">
      <c r="A1651" s="23">
        <v>45596</v>
      </c>
      <c r="B1651" s="14">
        <v>37</v>
      </c>
      <c r="C1651" s="14" t="s">
        <v>68</v>
      </c>
      <c r="D1651" s="14" t="s">
        <v>64</v>
      </c>
      <c r="E1651" s="3">
        <v>41158</v>
      </c>
    </row>
    <row r="1652" spans="1:5">
      <c r="A1652" s="23">
        <v>45596</v>
      </c>
      <c r="B1652" s="14">
        <v>2</v>
      </c>
      <c r="C1652" s="14" t="s">
        <v>68</v>
      </c>
      <c r="D1652" s="14" t="s">
        <v>77</v>
      </c>
      <c r="E1652" s="3">
        <v>10800</v>
      </c>
    </row>
    <row r="1653" spans="1:5">
      <c r="A1653" s="23">
        <v>45596</v>
      </c>
      <c r="B1653" s="14">
        <v>77</v>
      </c>
      <c r="C1653" s="14" t="s">
        <v>69</v>
      </c>
      <c r="D1653" s="14" t="s">
        <v>65</v>
      </c>
      <c r="E1653" s="3">
        <v>42439</v>
      </c>
    </row>
    <row r="1654" spans="1:5">
      <c r="A1654" s="23">
        <v>45596</v>
      </c>
      <c r="B1654" s="14">
        <v>45</v>
      </c>
      <c r="C1654" s="14" t="s">
        <v>68</v>
      </c>
      <c r="D1654" s="14" t="s">
        <v>79</v>
      </c>
      <c r="E1654" s="3">
        <v>22955</v>
      </c>
    </row>
    <row r="1655" spans="1:5">
      <c r="A1655" s="23">
        <v>45596</v>
      </c>
      <c r="B1655" s="14">
        <v>65</v>
      </c>
      <c r="C1655" s="14" t="s">
        <v>69</v>
      </c>
      <c r="D1655" s="14" t="s">
        <v>64</v>
      </c>
      <c r="E1655" s="3">
        <v>21169</v>
      </c>
    </row>
    <row r="1656" spans="1:5">
      <c r="A1656" s="23">
        <v>45596</v>
      </c>
      <c r="B1656" s="14">
        <v>92</v>
      </c>
      <c r="C1656" s="14" t="s">
        <v>69</v>
      </c>
      <c r="D1656" s="14" t="s">
        <v>65</v>
      </c>
      <c r="E1656" s="3">
        <v>12227</v>
      </c>
    </row>
    <row r="1657" spans="1:5">
      <c r="A1657" s="23">
        <v>45596</v>
      </c>
      <c r="B1657" s="14">
        <v>94</v>
      </c>
      <c r="C1657" s="14" t="s">
        <v>68</v>
      </c>
      <c r="D1657" s="14" t="s">
        <v>74</v>
      </c>
      <c r="E1657" s="3">
        <v>1047</v>
      </c>
    </row>
    <row r="1658" spans="1:5">
      <c r="A1658" s="23">
        <v>45597</v>
      </c>
      <c r="B1658" s="14">
        <v>19</v>
      </c>
      <c r="C1658" s="14" t="s">
        <v>68</v>
      </c>
      <c r="D1658" s="14" t="s">
        <v>79</v>
      </c>
      <c r="E1658" s="3">
        <v>5184</v>
      </c>
    </row>
    <row r="1659" spans="1:5">
      <c r="A1659" s="23">
        <v>45597</v>
      </c>
      <c r="B1659" s="14">
        <v>6</v>
      </c>
      <c r="C1659" s="14" t="s">
        <v>69</v>
      </c>
      <c r="D1659" s="14" t="s">
        <v>77</v>
      </c>
      <c r="E1659" s="3">
        <v>27743</v>
      </c>
    </row>
    <row r="1660" spans="1:5">
      <c r="A1660" s="23">
        <v>45597</v>
      </c>
      <c r="B1660" s="14">
        <v>62</v>
      </c>
      <c r="C1660" s="14" t="s">
        <v>68</v>
      </c>
      <c r="D1660" s="14" t="s">
        <v>74</v>
      </c>
      <c r="E1660" s="3">
        <v>19992</v>
      </c>
    </row>
    <row r="1661" spans="1:5">
      <c r="A1661" s="23">
        <v>45597</v>
      </c>
      <c r="B1661" s="14">
        <v>80</v>
      </c>
      <c r="C1661" s="14" t="s">
        <v>68</v>
      </c>
      <c r="D1661" s="14" t="s">
        <v>77</v>
      </c>
      <c r="E1661" s="3">
        <v>42191</v>
      </c>
    </row>
    <row r="1662" spans="1:5">
      <c r="A1662" s="23">
        <v>45597</v>
      </c>
      <c r="B1662" s="14">
        <v>85</v>
      </c>
      <c r="C1662" s="14" t="s">
        <v>68</v>
      </c>
      <c r="D1662" s="14" t="s">
        <v>65</v>
      </c>
      <c r="E1662" s="3">
        <v>6073</v>
      </c>
    </row>
    <row r="1663" spans="1:5">
      <c r="A1663" s="23">
        <v>45598</v>
      </c>
      <c r="B1663" s="14">
        <v>17</v>
      </c>
      <c r="C1663" s="14" t="s">
        <v>69</v>
      </c>
      <c r="D1663" s="14" t="s">
        <v>79</v>
      </c>
      <c r="E1663" s="3">
        <v>42297</v>
      </c>
    </row>
    <row r="1664" spans="1:5">
      <c r="A1664" s="23">
        <v>45598</v>
      </c>
      <c r="B1664" s="14">
        <v>85</v>
      </c>
      <c r="C1664" s="14" t="s">
        <v>68</v>
      </c>
      <c r="D1664" s="14" t="s">
        <v>79</v>
      </c>
      <c r="E1664" s="3">
        <v>25408</v>
      </c>
    </row>
    <row r="1665" spans="1:5">
      <c r="A1665" s="23">
        <v>45598</v>
      </c>
      <c r="B1665" s="14">
        <v>99</v>
      </c>
      <c r="C1665" s="14" t="s">
        <v>69</v>
      </c>
      <c r="D1665" s="14" t="s">
        <v>65</v>
      </c>
      <c r="E1665" s="3">
        <v>33546</v>
      </c>
    </row>
    <row r="1666" spans="1:5">
      <c r="A1666" s="23">
        <v>45598</v>
      </c>
      <c r="B1666" s="14">
        <v>40</v>
      </c>
      <c r="C1666" s="14" t="s">
        <v>69</v>
      </c>
      <c r="D1666" s="14" t="s">
        <v>74</v>
      </c>
      <c r="E1666" s="3">
        <v>23573</v>
      </c>
    </row>
    <row r="1667" spans="1:5">
      <c r="A1667" s="23">
        <v>45598</v>
      </c>
      <c r="B1667" s="14">
        <v>41</v>
      </c>
      <c r="C1667" s="14" t="s">
        <v>68</v>
      </c>
      <c r="D1667" s="14" t="s">
        <v>64</v>
      </c>
      <c r="E1667" s="3">
        <v>21736</v>
      </c>
    </row>
    <row r="1668" spans="1:5">
      <c r="A1668" s="23">
        <v>45599</v>
      </c>
      <c r="B1668" s="14">
        <v>51</v>
      </c>
      <c r="C1668" s="14" t="s">
        <v>68</v>
      </c>
      <c r="D1668" s="14" t="s">
        <v>65</v>
      </c>
      <c r="E1668" s="3">
        <v>21041</v>
      </c>
    </row>
    <row r="1669" spans="1:5">
      <c r="A1669" s="23">
        <v>45599</v>
      </c>
      <c r="B1669" s="14">
        <v>82</v>
      </c>
      <c r="C1669" s="14" t="s">
        <v>69</v>
      </c>
      <c r="D1669" s="14" t="s">
        <v>64</v>
      </c>
      <c r="E1669" s="3">
        <v>33667</v>
      </c>
    </row>
    <row r="1670" spans="1:5">
      <c r="A1670" s="23">
        <v>45599</v>
      </c>
      <c r="B1670" s="14">
        <v>58</v>
      </c>
      <c r="C1670" s="14" t="s">
        <v>69</v>
      </c>
      <c r="D1670" s="14" t="s">
        <v>79</v>
      </c>
      <c r="E1670" s="3">
        <v>26018</v>
      </c>
    </row>
    <row r="1671" spans="1:5">
      <c r="A1671" s="23">
        <v>45599</v>
      </c>
      <c r="B1671" s="14">
        <v>11</v>
      </c>
      <c r="C1671" s="14" t="s">
        <v>68</v>
      </c>
      <c r="D1671" s="14" t="s">
        <v>79</v>
      </c>
      <c r="E1671" s="3">
        <v>26718</v>
      </c>
    </row>
    <row r="1672" spans="1:5">
      <c r="A1672" s="23">
        <v>45600</v>
      </c>
      <c r="B1672" s="14">
        <v>99</v>
      </c>
      <c r="C1672" s="14" t="s">
        <v>68</v>
      </c>
      <c r="D1672" s="14" t="s">
        <v>77</v>
      </c>
      <c r="E1672" s="3">
        <v>42490</v>
      </c>
    </row>
    <row r="1673" spans="1:5">
      <c r="A1673" s="23">
        <v>45600</v>
      </c>
      <c r="B1673" s="14">
        <v>87</v>
      </c>
      <c r="C1673" s="14" t="s">
        <v>69</v>
      </c>
      <c r="D1673" s="14" t="s">
        <v>64</v>
      </c>
      <c r="E1673" s="3">
        <v>40450</v>
      </c>
    </row>
    <row r="1674" spans="1:5">
      <c r="A1674" s="23">
        <v>45600</v>
      </c>
      <c r="B1674" s="14">
        <v>3</v>
      </c>
      <c r="C1674" s="14" t="s">
        <v>69</v>
      </c>
      <c r="D1674" s="14" t="s">
        <v>75</v>
      </c>
      <c r="E1674" s="3">
        <v>5523</v>
      </c>
    </row>
    <row r="1675" spans="1:5">
      <c r="A1675" s="23">
        <v>45601</v>
      </c>
      <c r="B1675" s="14">
        <v>89</v>
      </c>
      <c r="C1675" s="14" t="s">
        <v>69</v>
      </c>
      <c r="D1675" s="14" t="s">
        <v>66</v>
      </c>
      <c r="E1675" s="3">
        <v>4804</v>
      </c>
    </row>
    <row r="1676" spans="1:5">
      <c r="A1676" s="23">
        <v>45601</v>
      </c>
      <c r="B1676" s="14">
        <v>32</v>
      </c>
      <c r="C1676" s="14" t="s">
        <v>68</v>
      </c>
      <c r="D1676" s="14" t="s">
        <v>65</v>
      </c>
      <c r="E1676" s="3">
        <v>20819</v>
      </c>
    </row>
    <row r="1677" spans="1:5">
      <c r="A1677" s="23">
        <v>45601</v>
      </c>
      <c r="B1677" s="14">
        <v>63</v>
      </c>
      <c r="C1677" s="14" t="s">
        <v>69</v>
      </c>
      <c r="D1677" s="14" t="s">
        <v>77</v>
      </c>
      <c r="E1677" s="3">
        <v>48420</v>
      </c>
    </row>
    <row r="1678" spans="1:5">
      <c r="A1678" s="23">
        <v>45601</v>
      </c>
      <c r="B1678" s="14">
        <v>29</v>
      </c>
      <c r="C1678" s="14" t="s">
        <v>69</v>
      </c>
      <c r="D1678" s="14" t="s">
        <v>64</v>
      </c>
      <c r="E1678" s="3">
        <v>42577</v>
      </c>
    </row>
    <row r="1679" spans="1:5">
      <c r="A1679" s="23">
        <v>45602</v>
      </c>
      <c r="B1679" s="14">
        <v>64</v>
      </c>
      <c r="C1679" s="14" t="s">
        <v>69</v>
      </c>
      <c r="D1679" s="14" t="s">
        <v>79</v>
      </c>
      <c r="E1679" s="3">
        <v>9179</v>
      </c>
    </row>
    <row r="1680" spans="1:5">
      <c r="A1680" s="23">
        <v>45602</v>
      </c>
      <c r="B1680" s="14">
        <v>61</v>
      </c>
      <c r="C1680" s="14" t="s">
        <v>68</v>
      </c>
      <c r="D1680" s="14" t="s">
        <v>75</v>
      </c>
      <c r="E1680" s="3">
        <v>17808</v>
      </c>
    </row>
    <row r="1681" spans="1:5">
      <c r="A1681" s="23">
        <v>45602</v>
      </c>
      <c r="B1681" s="14">
        <v>91</v>
      </c>
      <c r="C1681" s="14" t="s">
        <v>69</v>
      </c>
      <c r="D1681" s="14" t="s">
        <v>75</v>
      </c>
      <c r="E1681" s="3">
        <v>20690</v>
      </c>
    </row>
    <row r="1682" spans="1:5">
      <c r="A1682" s="23">
        <v>45602</v>
      </c>
      <c r="B1682" s="14">
        <v>69</v>
      </c>
      <c r="C1682" s="14" t="s">
        <v>68</v>
      </c>
      <c r="D1682" s="14" t="s">
        <v>64</v>
      </c>
      <c r="E1682" s="3">
        <v>23307</v>
      </c>
    </row>
    <row r="1683" spans="1:5">
      <c r="A1683" s="23">
        <v>45602</v>
      </c>
      <c r="B1683" s="14">
        <v>55</v>
      </c>
      <c r="C1683" s="14" t="s">
        <v>69</v>
      </c>
      <c r="D1683" s="14" t="s">
        <v>79</v>
      </c>
      <c r="E1683" s="3">
        <v>14533</v>
      </c>
    </row>
    <row r="1684" spans="1:5">
      <c r="A1684" s="23">
        <v>45602</v>
      </c>
      <c r="B1684" s="14">
        <v>61</v>
      </c>
      <c r="C1684" s="14" t="s">
        <v>68</v>
      </c>
      <c r="D1684" s="14" t="s">
        <v>65</v>
      </c>
      <c r="E1684" s="3">
        <v>4359</v>
      </c>
    </row>
    <row r="1685" spans="1:5">
      <c r="A1685" s="23">
        <v>45603</v>
      </c>
      <c r="B1685" s="14">
        <v>84</v>
      </c>
      <c r="C1685" s="14" t="s">
        <v>69</v>
      </c>
      <c r="D1685" s="14" t="s">
        <v>75</v>
      </c>
      <c r="E1685" s="3">
        <v>9534</v>
      </c>
    </row>
    <row r="1686" spans="1:5">
      <c r="A1686" s="23">
        <v>45603</v>
      </c>
      <c r="B1686" s="14">
        <v>82</v>
      </c>
      <c r="C1686" s="14" t="s">
        <v>69</v>
      </c>
      <c r="D1686" s="14" t="s">
        <v>65</v>
      </c>
      <c r="E1686" s="3">
        <v>25613</v>
      </c>
    </row>
    <row r="1687" spans="1:5">
      <c r="A1687" s="23">
        <v>45603</v>
      </c>
      <c r="B1687" s="14">
        <v>66</v>
      </c>
      <c r="C1687" s="14" t="s">
        <v>69</v>
      </c>
      <c r="D1687" s="14" t="s">
        <v>64</v>
      </c>
      <c r="E1687" s="3">
        <v>45977</v>
      </c>
    </row>
    <row r="1688" spans="1:5">
      <c r="A1688" s="23">
        <v>45604</v>
      </c>
      <c r="B1688" s="14">
        <v>93</v>
      </c>
      <c r="C1688" s="14" t="s">
        <v>69</v>
      </c>
      <c r="D1688" s="14" t="s">
        <v>65</v>
      </c>
      <c r="E1688" s="3">
        <v>21325</v>
      </c>
    </row>
    <row r="1689" spans="1:5">
      <c r="A1689" s="23">
        <v>45604</v>
      </c>
      <c r="B1689" s="14">
        <v>8</v>
      </c>
      <c r="C1689" s="14" t="s">
        <v>69</v>
      </c>
      <c r="D1689" s="14" t="s">
        <v>64</v>
      </c>
      <c r="E1689" s="3">
        <v>17809</v>
      </c>
    </row>
    <row r="1690" spans="1:5">
      <c r="A1690" s="23">
        <v>45604</v>
      </c>
      <c r="B1690" s="14">
        <v>42</v>
      </c>
      <c r="C1690" s="14" t="s">
        <v>69</v>
      </c>
      <c r="D1690" s="14" t="s">
        <v>79</v>
      </c>
      <c r="E1690" s="3">
        <v>15337</v>
      </c>
    </row>
    <row r="1691" spans="1:5">
      <c r="A1691" s="23">
        <v>45604</v>
      </c>
      <c r="B1691" s="14">
        <v>7</v>
      </c>
      <c r="C1691" s="14" t="s">
        <v>68</v>
      </c>
      <c r="D1691" s="14" t="s">
        <v>79</v>
      </c>
      <c r="E1691" s="3">
        <v>28383</v>
      </c>
    </row>
    <row r="1692" spans="1:5">
      <c r="A1692" s="23">
        <v>45604</v>
      </c>
      <c r="B1692" s="14">
        <v>76</v>
      </c>
      <c r="C1692" s="14" t="s">
        <v>68</v>
      </c>
      <c r="D1692" s="14" t="s">
        <v>66</v>
      </c>
      <c r="E1692" s="3">
        <v>42588</v>
      </c>
    </row>
    <row r="1693" spans="1:5">
      <c r="A1693" s="23">
        <v>45604</v>
      </c>
      <c r="B1693" s="14">
        <v>81</v>
      </c>
      <c r="C1693" s="14" t="s">
        <v>68</v>
      </c>
      <c r="D1693" s="14" t="s">
        <v>77</v>
      </c>
      <c r="E1693" s="3">
        <v>42209</v>
      </c>
    </row>
    <row r="1694" spans="1:5">
      <c r="A1694" s="23">
        <v>45604</v>
      </c>
      <c r="B1694" s="14">
        <v>63</v>
      </c>
      <c r="C1694" s="14" t="s">
        <v>69</v>
      </c>
      <c r="D1694" s="14" t="s">
        <v>65</v>
      </c>
      <c r="E1694" s="3">
        <v>30313</v>
      </c>
    </row>
    <row r="1695" spans="1:5">
      <c r="A1695" s="23">
        <v>45604</v>
      </c>
      <c r="B1695" s="14">
        <v>40</v>
      </c>
      <c r="C1695" s="14" t="s">
        <v>68</v>
      </c>
      <c r="D1695" s="14" t="s">
        <v>75</v>
      </c>
      <c r="E1695" s="3">
        <v>10910</v>
      </c>
    </row>
    <row r="1696" spans="1:5">
      <c r="A1696" s="23">
        <v>45604</v>
      </c>
      <c r="B1696" s="14">
        <v>6</v>
      </c>
      <c r="C1696" s="14" t="s">
        <v>69</v>
      </c>
      <c r="D1696" s="14" t="s">
        <v>75</v>
      </c>
      <c r="E1696" s="3">
        <v>26876</v>
      </c>
    </row>
    <row r="1697" spans="1:5">
      <c r="A1697" s="23">
        <v>45605</v>
      </c>
      <c r="B1697" s="14">
        <v>99</v>
      </c>
      <c r="C1697" s="14" t="s">
        <v>68</v>
      </c>
      <c r="D1697" s="14" t="s">
        <v>77</v>
      </c>
      <c r="E1697" s="3">
        <v>20755</v>
      </c>
    </row>
    <row r="1698" spans="1:5">
      <c r="A1698" s="23">
        <v>45605</v>
      </c>
      <c r="B1698" s="14">
        <v>86</v>
      </c>
      <c r="C1698" s="14" t="s">
        <v>69</v>
      </c>
      <c r="D1698" s="14" t="s">
        <v>77</v>
      </c>
      <c r="E1698" s="3">
        <v>21767</v>
      </c>
    </row>
    <row r="1699" spans="1:5">
      <c r="A1699" s="23">
        <v>45605</v>
      </c>
      <c r="B1699" s="14">
        <v>36</v>
      </c>
      <c r="C1699" s="14" t="s">
        <v>69</v>
      </c>
      <c r="D1699" s="14" t="s">
        <v>79</v>
      </c>
      <c r="E1699" s="3">
        <v>5787</v>
      </c>
    </row>
    <row r="1700" spans="1:5">
      <c r="A1700" s="23">
        <v>45605</v>
      </c>
      <c r="B1700" s="14">
        <v>59</v>
      </c>
      <c r="C1700" s="14" t="s">
        <v>68</v>
      </c>
      <c r="D1700" s="14" t="s">
        <v>74</v>
      </c>
      <c r="E1700" s="3">
        <v>48412</v>
      </c>
    </row>
    <row r="1701" spans="1:5">
      <c r="A1701" s="23">
        <v>45606</v>
      </c>
      <c r="B1701" s="14">
        <v>29</v>
      </c>
      <c r="C1701" s="14" t="s">
        <v>69</v>
      </c>
      <c r="D1701" s="14" t="s">
        <v>66</v>
      </c>
      <c r="E1701" s="3">
        <v>34807</v>
      </c>
    </row>
    <row r="1702" spans="1:5">
      <c r="A1702" s="23">
        <v>45607</v>
      </c>
      <c r="B1702" s="14">
        <v>6</v>
      </c>
      <c r="C1702" s="14" t="s">
        <v>69</v>
      </c>
      <c r="D1702" s="14" t="s">
        <v>65</v>
      </c>
      <c r="E1702" s="3">
        <v>48830</v>
      </c>
    </row>
    <row r="1703" spans="1:5">
      <c r="A1703" s="23">
        <v>45607</v>
      </c>
      <c r="B1703" s="14">
        <v>20</v>
      </c>
      <c r="C1703" s="14" t="s">
        <v>69</v>
      </c>
      <c r="D1703" s="14" t="s">
        <v>64</v>
      </c>
      <c r="E1703" s="3">
        <v>30528</v>
      </c>
    </row>
    <row r="1704" spans="1:5">
      <c r="A1704" s="23">
        <v>45607</v>
      </c>
      <c r="B1704" s="14">
        <v>14</v>
      </c>
      <c r="C1704" s="14" t="s">
        <v>69</v>
      </c>
      <c r="D1704" s="14" t="s">
        <v>77</v>
      </c>
      <c r="E1704" s="3">
        <v>1222</v>
      </c>
    </row>
    <row r="1705" spans="1:5">
      <c r="A1705" s="23">
        <v>45607</v>
      </c>
      <c r="B1705" s="14">
        <v>20</v>
      </c>
      <c r="C1705" s="14" t="s">
        <v>69</v>
      </c>
      <c r="D1705" s="14" t="s">
        <v>75</v>
      </c>
      <c r="E1705" s="3">
        <v>48753</v>
      </c>
    </row>
    <row r="1706" spans="1:5">
      <c r="A1706" s="23">
        <v>45607</v>
      </c>
      <c r="B1706" s="14">
        <v>58</v>
      </c>
      <c r="C1706" s="14" t="s">
        <v>69</v>
      </c>
      <c r="D1706" s="14" t="s">
        <v>66</v>
      </c>
      <c r="E1706" s="3">
        <v>32534</v>
      </c>
    </row>
    <row r="1707" spans="1:5">
      <c r="A1707" s="23">
        <v>45607</v>
      </c>
      <c r="B1707" s="14">
        <v>20</v>
      </c>
      <c r="C1707" s="14" t="s">
        <v>68</v>
      </c>
      <c r="D1707" s="14" t="s">
        <v>74</v>
      </c>
      <c r="E1707" s="3">
        <v>5937</v>
      </c>
    </row>
    <row r="1708" spans="1:5">
      <c r="A1708" s="23">
        <v>45607</v>
      </c>
      <c r="B1708" s="14">
        <v>85</v>
      </c>
      <c r="C1708" s="14" t="s">
        <v>68</v>
      </c>
      <c r="D1708" s="14" t="s">
        <v>79</v>
      </c>
      <c r="E1708" s="3">
        <v>48827</v>
      </c>
    </row>
    <row r="1709" spans="1:5">
      <c r="A1709" s="23">
        <v>45607</v>
      </c>
      <c r="B1709" s="14">
        <v>8</v>
      </c>
      <c r="C1709" s="14" t="s">
        <v>68</v>
      </c>
      <c r="D1709" s="14" t="s">
        <v>79</v>
      </c>
      <c r="E1709" s="3">
        <v>28008</v>
      </c>
    </row>
    <row r="1710" spans="1:5">
      <c r="A1710" s="23">
        <v>45607</v>
      </c>
      <c r="B1710" s="14">
        <v>46</v>
      </c>
      <c r="C1710" s="14" t="s">
        <v>68</v>
      </c>
      <c r="D1710" s="14" t="s">
        <v>74</v>
      </c>
      <c r="E1710" s="3">
        <v>9997</v>
      </c>
    </row>
    <row r="1711" spans="1:5">
      <c r="A1711" s="23">
        <v>45607</v>
      </c>
      <c r="B1711" s="14">
        <v>37</v>
      </c>
      <c r="C1711" s="14" t="s">
        <v>68</v>
      </c>
      <c r="D1711" s="14" t="s">
        <v>75</v>
      </c>
      <c r="E1711" s="3">
        <v>31417</v>
      </c>
    </row>
    <row r="1712" spans="1:5">
      <c r="A1712" s="23">
        <v>45608</v>
      </c>
      <c r="B1712" s="14">
        <v>57</v>
      </c>
      <c r="C1712" s="14" t="s">
        <v>69</v>
      </c>
      <c r="D1712" s="14" t="s">
        <v>74</v>
      </c>
      <c r="E1712" s="3">
        <v>45530</v>
      </c>
    </row>
    <row r="1713" spans="1:5">
      <c r="A1713" s="23">
        <v>45608</v>
      </c>
      <c r="B1713" s="14">
        <v>97</v>
      </c>
      <c r="C1713" s="14" t="s">
        <v>69</v>
      </c>
      <c r="D1713" s="14" t="s">
        <v>74</v>
      </c>
      <c r="E1713" s="3">
        <v>33406</v>
      </c>
    </row>
    <row r="1714" spans="1:5">
      <c r="A1714" s="23">
        <v>45608</v>
      </c>
      <c r="B1714" s="14">
        <v>76</v>
      </c>
      <c r="C1714" s="14" t="s">
        <v>68</v>
      </c>
      <c r="D1714" s="14" t="s">
        <v>64</v>
      </c>
      <c r="E1714" s="3">
        <v>36730</v>
      </c>
    </row>
    <row r="1715" spans="1:5">
      <c r="A1715" s="23">
        <v>45608</v>
      </c>
      <c r="B1715" s="14">
        <v>88</v>
      </c>
      <c r="C1715" s="14" t="s">
        <v>68</v>
      </c>
      <c r="D1715" s="14" t="s">
        <v>74</v>
      </c>
      <c r="E1715" s="3">
        <v>16228</v>
      </c>
    </row>
    <row r="1716" spans="1:5">
      <c r="A1716" s="23">
        <v>45608</v>
      </c>
      <c r="B1716" s="14">
        <v>20</v>
      </c>
      <c r="C1716" s="14" t="s">
        <v>69</v>
      </c>
      <c r="D1716" s="14" t="s">
        <v>79</v>
      </c>
      <c r="E1716" s="3">
        <v>35067</v>
      </c>
    </row>
    <row r="1717" spans="1:5">
      <c r="A1717" s="23">
        <v>45608</v>
      </c>
      <c r="B1717" s="14">
        <v>29</v>
      </c>
      <c r="C1717" s="14" t="s">
        <v>69</v>
      </c>
      <c r="D1717" s="14" t="s">
        <v>77</v>
      </c>
      <c r="E1717" s="3">
        <v>15287</v>
      </c>
    </row>
    <row r="1718" spans="1:5">
      <c r="A1718" s="23">
        <v>45608</v>
      </c>
      <c r="B1718" s="14">
        <v>18</v>
      </c>
      <c r="C1718" s="14" t="s">
        <v>68</v>
      </c>
      <c r="D1718" s="14" t="s">
        <v>75</v>
      </c>
      <c r="E1718" s="3">
        <v>2489</v>
      </c>
    </row>
    <row r="1719" spans="1:5">
      <c r="A1719" s="23">
        <v>45609</v>
      </c>
      <c r="B1719" s="14">
        <v>20</v>
      </c>
      <c r="C1719" s="14" t="s">
        <v>69</v>
      </c>
      <c r="D1719" s="14" t="s">
        <v>79</v>
      </c>
      <c r="E1719" s="3">
        <v>26638</v>
      </c>
    </row>
    <row r="1720" spans="1:5">
      <c r="A1720" s="23">
        <v>45609</v>
      </c>
      <c r="B1720" s="14">
        <v>24</v>
      </c>
      <c r="C1720" s="14" t="s">
        <v>68</v>
      </c>
      <c r="D1720" s="14" t="s">
        <v>64</v>
      </c>
      <c r="E1720" s="3">
        <v>3583</v>
      </c>
    </row>
    <row r="1721" spans="1:5">
      <c r="A1721" s="23">
        <v>45609</v>
      </c>
      <c r="B1721" s="14">
        <v>21</v>
      </c>
      <c r="C1721" s="14" t="s">
        <v>69</v>
      </c>
      <c r="D1721" s="14" t="s">
        <v>74</v>
      </c>
      <c r="E1721" s="3">
        <v>49624</v>
      </c>
    </row>
    <row r="1722" spans="1:5">
      <c r="A1722" s="23">
        <v>45609</v>
      </c>
      <c r="B1722" s="14">
        <v>32</v>
      </c>
      <c r="C1722" s="14" t="s">
        <v>68</v>
      </c>
      <c r="D1722" s="14" t="s">
        <v>74</v>
      </c>
      <c r="E1722" s="3">
        <v>1203</v>
      </c>
    </row>
    <row r="1723" spans="1:5">
      <c r="A1723" s="23">
        <v>45609</v>
      </c>
      <c r="B1723" s="14">
        <v>67</v>
      </c>
      <c r="C1723" s="14" t="s">
        <v>68</v>
      </c>
      <c r="D1723" s="14" t="s">
        <v>64</v>
      </c>
      <c r="E1723" s="3">
        <v>35686</v>
      </c>
    </row>
    <row r="1724" spans="1:5">
      <c r="A1724" s="23">
        <v>45609</v>
      </c>
      <c r="B1724" s="14">
        <v>61</v>
      </c>
      <c r="C1724" s="14" t="s">
        <v>68</v>
      </c>
      <c r="D1724" s="14" t="s">
        <v>75</v>
      </c>
      <c r="E1724" s="3">
        <v>29653</v>
      </c>
    </row>
    <row r="1725" spans="1:5">
      <c r="A1725" s="23">
        <v>45610</v>
      </c>
      <c r="B1725" s="14">
        <v>87</v>
      </c>
      <c r="C1725" s="14" t="s">
        <v>69</v>
      </c>
      <c r="D1725" s="14" t="s">
        <v>66</v>
      </c>
      <c r="E1725" s="3">
        <v>27362</v>
      </c>
    </row>
    <row r="1726" spans="1:5">
      <c r="A1726" s="23">
        <v>45610</v>
      </c>
      <c r="B1726" s="14">
        <v>43</v>
      </c>
      <c r="C1726" s="14" t="s">
        <v>68</v>
      </c>
      <c r="D1726" s="14" t="s">
        <v>75</v>
      </c>
      <c r="E1726" s="3">
        <v>35459</v>
      </c>
    </row>
    <row r="1727" spans="1:5">
      <c r="A1727" s="23">
        <v>45610</v>
      </c>
      <c r="B1727" s="14">
        <v>85</v>
      </c>
      <c r="C1727" s="14" t="s">
        <v>69</v>
      </c>
      <c r="D1727" s="14" t="s">
        <v>74</v>
      </c>
      <c r="E1727" s="3">
        <v>2674</v>
      </c>
    </row>
    <row r="1728" spans="1:5">
      <c r="A1728" s="23">
        <v>45610</v>
      </c>
      <c r="B1728" s="14">
        <v>58</v>
      </c>
      <c r="C1728" s="14" t="s">
        <v>69</v>
      </c>
      <c r="D1728" s="14" t="s">
        <v>75</v>
      </c>
      <c r="E1728" s="3">
        <v>2398</v>
      </c>
    </row>
    <row r="1729" spans="1:5">
      <c r="A1729" s="23">
        <v>45610</v>
      </c>
      <c r="B1729" s="14">
        <v>40</v>
      </c>
      <c r="C1729" s="14" t="s">
        <v>69</v>
      </c>
      <c r="D1729" s="14" t="s">
        <v>75</v>
      </c>
      <c r="E1729" s="3">
        <v>11418</v>
      </c>
    </row>
    <row r="1730" spans="1:5">
      <c r="A1730" s="23">
        <v>45610</v>
      </c>
      <c r="B1730" s="14">
        <v>74</v>
      </c>
      <c r="C1730" s="14" t="s">
        <v>69</v>
      </c>
      <c r="D1730" s="14" t="s">
        <v>75</v>
      </c>
      <c r="E1730" s="3">
        <v>19453</v>
      </c>
    </row>
    <row r="1731" spans="1:5">
      <c r="A1731" s="23">
        <v>45610</v>
      </c>
      <c r="B1731" s="14">
        <v>57</v>
      </c>
      <c r="C1731" s="14" t="s">
        <v>68</v>
      </c>
      <c r="D1731" s="14" t="s">
        <v>75</v>
      </c>
      <c r="E1731" s="3">
        <v>25895</v>
      </c>
    </row>
    <row r="1732" spans="1:5">
      <c r="A1732" s="23">
        <v>45610</v>
      </c>
      <c r="B1732" s="14">
        <v>9</v>
      </c>
      <c r="C1732" s="14" t="s">
        <v>68</v>
      </c>
      <c r="D1732" s="14" t="s">
        <v>74</v>
      </c>
      <c r="E1732" s="3">
        <v>17098</v>
      </c>
    </row>
    <row r="1733" spans="1:5">
      <c r="A1733" s="23">
        <v>45610</v>
      </c>
      <c r="B1733" s="14">
        <v>90</v>
      </c>
      <c r="C1733" s="14" t="s">
        <v>68</v>
      </c>
      <c r="D1733" s="14" t="s">
        <v>79</v>
      </c>
      <c r="E1733" s="3">
        <v>42196</v>
      </c>
    </row>
    <row r="1734" spans="1:5">
      <c r="A1734" s="23">
        <v>45611</v>
      </c>
      <c r="B1734" s="14">
        <v>43</v>
      </c>
      <c r="C1734" s="14" t="s">
        <v>68</v>
      </c>
      <c r="D1734" s="14" t="s">
        <v>75</v>
      </c>
      <c r="E1734" s="3">
        <v>43832</v>
      </c>
    </row>
    <row r="1735" spans="1:5">
      <c r="A1735" s="23">
        <v>45611</v>
      </c>
      <c r="B1735" s="14">
        <v>18</v>
      </c>
      <c r="C1735" s="14" t="s">
        <v>69</v>
      </c>
      <c r="D1735" s="14" t="s">
        <v>64</v>
      </c>
      <c r="E1735" s="3">
        <v>36988</v>
      </c>
    </row>
    <row r="1736" spans="1:5">
      <c r="A1736" s="23">
        <v>45611</v>
      </c>
      <c r="B1736" s="14">
        <v>91</v>
      </c>
      <c r="C1736" s="14" t="s">
        <v>69</v>
      </c>
      <c r="D1736" s="14" t="s">
        <v>74</v>
      </c>
      <c r="E1736" s="3">
        <v>19985</v>
      </c>
    </row>
    <row r="1737" spans="1:5">
      <c r="A1737" s="23">
        <v>45611</v>
      </c>
      <c r="B1737" s="14">
        <v>56</v>
      </c>
      <c r="C1737" s="14" t="s">
        <v>69</v>
      </c>
      <c r="D1737" s="14" t="s">
        <v>74</v>
      </c>
      <c r="E1737" s="3">
        <v>41296</v>
      </c>
    </row>
    <row r="1738" spans="1:5">
      <c r="A1738" s="23">
        <v>45611</v>
      </c>
      <c r="B1738" s="14">
        <v>62</v>
      </c>
      <c r="C1738" s="14" t="s">
        <v>68</v>
      </c>
      <c r="D1738" s="14" t="s">
        <v>77</v>
      </c>
      <c r="E1738" s="3">
        <v>12131</v>
      </c>
    </row>
    <row r="1739" spans="1:5">
      <c r="A1739" s="23">
        <v>45612</v>
      </c>
      <c r="B1739" s="14">
        <v>97</v>
      </c>
      <c r="C1739" s="14" t="s">
        <v>69</v>
      </c>
      <c r="D1739" s="14" t="s">
        <v>64</v>
      </c>
      <c r="E1739" s="3">
        <v>22254</v>
      </c>
    </row>
    <row r="1740" spans="1:5">
      <c r="A1740" s="23">
        <v>45612</v>
      </c>
      <c r="B1740" s="14">
        <v>76</v>
      </c>
      <c r="C1740" s="14" t="s">
        <v>69</v>
      </c>
      <c r="D1740" s="14" t="s">
        <v>75</v>
      </c>
      <c r="E1740" s="3">
        <v>12309</v>
      </c>
    </row>
    <row r="1741" spans="1:5">
      <c r="A1741" s="23">
        <v>45612</v>
      </c>
      <c r="B1741" s="14">
        <v>67</v>
      </c>
      <c r="C1741" s="14" t="s">
        <v>68</v>
      </c>
      <c r="D1741" s="14" t="s">
        <v>64</v>
      </c>
      <c r="E1741" s="3">
        <v>49493</v>
      </c>
    </row>
    <row r="1742" spans="1:5">
      <c r="A1742" s="23">
        <v>45612</v>
      </c>
      <c r="B1742" s="14">
        <v>66</v>
      </c>
      <c r="C1742" s="14" t="s">
        <v>69</v>
      </c>
      <c r="D1742" s="14" t="s">
        <v>77</v>
      </c>
      <c r="E1742" s="3">
        <v>14572</v>
      </c>
    </row>
    <row r="1743" spans="1:5">
      <c r="A1743" s="23">
        <v>45613</v>
      </c>
      <c r="B1743" s="14">
        <v>75</v>
      </c>
      <c r="C1743" s="14" t="s">
        <v>69</v>
      </c>
      <c r="D1743" s="14" t="s">
        <v>79</v>
      </c>
      <c r="E1743" s="3">
        <v>36877</v>
      </c>
    </row>
    <row r="1744" spans="1:5">
      <c r="A1744" s="23">
        <v>45613</v>
      </c>
      <c r="B1744" s="14">
        <v>43</v>
      </c>
      <c r="C1744" s="14" t="s">
        <v>69</v>
      </c>
      <c r="D1744" s="14" t="s">
        <v>75</v>
      </c>
      <c r="E1744" s="3">
        <v>47365</v>
      </c>
    </row>
    <row r="1745" spans="1:5">
      <c r="A1745" s="23">
        <v>45613</v>
      </c>
      <c r="B1745" s="14">
        <v>7</v>
      </c>
      <c r="C1745" s="14" t="s">
        <v>68</v>
      </c>
      <c r="D1745" s="14" t="s">
        <v>74</v>
      </c>
      <c r="E1745" s="3">
        <v>20315</v>
      </c>
    </row>
    <row r="1746" spans="1:5">
      <c r="A1746" s="23">
        <v>45613</v>
      </c>
      <c r="B1746" s="14">
        <v>5</v>
      </c>
      <c r="C1746" s="14" t="s">
        <v>68</v>
      </c>
      <c r="D1746" s="14" t="s">
        <v>79</v>
      </c>
      <c r="E1746" s="3">
        <v>45597</v>
      </c>
    </row>
    <row r="1747" spans="1:5">
      <c r="A1747" s="23">
        <v>45613</v>
      </c>
      <c r="B1747" s="14">
        <v>6</v>
      </c>
      <c r="C1747" s="14" t="s">
        <v>69</v>
      </c>
      <c r="D1747" s="14" t="s">
        <v>66</v>
      </c>
      <c r="E1747" s="3">
        <v>16824</v>
      </c>
    </row>
    <row r="1748" spans="1:5">
      <c r="A1748" s="23">
        <v>45613</v>
      </c>
      <c r="B1748" s="14">
        <v>11</v>
      </c>
      <c r="C1748" s="14" t="s">
        <v>69</v>
      </c>
      <c r="D1748" s="14" t="s">
        <v>75</v>
      </c>
      <c r="E1748" s="3">
        <v>20083</v>
      </c>
    </row>
    <row r="1749" spans="1:5">
      <c r="A1749" s="23">
        <v>45614</v>
      </c>
      <c r="B1749" s="14">
        <v>43</v>
      </c>
      <c r="C1749" s="14" t="s">
        <v>68</v>
      </c>
      <c r="D1749" s="14" t="s">
        <v>64</v>
      </c>
      <c r="E1749" s="3">
        <v>41525</v>
      </c>
    </row>
    <row r="1750" spans="1:5">
      <c r="A1750" s="23">
        <v>45614</v>
      </c>
      <c r="B1750" s="14">
        <v>23</v>
      </c>
      <c r="C1750" s="14" t="s">
        <v>68</v>
      </c>
      <c r="D1750" s="14" t="s">
        <v>65</v>
      </c>
      <c r="E1750" s="3">
        <v>41035</v>
      </c>
    </row>
    <row r="1751" spans="1:5">
      <c r="A1751" s="23">
        <v>45614</v>
      </c>
      <c r="B1751" s="14">
        <v>26</v>
      </c>
      <c r="C1751" s="14" t="s">
        <v>68</v>
      </c>
      <c r="D1751" s="14" t="s">
        <v>77</v>
      </c>
      <c r="E1751" s="3">
        <v>46722</v>
      </c>
    </row>
    <row r="1752" spans="1:5">
      <c r="A1752" s="23">
        <v>45614</v>
      </c>
      <c r="B1752" s="14">
        <v>42</v>
      </c>
      <c r="C1752" s="14" t="s">
        <v>69</v>
      </c>
      <c r="D1752" s="14" t="s">
        <v>79</v>
      </c>
      <c r="E1752" s="3">
        <v>48063</v>
      </c>
    </row>
    <row r="1753" spans="1:5">
      <c r="A1753" s="23">
        <v>45614</v>
      </c>
      <c r="B1753" s="14">
        <v>68</v>
      </c>
      <c r="C1753" s="14" t="s">
        <v>68</v>
      </c>
      <c r="D1753" s="14" t="s">
        <v>79</v>
      </c>
      <c r="E1753" s="3">
        <v>10219</v>
      </c>
    </row>
    <row r="1754" spans="1:5">
      <c r="A1754" s="23">
        <v>45614</v>
      </c>
      <c r="B1754" s="14">
        <v>69</v>
      </c>
      <c r="C1754" s="14" t="s">
        <v>69</v>
      </c>
      <c r="D1754" s="14" t="s">
        <v>79</v>
      </c>
      <c r="E1754" s="3">
        <v>2440</v>
      </c>
    </row>
    <row r="1755" spans="1:5">
      <c r="A1755" s="23">
        <v>45614</v>
      </c>
      <c r="B1755" s="14">
        <v>9</v>
      </c>
      <c r="C1755" s="14" t="s">
        <v>69</v>
      </c>
      <c r="D1755" s="14" t="s">
        <v>64</v>
      </c>
      <c r="E1755" s="3">
        <v>37223</v>
      </c>
    </row>
    <row r="1756" spans="1:5">
      <c r="A1756" s="23">
        <v>45615</v>
      </c>
      <c r="B1756" s="14">
        <v>57</v>
      </c>
      <c r="C1756" s="14" t="s">
        <v>68</v>
      </c>
      <c r="D1756" s="14" t="s">
        <v>65</v>
      </c>
      <c r="E1756" s="3">
        <v>7005</v>
      </c>
    </row>
    <row r="1757" spans="1:5">
      <c r="A1757" s="23">
        <v>45615</v>
      </c>
      <c r="B1757" s="14">
        <v>46</v>
      </c>
      <c r="C1757" s="14" t="s">
        <v>69</v>
      </c>
      <c r="D1757" s="14" t="s">
        <v>79</v>
      </c>
      <c r="E1757" s="3">
        <v>11738</v>
      </c>
    </row>
    <row r="1758" spans="1:5">
      <c r="A1758" s="23">
        <v>45615</v>
      </c>
      <c r="B1758" s="14">
        <v>93</v>
      </c>
      <c r="C1758" s="14" t="s">
        <v>68</v>
      </c>
      <c r="D1758" s="14" t="s">
        <v>64</v>
      </c>
      <c r="E1758" s="3">
        <v>11217</v>
      </c>
    </row>
    <row r="1759" spans="1:5">
      <c r="A1759" s="23">
        <v>45615</v>
      </c>
      <c r="B1759" s="14">
        <v>18</v>
      </c>
      <c r="C1759" s="14" t="s">
        <v>68</v>
      </c>
      <c r="D1759" s="14" t="s">
        <v>66</v>
      </c>
      <c r="E1759" s="3">
        <v>36634</v>
      </c>
    </row>
    <row r="1760" spans="1:5">
      <c r="A1760" s="23">
        <v>45615</v>
      </c>
      <c r="B1760" s="14">
        <v>51</v>
      </c>
      <c r="C1760" s="14" t="s">
        <v>68</v>
      </c>
      <c r="D1760" s="14" t="s">
        <v>65</v>
      </c>
      <c r="E1760" s="3">
        <v>11420</v>
      </c>
    </row>
    <row r="1761" spans="1:5">
      <c r="A1761" s="23">
        <v>45616</v>
      </c>
      <c r="B1761" s="14">
        <v>96</v>
      </c>
      <c r="C1761" s="14" t="s">
        <v>68</v>
      </c>
      <c r="D1761" s="14" t="s">
        <v>74</v>
      </c>
      <c r="E1761" s="3">
        <v>46974</v>
      </c>
    </row>
    <row r="1762" spans="1:5">
      <c r="A1762" s="23">
        <v>45616</v>
      </c>
      <c r="B1762" s="14">
        <v>84</v>
      </c>
      <c r="C1762" s="14" t="s">
        <v>68</v>
      </c>
      <c r="D1762" s="14" t="s">
        <v>77</v>
      </c>
      <c r="E1762" s="3">
        <v>45286</v>
      </c>
    </row>
    <row r="1763" spans="1:5">
      <c r="A1763" s="23">
        <v>45616</v>
      </c>
      <c r="B1763" s="14">
        <v>46</v>
      </c>
      <c r="C1763" s="14" t="s">
        <v>69</v>
      </c>
      <c r="D1763" s="14" t="s">
        <v>65</v>
      </c>
      <c r="E1763" s="3">
        <v>10390</v>
      </c>
    </row>
    <row r="1764" spans="1:5">
      <c r="A1764" s="23">
        <v>45616</v>
      </c>
      <c r="B1764" s="14">
        <v>21</v>
      </c>
      <c r="C1764" s="14" t="s">
        <v>68</v>
      </c>
      <c r="D1764" s="14" t="s">
        <v>64</v>
      </c>
      <c r="E1764" s="3">
        <v>17250</v>
      </c>
    </row>
    <row r="1765" spans="1:5">
      <c r="A1765" s="23">
        <v>45616</v>
      </c>
      <c r="B1765" s="14">
        <v>84</v>
      </c>
      <c r="C1765" s="14" t="s">
        <v>68</v>
      </c>
      <c r="D1765" s="14" t="s">
        <v>65</v>
      </c>
      <c r="E1765" s="3">
        <v>6677</v>
      </c>
    </row>
    <row r="1766" spans="1:5">
      <c r="A1766" s="23">
        <v>45616</v>
      </c>
      <c r="B1766" s="14">
        <v>3</v>
      </c>
      <c r="C1766" s="14" t="s">
        <v>69</v>
      </c>
      <c r="D1766" s="14" t="s">
        <v>65</v>
      </c>
      <c r="E1766" s="3">
        <v>16644</v>
      </c>
    </row>
    <row r="1767" spans="1:5">
      <c r="A1767" s="23">
        <v>45616</v>
      </c>
      <c r="B1767" s="14">
        <v>94</v>
      </c>
      <c r="C1767" s="14" t="s">
        <v>68</v>
      </c>
      <c r="D1767" s="14" t="s">
        <v>65</v>
      </c>
      <c r="E1767" s="3">
        <v>48085</v>
      </c>
    </row>
    <row r="1768" spans="1:5">
      <c r="A1768" s="23">
        <v>45616</v>
      </c>
      <c r="B1768" s="14">
        <v>29</v>
      </c>
      <c r="C1768" s="14" t="s">
        <v>68</v>
      </c>
      <c r="D1768" s="14" t="s">
        <v>64</v>
      </c>
      <c r="E1768" s="3">
        <v>38552</v>
      </c>
    </row>
    <row r="1769" spans="1:5">
      <c r="A1769" s="23">
        <v>45617</v>
      </c>
      <c r="B1769" s="14">
        <v>48</v>
      </c>
      <c r="C1769" s="14" t="s">
        <v>69</v>
      </c>
      <c r="D1769" s="14" t="s">
        <v>74</v>
      </c>
      <c r="E1769" s="3">
        <v>10007</v>
      </c>
    </row>
    <row r="1770" spans="1:5">
      <c r="A1770" s="23">
        <v>45617</v>
      </c>
      <c r="B1770" s="14">
        <v>60</v>
      </c>
      <c r="C1770" s="14" t="s">
        <v>69</v>
      </c>
      <c r="D1770" s="14" t="s">
        <v>65</v>
      </c>
      <c r="E1770" s="3">
        <v>22670</v>
      </c>
    </row>
    <row r="1771" spans="1:5">
      <c r="A1771" s="23">
        <v>45617</v>
      </c>
      <c r="B1771" s="14">
        <v>44</v>
      </c>
      <c r="C1771" s="14" t="s">
        <v>69</v>
      </c>
      <c r="D1771" s="14" t="s">
        <v>79</v>
      </c>
      <c r="E1771" s="3">
        <v>33570</v>
      </c>
    </row>
    <row r="1772" spans="1:5">
      <c r="A1772" s="23">
        <v>45618</v>
      </c>
      <c r="B1772" s="14">
        <v>20</v>
      </c>
      <c r="C1772" s="14" t="s">
        <v>68</v>
      </c>
      <c r="D1772" s="14" t="s">
        <v>64</v>
      </c>
      <c r="E1772" s="3">
        <v>13521</v>
      </c>
    </row>
    <row r="1773" spans="1:5">
      <c r="A1773" s="23">
        <v>45618</v>
      </c>
      <c r="B1773" s="14">
        <v>53</v>
      </c>
      <c r="C1773" s="14" t="s">
        <v>69</v>
      </c>
      <c r="D1773" s="14" t="s">
        <v>77</v>
      </c>
      <c r="E1773" s="3">
        <v>5716</v>
      </c>
    </row>
    <row r="1774" spans="1:5">
      <c r="A1774" s="23">
        <v>45618</v>
      </c>
      <c r="B1774" s="14">
        <v>93</v>
      </c>
      <c r="C1774" s="14" t="s">
        <v>68</v>
      </c>
      <c r="D1774" s="14" t="s">
        <v>75</v>
      </c>
      <c r="E1774" s="3">
        <v>36672</v>
      </c>
    </row>
    <row r="1775" spans="1:5">
      <c r="A1775" s="23">
        <v>45618</v>
      </c>
      <c r="B1775" s="14">
        <v>1</v>
      </c>
      <c r="C1775" s="14" t="s">
        <v>69</v>
      </c>
      <c r="D1775" s="14" t="s">
        <v>74</v>
      </c>
      <c r="E1775" s="3">
        <v>2431</v>
      </c>
    </row>
    <row r="1776" spans="1:5">
      <c r="A1776" s="23">
        <v>45618</v>
      </c>
      <c r="B1776" s="14">
        <v>44</v>
      </c>
      <c r="C1776" s="14" t="s">
        <v>69</v>
      </c>
      <c r="D1776" s="14" t="s">
        <v>74</v>
      </c>
      <c r="E1776" s="3">
        <v>28942</v>
      </c>
    </row>
    <row r="1777" spans="1:5">
      <c r="A1777" s="23">
        <v>45618</v>
      </c>
      <c r="B1777" s="14">
        <v>27</v>
      </c>
      <c r="C1777" s="14" t="s">
        <v>69</v>
      </c>
      <c r="D1777" s="14" t="s">
        <v>79</v>
      </c>
      <c r="E1777" s="3">
        <v>13254</v>
      </c>
    </row>
    <row r="1778" spans="1:5">
      <c r="A1778" s="23">
        <v>45618</v>
      </c>
      <c r="B1778" s="14">
        <v>1</v>
      </c>
      <c r="C1778" s="14" t="s">
        <v>69</v>
      </c>
      <c r="D1778" s="14" t="s">
        <v>74</v>
      </c>
      <c r="E1778" s="3">
        <v>42426</v>
      </c>
    </row>
    <row r="1779" spans="1:5">
      <c r="A1779" s="23">
        <v>45618</v>
      </c>
      <c r="B1779" s="14">
        <v>63</v>
      </c>
      <c r="C1779" s="14" t="s">
        <v>68</v>
      </c>
      <c r="D1779" s="14" t="s">
        <v>79</v>
      </c>
      <c r="E1779" s="3">
        <v>18987</v>
      </c>
    </row>
    <row r="1780" spans="1:5">
      <c r="A1780" s="23">
        <v>45618</v>
      </c>
      <c r="B1780" s="14">
        <v>25</v>
      </c>
      <c r="C1780" s="14" t="s">
        <v>68</v>
      </c>
      <c r="D1780" s="14" t="s">
        <v>75</v>
      </c>
      <c r="E1780" s="3">
        <v>18311</v>
      </c>
    </row>
    <row r="1781" spans="1:5">
      <c r="A1781" s="23">
        <v>45618</v>
      </c>
      <c r="B1781" s="14">
        <v>30</v>
      </c>
      <c r="C1781" s="14" t="s">
        <v>69</v>
      </c>
      <c r="D1781" s="14" t="s">
        <v>79</v>
      </c>
      <c r="E1781" s="3">
        <v>1242</v>
      </c>
    </row>
    <row r="1782" spans="1:5">
      <c r="A1782" s="23">
        <v>45618</v>
      </c>
      <c r="B1782" s="14">
        <v>37</v>
      </c>
      <c r="C1782" s="14" t="s">
        <v>68</v>
      </c>
      <c r="D1782" s="14" t="s">
        <v>64</v>
      </c>
      <c r="E1782" s="3">
        <v>26609</v>
      </c>
    </row>
    <row r="1783" spans="1:5">
      <c r="A1783" s="23">
        <v>45619</v>
      </c>
      <c r="B1783" s="14">
        <v>15</v>
      </c>
      <c r="C1783" s="14" t="s">
        <v>68</v>
      </c>
      <c r="D1783" s="14" t="s">
        <v>66</v>
      </c>
      <c r="E1783" s="3">
        <v>28916</v>
      </c>
    </row>
    <row r="1784" spans="1:5">
      <c r="A1784" s="23">
        <v>45619</v>
      </c>
      <c r="B1784" s="14">
        <v>19</v>
      </c>
      <c r="C1784" s="14" t="s">
        <v>69</v>
      </c>
      <c r="D1784" s="14" t="s">
        <v>75</v>
      </c>
      <c r="E1784" s="3">
        <v>9468</v>
      </c>
    </row>
    <row r="1785" spans="1:5">
      <c r="A1785" s="23">
        <v>45619</v>
      </c>
      <c r="B1785" s="14">
        <v>27</v>
      </c>
      <c r="C1785" s="14" t="s">
        <v>68</v>
      </c>
      <c r="D1785" s="14" t="s">
        <v>74</v>
      </c>
      <c r="E1785" s="3">
        <v>37074</v>
      </c>
    </row>
    <row r="1786" spans="1:5">
      <c r="A1786" s="23">
        <v>45619</v>
      </c>
      <c r="B1786" s="14">
        <v>4</v>
      </c>
      <c r="C1786" s="14" t="s">
        <v>68</v>
      </c>
      <c r="D1786" s="14" t="s">
        <v>75</v>
      </c>
      <c r="E1786" s="3">
        <v>26379</v>
      </c>
    </row>
    <row r="1787" spans="1:5">
      <c r="A1787" s="23">
        <v>45619</v>
      </c>
      <c r="B1787" s="14">
        <v>87</v>
      </c>
      <c r="C1787" s="14" t="s">
        <v>68</v>
      </c>
      <c r="D1787" s="14" t="s">
        <v>65</v>
      </c>
      <c r="E1787" s="3">
        <v>23590</v>
      </c>
    </row>
    <row r="1788" spans="1:5">
      <c r="A1788" s="23">
        <v>45619</v>
      </c>
      <c r="B1788" s="14">
        <v>38</v>
      </c>
      <c r="C1788" s="14" t="s">
        <v>68</v>
      </c>
      <c r="D1788" s="14" t="s">
        <v>79</v>
      </c>
      <c r="E1788" s="3">
        <v>28121</v>
      </c>
    </row>
    <row r="1789" spans="1:5">
      <c r="A1789" s="23">
        <v>45619</v>
      </c>
      <c r="B1789" s="14">
        <v>87</v>
      </c>
      <c r="C1789" s="14" t="s">
        <v>68</v>
      </c>
      <c r="D1789" s="14" t="s">
        <v>64</v>
      </c>
      <c r="E1789" s="3">
        <v>31336</v>
      </c>
    </row>
    <row r="1790" spans="1:5">
      <c r="A1790" s="23">
        <v>45619</v>
      </c>
      <c r="B1790" s="14">
        <v>65</v>
      </c>
      <c r="C1790" s="14" t="s">
        <v>68</v>
      </c>
      <c r="D1790" s="14" t="s">
        <v>65</v>
      </c>
      <c r="E1790" s="3">
        <v>22818</v>
      </c>
    </row>
    <row r="1791" spans="1:5">
      <c r="A1791" s="23">
        <v>45620</v>
      </c>
      <c r="B1791" s="14">
        <v>52</v>
      </c>
      <c r="C1791" s="14" t="s">
        <v>69</v>
      </c>
      <c r="D1791" s="14" t="s">
        <v>65</v>
      </c>
      <c r="E1791" s="3">
        <v>14330</v>
      </c>
    </row>
    <row r="1792" spans="1:5">
      <c r="A1792" s="23">
        <v>45620</v>
      </c>
      <c r="B1792" s="14">
        <v>48</v>
      </c>
      <c r="C1792" s="14" t="s">
        <v>68</v>
      </c>
      <c r="D1792" s="14" t="s">
        <v>74</v>
      </c>
      <c r="E1792" s="3">
        <v>21451</v>
      </c>
    </row>
    <row r="1793" spans="1:5">
      <c r="A1793" s="23">
        <v>45620</v>
      </c>
      <c r="B1793" s="14">
        <v>71</v>
      </c>
      <c r="C1793" s="14" t="s">
        <v>69</v>
      </c>
      <c r="D1793" s="14" t="s">
        <v>79</v>
      </c>
      <c r="E1793" s="3">
        <v>32861</v>
      </c>
    </row>
    <row r="1794" spans="1:5">
      <c r="A1794" s="23">
        <v>45620</v>
      </c>
      <c r="B1794" s="14">
        <v>27</v>
      </c>
      <c r="C1794" s="14" t="s">
        <v>69</v>
      </c>
      <c r="D1794" s="14" t="s">
        <v>64</v>
      </c>
      <c r="E1794" s="3">
        <v>33474</v>
      </c>
    </row>
    <row r="1795" spans="1:5">
      <c r="A1795" s="23">
        <v>45620</v>
      </c>
      <c r="B1795" s="14">
        <v>68</v>
      </c>
      <c r="C1795" s="14" t="s">
        <v>69</v>
      </c>
      <c r="D1795" s="14" t="s">
        <v>74</v>
      </c>
      <c r="E1795" s="3">
        <v>46016</v>
      </c>
    </row>
    <row r="1796" spans="1:5">
      <c r="A1796" s="23">
        <v>45620</v>
      </c>
      <c r="B1796" s="14">
        <v>21</v>
      </c>
      <c r="C1796" s="14" t="s">
        <v>68</v>
      </c>
      <c r="D1796" s="14" t="s">
        <v>65</v>
      </c>
      <c r="E1796" s="3">
        <v>33431</v>
      </c>
    </row>
    <row r="1797" spans="1:5">
      <c r="A1797" s="23">
        <v>45620</v>
      </c>
      <c r="B1797" s="14">
        <v>87</v>
      </c>
      <c r="C1797" s="14" t="s">
        <v>68</v>
      </c>
      <c r="D1797" s="14" t="s">
        <v>64</v>
      </c>
      <c r="E1797" s="3">
        <v>43296</v>
      </c>
    </row>
    <row r="1798" spans="1:5">
      <c r="A1798" s="23">
        <v>45621</v>
      </c>
      <c r="B1798" s="14">
        <v>87</v>
      </c>
      <c r="C1798" s="14" t="s">
        <v>69</v>
      </c>
      <c r="D1798" s="14" t="s">
        <v>79</v>
      </c>
      <c r="E1798" s="3">
        <v>5832</v>
      </c>
    </row>
    <row r="1799" spans="1:5">
      <c r="A1799" s="23">
        <v>45621</v>
      </c>
      <c r="B1799" s="14">
        <v>16</v>
      </c>
      <c r="C1799" s="14" t="s">
        <v>68</v>
      </c>
      <c r="D1799" s="14" t="s">
        <v>77</v>
      </c>
      <c r="E1799" s="3">
        <v>27944</v>
      </c>
    </row>
    <row r="1800" spans="1:5">
      <c r="A1800" s="23">
        <v>45621</v>
      </c>
      <c r="B1800" s="14">
        <v>2</v>
      </c>
      <c r="C1800" s="14" t="s">
        <v>69</v>
      </c>
      <c r="D1800" s="14" t="s">
        <v>75</v>
      </c>
      <c r="E1800" s="3">
        <v>27922</v>
      </c>
    </row>
    <row r="1801" spans="1:5">
      <c r="A1801" s="23">
        <v>45621</v>
      </c>
      <c r="B1801" s="14">
        <v>4</v>
      </c>
      <c r="C1801" s="14" t="s">
        <v>68</v>
      </c>
      <c r="D1801" s="14" t="s">
        <v>79</v>
      </c>
      <c r="E1801" s="3">
        <v>3946</v>
      </c>
    </row>
    <row r="1802" spans="1:5">
      <c r="A1802" s="23">
        <v>45621</v>
      </c>
      <c r="B1802" s="14">
        <v>86</v>
      </c>
      <c r="C1802" s="14" t="s">
        <v>68</v>
      </c>
      <c r="D1802" s="14" t="s">
        <v>66</v>
      </c>
      <c r="E1802" s="3">
        <v>7581</v>
      </c>
    </row>
    <row r="1803" spans="1:5">
      <c r="A1803" s="23">
        <v>45621</v>
      </c>
      <c r="B1803" s="14">
        <v>0</v>
      </c>
      <c r="C1803" s="14" t="s">
        <v>69</v>
      </c>
      <c r="D1803" s="14" t="s">
        <v>64</v>
      </c>
      <c r="E1803" s="3">
        <v>5274</v>
      </c>
    </row>
    <row r="1804" spans="1:5">
      <c r="A1804" s="23">
        <v>45621</v>
      </c>
      <c r="B1804" s="14">
        <v>38</v>
      </c>
      <c r="C1804" s="14" t="s">
        <v>69</v>
      </c>
      <c r="D1804" s="14" t="s">
        <v>79</v>
      </c>
      <c r="E1804" s="3">
        <v>9084</v>
      </c>
    </row>
    <row r="1805" spans="1:5">
      <c r="A1805" s="23">
        <v>45622</v>
      </c>
      <c r="B1805" s="14">
        <v>17</v>
      </c>
      <c r="C1805" s="14" t="s">
        <v>69</v>
      </c>
      <c r="D1805" s="14" t="s">
        <v>75</v>
      </c>
      <c r="E1805" s="3">
        <v>45559</v>
      </c>
    </row>
    <row r="1806" spans="1:5">
      <c r="A1806" s="23">
        <v>45622</v>
      </c>
      <c r="B1806" s="14">
        <v>25</v>
      </c>
      <c r="C1806" s="14" t="s">
        <v>68</v>
      </c>
      <c r="D1806" s="14" t="s">
        <v>65</v>
      </c>
      <c r="E1806" s="3">
        <v>26211</v>
      </c>
    </row>
    <row r="1807" spans="1:5">
      <c r="A1807" s="23">
        <v>45622</v>
      </c>
      <c r="B1807" s="14">
        <v>29</v>
      </c>
      <c r="C1807" s="14" t="s">
        <v>68</v>
      </c>
      <c r="D1807" s="14" t="s">
        <v>66</v>
      </c>
      <c r="E1807" s="3">
        <v>24237</v>
      </c>
    </row>
    <row r="1808" spans="1:5">
      <c r="A1808" s="23">
        <v>45622</v>
      </c>
      <c r="B1808" s="14">
        <v>11</v>
      </c>
      <c r="C1808" s="14" t="s">
        <v>68</v>
      </c>
      <c r="D1808" s="14" t="s">
        <v>77</v>
      </c>
      <c r="E1808" s="3">
        <v>21299</v>
      </c>
    </row>
    <row r="1809" spans="1:5">
      <c r="A1809" s="23">
        <v>45622</v>
      </c>
      <c r="B1809" s="14">
        <v>36</v>
      </c>
      <c r="C1809" s="14" t="s">
        <v>69</v>
      </c>
      <c r="D1809" s="14" t="s">
        <v>65</v>
      </c>
      <c r="E1809" s="3">
        <v>28593</v>
      </c>
    </row>
    <row r="1810" spans="1:5">
      <c r="A1810" s="23">
        <v>45623</v>
      </c>
      <c r="B1810" s="14">
        <v>37</v>
      </c>
      <c r="C1810" s="14" t="s">
        <v>69</v>
      </c>
      <c r="D1810" s="14" t="s">
        <v>66</v>
      </c>
      <c r="E1810" s="3">
        <v>36950</v>
      </c>
    </row>
    <row r="1811" spans="1:5">
      <c r="A1811" s="23">
        <v>45623</v>
      </c>
      <c r="B1811" s="14">
        <v>90</v>
      </c>
      <c r="C1811" s="14" t="s">
        <v>68</v>
      </c>
      <c r="D1811" s="14" t="s">
        <v>65</v>
      </c>
      <c r="E1811" s="3">
        <v>3925</v>
      </c>
    </row>
    <row r="1812" spans="1:5">
      <c r="A1812" s="23">
        <v>45623</v>
      </c>
      <c r="B1812" s="14">
        <v>98</v>
      </c>
      <c r="C1812" s="14" t="s">
        <v>69</v>
      </c>
      <c r="D1812" s="14" t="s">
        <v>65</v>
      </c>
      <c r="E1812" s="3">
        <v>42749</v>
      </c>
    </row>
    <row r="1813" spans="1:5">
      <c r="A1813" s="23">
        <v>45623</v>
      </c>
      <c r="B1813" s="14">
        <v>32</v>
      </c>
      <c r="C1813" s="14" t="s">
        <v>69</v>
      </c>
      <c r="D1813" s="14" t="s">
        <v>74</v>
      </c>
      <c r="E1813" s="3">
        <v>18633</v>
      </c>
    </row>
    <row r="1814" spans="1:5">
      <c r="A1814" s="23">
        <v>45624</v>
      </c>
      <c r="B1814" s="14">
        <v>23</v>
      </c>
      <c r="C1814" s="14" t="s">
        <v>68</v>
      </c>
      <c r="D1814" s="14" t="s">
        <v>77</v>
      </c>
      <c r="E1814" s="3">
        <v>46527</v>
      </c>
    </row>
    <row r="1815" spans="1:5">
      <c r="A1815" s="23">
        <v>45624</v>
      </c>
      <c r="B1815" s="14">
        <v>43</v>
      </c>
      <c r="C1815" s="14" t="s">
        <v>68</v>
      </c>
      <c r="D1815" s="14" t="s">
        <v>66</v>
      </c>
      <c r="E1815" s="3">
        <v>29525</v>
      </c>
    </row>
    <row r="1816" spans="1:5">
      <c r="A1816" s="23">
        <v>45624</v>
      </c>
      <c r="B1816" s="14">
        <v>92</v>
      </c>
      <c r="C1816" s="14" t="s">
        <v>68</v>
      </c>
      <c r="D1816" s="14" t="s">
        <v>77</v>
      </c>
      <c r="E1816" s="3">
        <v>1066</v>
      </c>
    </row>
    <row r="1817" spans="1:5">
      <c r="A1817" s="23">
        <v>45624</v>
      </c>
      <c r="B1817" s="14">
        <v>39</v>
      </c>
      <c r="C1817" s="14" t="s">
        <v>68</v>
      </c>
      <c r="D1817" s="14" t="s">
        <v>75</v>
      </c>
      <c r="E1817" s="3">
        <v>42639</v>
      </c>
    </row>
    <row r="1818" spans="1:5">
      <c r="A1818" s="23">
        <v>45624</v>
      </c>
      <c r="B1818" s="14">
        <v>26</v>
      </c>
      <c r="C1818" s="14" t="s">
        <v>69</v>
      </c>
      <c r="D1818" s="14" t="s">
        <v>74</v>
      </c>
      <c r="E1818" s="3">
        <v>12142</v>
      </c>
    </row>
    <row r="1819" spans="1:5">
      <c r="A1819" s="23">
        <v>45624</v>
      </c>
      <c r="B1819" s="14">
        <v>76</v>
      </c>
      <c r="C1819" s="14" t="s">
        <v>69</v>
      </c>
      <c r="D1819" s="14" t="s">
        <v>75</v>
      </c>
      <c r="E1819" s="3">
        <v>24856</v>
      </c>
    </row>
    <row r="1820" spans="1:5">
      <c r="A1820" s="23">
        <v>45625</v>
      </c>
      <c r="B1820" s="14">
        <v>7</v>
      </c>
      <c r="C1820" s="14" t="s">
        <v>68</v>
      </c>
      <c r="D1820" s="14" t="s">
        <v>64</v>
      </c>
      <c r="E1820" s="3">
        <v>7599</v>
      </c>
    </row>
    <row r="1821" spans="1:5">
      <c r="A1821" s="23">
        <v>45625</v>
      </c>
      <c r="B1821" s="14">
        <v>71</v>
      </c>
      <c r="C1821" s="14" t="s">
        <v>68</v>
      </c>
      <c r="D1821" s="14" t="s">
        <v>65</v>
      </c>
      <c r="E1821" s="3">
        <v>49432</v>
      </c>
    </row>
    <row r="1822" spans="1:5">
      <c r="A1822" s="23">
        <v>45625</v>
      </c>
      <c r="B1822" s="14">
        <v>6</v>
      </c>
      <c r="C1822" s="14" t="s">
        <v>68</v>
      </c>
      <c r="D1822" s="14" t="s">
        <v>65</v>
      </c>
      <c r="E1822" s="3">
        <v>12584</v>
      </c>
    </row>
    <row r="1823" spans="1:5">
      <c r="A1823" s="23">
        <v>45625</v>
      </c>
      <c r="B1823" s="14">
        <v>33</v>
      </c>
      <c r="C1823" s="14" t="s">
        <v>68</v>
      </c>
      <c r="D1823" s="14" t="s">
        <v>77</v>
      </c>
      <c r="E1823" s="3">
        <v>45110</v>
      </c>
    </row>
    <row r="1824" spans="1:5">
      <c r="A1824" s="23">
        <v>45626</v>
      </c>
      <c r="B1824" s="14">
        <v>46</v>
      </c>
      <c r="C1824" s="14" t="s">
        <v>68</v>
      </c>
      <c r="D1824" s="14" t="s">
        <v>74</v>
      </c>
      <c r="E1824" s="3">
        <v>19814</v>
      </c>
    </row>
    <row r="1825" spans="1:5">
      <c r="A1825" s="23">
        <v>45626</v>
      </c>
      <c r="B1825" s="14">
        <v>55</v>
      </c>
      <c r="C1825" s="14" t="s">
        <v>68</v>
      </c>
      <c r="D1825" s="14" t="s">
        <v>77</v>
      </c>
      <c r="E1825" s="3">
        <v>47045</v>
      </c>
    </row>
    <row r="1826" spans="1:5">
      <c r="A1826" s="23">
        <v>45626</v>
      </c>
      <c r="B1826" s="14">
        <v>32</v>
      </c>
      <c r="C1826" s="14" t="s">
        <v>69</v>
      </c>
      <c r="D1826" s="14" t="s">
        <v>65</v>
      </c>
      <c r="E1826" s="3">
        <v>46809</v>
      </c>
    </row>
    <row r="1827" spans="1:5">
      <c r="A1827" s="23">
        <v>45626</v>
      </c>
      <c r="B1827" s="14">
        <v>4</v>
      </c>
      <c r="C1827" s="14" t="s">
        <v>69</v>
      </c>
      <c r="D1827" s="14" t="s">
        <v>66</v>
      </c>
      <c r="E1827" s="3">
        <v>3624</v>
      </c>
    </row>
    <row r="1828" spans="1:5">
      <c r="A1828" s="23">
        <v>45627</v>
      </c>
      <c r="B1828" s="14">
        <v>45</v>
      </c>
      <c r="C1828" s="14" t="s">
        <v>68</v>
      </c>
      <c r="D1828" s="14" t="s">
        <v>66</v>
      </c>
      <c r="E1828" s="3">
        <v>26224</v>
      </c>
    </row>
    <row r="1829" spans="1:5">
      <c r="A1829" s="23">
        <v>45627</v>
      </c>
      <c r="B1829" s="14">
        <v>12</v>
      </c>
      <c r="C1829" s="14" t="s">
        <v>68</v>
      </c>
      <c r="D1829" s="14" t="s">
        <v>66</v>
      </c>
      <c r="E1829" s="3">
        <v>9155</v>
      </c>
    </row>
    <row r="1830" spans="1:5">
      <c r="A1830" s="23">
        <v>45627</v>
      </c>
      <c r="B1830" s="14">
        <v>1</v>
      </c>
      <c r="C1830" s="14" t="s">
        <v>68</v>
      </c>
      <c r="D1830" s="14" t="s">
        <v>65</v>
      </c>
      <c r="E1830" s="3">
        <v>15154</v>
      </c>
    </row>
    <row r="1831" spans="1:5">
      <c r="A1831" s="23">
        <v>45627</v>
      </c>
      <c r="B1831" s="14">
        <v>2</v>
      </c>
      <c r="C1831" s="14" t="s">
        <v>68</v>
      </c>
      <c r="D1831" s="14" t="s">
        <v>65</v>
      </c>
      <c r="E1831" s="3">
        <v>10666</v>
      </c>
    </row>
    <row r="1832" spans="1:5">
      <c r="A1832" s="23">
        <v>45627</v>
      </c>
      <c r="B1832" s="14">
        <v>25</v>
      </c>
      <c r="C1832" s="14" t="s">
        <v>68</v>
      </c>
      <c r="D1832" s="14" t="s">
        <v>75</v>
      </c>
      <c r="E1832" s="3">
        <v>47693</v>
      </c>
    </row>
    <row r="1833" spans="1:5">
      <c r="A1833" s="23">
        <v>45627</v>
      </c>
      <c r="B1833" s="14">
        <v>53</v>
      </c>
      <c r="C1833" s="14" t="s">
        <v>69</v>
      </c>
      <c r="D1833" s="14" t="s">
        <v>66</v>
      </c>
      <c r="E1833" s="3">
        <v>33507</v>
      </c>
    </row>
    <row r="1834" spans="1:5">
      <c r="A1834" s="23">
        <v>45628</v>
      </c>
      <c r="B1834" s="14">
        <v>12</v>
      </c>
      <c r="C1834" s="14" t="s">
        <v>68</v>
      </c>
      <c r="D1834" s="14" t="s">
        <v>75</v>
      </c>
      <c r="E1834" s="3">
        <v>20219</v>
      </c>
    </row>
    <row r="1835" spans="1:5">
      <c r="A1835" s="23">
        <v>45628</v>
      </c>
      <c r="B1835" s="14">
        <v>3</v>
      </c>
      <c r="C1835" s="14" t="s">
        <v>68</v>
      </c>
      <c r="D1835" s="14" t="s">
        <v>66</v>
      </c>
      <c r="E1835" s="3">
        <v>25050</v>
      </c>
    </row>
    <row r="1836" spans="1:5">
      <c r="A1836" s="23">
        <v>45628</v>
      </c>
      <c r="B1836" s="14">
        <v>60</v>
      </c>
      <c r="C1836" s="14" t="s">
        <v>68</v>
      </c>
      <c r="D1836" s="14" t="s">
        <v>75</v>
      </c>
      <c r="E1836" s="3">
        <v>23127</v>
      </c>
    </row>
    <row r="1837" spans="1:5">
      <c r="A1837" s="23">
        <v>45628</v>
      </c>
      <c r="B1837" s="14">
        <v>96</v>
      </c>
      <c r="C1837" s="14" t="s">
        <v>68</v>
      </c>
      <c r="D1837" s="14" t="s">
        <v>66</v>
      </c>
      <c r="E1837" s="3">
        <v>47240</v>
      </c>
    </row>
    <row r="1838" spans="1:5">
      <c r="A1838" s="23">
        <v>45629</v>
      </c>
      <c r="B1838" s="14">
        <v>47</v>
      </c>
      <c r="C1838" s="14" t="s">
        <v>69</v>
      </c>
      <c r="D1838" s="14" t="s">
        <v>79</v>
      </c>
      <c r="E1838" s="3">
        <v>21975</v>
      </c>
    </row>
    <row r="1839" spans="1:5">
      <c r="A1839" s="23">
        <v>45629</v>
      </c>
      <c r="B1839" s="14">
        <v>32</v>
      </c>
      <c r="C1839" s="14" t="s">
        <v>69</v>
      </c>
      <c r="D1839" s="14" t="s">
        <v>79</v>
      </c>
      <c r="E1839" s="3">
        <v>37127</v>
      </c>
    </row>
    <row r="1840" spans="1:5">
      <c r="A1840" s="23">
        <v>45629</v>
      </c>
      <c r="B1840" s="14">
        <v>13</v>
      </c>
      <c r="C1840" s="14" t="s">
        <v>69</v>
      </c>
      <c r="D1840" s="14" t="s">
        <v>75</v>
      </c>
      <c r="E1840" s="3">
        <v>37792</v>
      </c>
    </row>
    <row r="1841" spans="1:5">
      <c r="A1841" s="23">
        <v>45629</v>
      </c>
      <c r="B1841" s="14">
        <v>84</v>
      </c>
      <c r="C1841" s="14" t="s">
        <v>69</v>
      </c>
      <c r="D1841" s="14" t="s">
        <v>77</v>
      </c>
      <c r="E1841" s="3">
        <v>13394</v>
      </c>
    </row>
    <row r="1842" spans="1:5">
      <c r="A1842" s="23">
        <v>45629</v>
      </c>
      <c r="B1842" s="14">
        <v>59</v>
      </c>
      <c r="C1842" s="14" t="s">
        <v>68</v>
      </c>
      <c r="D1842" s="14" t="s">
        <v>75</v>
      </c>
      <c r="E1842" s="3">
        <v>35478</v>
      </c>
    </row>
    <row r="1843" spans="1:5">
      <c r="A1843" s="23">
        <v>45629</v>
      </c>
      <c r="B1843" s="14">
        <v>63</v>
      </c>
      <c r="C1843" s="14" t="s">
        <v>68</v>
      </c>
      <c r="D1843" s="14" t="s">
        <v>77</v>
      </c>
      <c r="E1843" s="3">
        <v>49650</v>
      </c>
    </row>
    <row r="1844" spans="1:5">
      <c r="A1844" s="23">
        <v>45629</v>
      </c>
      <c r="B1844" s="14">
        <v>4</v>
      </c>
      <c r="C1844" s="14" t="s">
        <v>68</v>
      </c>
      <c r="D1844" s="14" t="s">
        <v>74</v>
      </c>
      <c r="E1844" s="3">
        <v>23249</v>
      </c>
    </row>
    <row r="1845" spans="1:5">
      <c r="A1845" s="23">
        <v>45629</v>
      </c>
      <c r="B1845" s="14">
        <v>70</v>
      </c>
      <c r="C1845" s="14" t="s">
        <v>68</v>
      </c>
      <c r="D1845" s="14" t="s">
        <v>64</v>
      </c>
      <c r="E1845" s="3">
        <v>26869</v>
      </c>
    </row>
    <row r="1846" spans="1:5">
      <c r="A1846" s="23">
        <v>45630</v>
      </c>
      <c r="B1846" s="14">
        <v>32</v>
      </c>
      <c r="C1846" s="14" t="s">
        <v>68</v>
      </c>
      <c r="D1846" s="14" t="s">
        <v>64</v>
      </c>
      <c r="E1846" s="3">
        <v>16050</v>
      </c>
    </row>
    <row r="1847" spans="1:5">
      <c r="A1847" s="23">
        <v>45630</v>
      </c>
      <c r="B1847" s="14">
        <v>63</v>
      </c>
      <c r="C1847" s="14" t="s">
        <v>68</v>
      </c>
      <c r="D1847" s="14" t="s">
        <v>77</v>
      </c>
      <c r="E1847" s="3">
        <v>49121</v>
      </c>
    </row>
    <row r="1848" spans="1:5">
      <c r="A1848" s="23">
        <v>45630</v>
      </c>
      <c r="B1848" s="14">
        <v>54</v>
      </c>
      <c r="C1848" s="14" t="s">
        <v>69</v>
      </c>
      <c r="D1848" s="14" t="s">
        <v>66</v>
      </c>
      <c r="E1848" s="3">
        <v>27963</v>
      </c>
    </row>
    <row r="1849" spans="1:5">
      <c r="A1849" s="23">
        <v>45630</v>
      </c>
      <c r="B1849" s="14">
        <v>56</v>
      </c>
      <c r="C1849" s="14" t="s">
        <v>68</v>
      </c>
      <c r="D1849" s="14" t="s">
        <v>74</v>
      </c>
      <c r="E1849" s="3">
        <v>49622</v>
      </c>
    </row>
    <row r="1850" spans="1:5">
      <c r="A1850" s="23">
        <v>45630</v>
      </c>
      <c r="B1850" s="14">
        <v>62</v>
      </c>
      <c r="C1850" s="14" t="s">
        <v>68</v>
      </c>
      <c r="D1850" s="14" t="s">
        <v>75</v>
      </c>
      <c r="E1850" s="3">
        <v>45612</v>
      </c>
    </row>
    <row r="1851" spans="1:5">
      <c r="A1851" s="23">
        <v>45630</v>
      </c>
      <c r="B1851" s="14">
        <v>18</v>
      </c>
      <c r="C1851" s="14" t="s">
        <v>69</v>
      </c>
      <c r="D1851" s="14" t="s">
        <v>65</v>
      </c>
      <c r="E1851" s="3">
        <v>29374</v>
      </c>
    </row>
    <row r="1852" spans="1:5">
      <c r="A1852" s="23">
        <v>45630</v>
      </c>
      <c r="B1852" s="14">
        <v>46</v>
      </c>
      <c r="C1852" s="14" t="s">
        <v>69</v>
      </c>
      <c r="D1852" s="14" t="s">
        <v>77</v>
      </c>
      <c r="E1852" s="3">
        <v>19593</v>
      </c>
    </row>
    <row r="1853" spans="1:5">
      <c r="A1853" s="23">
        <v>45631</v>
      </c>
      <c r="B1853" s="14">
        <v>15</v>
      </c>
      <c r="C1853" s="14" t="s">
        <v>68</v>
      </c>
      <c r="D1853" s="14" t="s">
        <v>64</v>
      </c>
      <c r="E1853" s="3">
        <v>23433</v>
      </c>
    </row>
    <row r="1854" spans="1:5">
      <c r="A1854" s="23">
        <v>45631</v>
      </c>
      <c r="B1854" s="14">
        <v>74</v>
      </c>
      <c r="C1854" s="14" t="s">
        <v>68</v>
      </c>
      <c r="D1854" s="14" t="s">
        <v>66</v>
      </c>
      <c r="E1854" s="3">
        <v>41260</v>
      </c>
    </row>
    <row r="1855" spans="1:5">
      <c r="A1855" s="23">
        <v>45631</v>
      </c>
      <c r="B1855" s="14">
        <v>39</v>
      </c>
      <c r="C1855" s="14" t="s">
        <v>68</v>
      </c>
      <c r="D1855" s="14" t="s">
        <v>66</v>
      </c>
      <c r="E1855" s="3">
        <v>33460</v>
      </c>
    </row>
    <row r="1856" spans="1:5">
      <c r="A1856" s="23">
        <v>45631</v>
      </c>
      <c r="B1856" s="14">
        <v>50</v>
      </c>
      <c r="C1856" s="14" t="s">
        <v>69</v>
      </c>
      <c r="D1856" s="14" t="s">
        <v>74</v>
      </c>
      <c r="E1856" s="3">
        <v>27977</v>
      </c>
    </row>
    <row r="1857" spans="1:5">
      <c r="A1857" s="23">
        <v>45632</v>
      </c>
      <c r="B1857" s="14">
        <v>22</v>
      </c>
      <c r="C1857" s="14" t="s">
        <v>68</v>
      </c>
      <c r="D1857" s="14" t="s">
        <v>75</v>
      </c>
      <c r="E1857" s="3">
        <v>21777</v>
      </c>
    </row>
    <row r="1858" spans="1:5">
      <c r="A1858" s="23">
        <v>45632</v>
      </c>
      <c r="B1858" s="14">
        <v>26</v>
      </c>
      <c r="C1858" s="14" t="s">
        <v>68</v>
      </c>
      <c r="D1858" s="14" t="s">
        <v>75</v>
      </c>
      <c r="E1858" s="3">
        <v>24420</v>
      </c>
    </row>
    <row r="1859" spans="1:5">
      <c r="A1859" s="23">
        <v>45632</v>
      </c>
      <c r="B1859" s="14">
        <v>19</v>
      </c>
      <c r="C1859" s="14" t="s">
        <v>69</v>
      </c>
      <c r="D1859" s="14" t="s">
        <v>64</v>
      </c>
      <c r="E1859" s="3">
        <v>16690</v>
      </c>
    </row>
    <row r="1860" spans="1:5">
      <c r="A1860" s="23">
        <v>45632</v>
      </c>
      <c r="B1860" s="14">
        <v>89</v>
      </c>
      <c r="C1860" s="14" t="s">
        <v>69</v>
      </c>
      <c r="D1860" s="14" t="s">
        <v>65</v>
      </c>
      <c r="E1860" s="3">
        <v>35082</v>
      </c>
    </row>
    <row r="1861" spans="1:5">
      <c r="A1861" s="23">
        <v>45632</v>
      </c>
      <c r="B1861" s="14">
        <v>65</v>
      </c>
      <c r="C1861" s="14" t="s">
        <v>68</v>
      </c>
      <c r="D1861" s="14" t="s">
        <v>75</v>
      </c>
      <c r="E1861" s="3">
        <v>49890</v>
      </c>
    </row>
    <row r="1862" spans="1:5">
      <c r="A1862" s="23">
        <v>45632</v>
      </c>
      <c r="B1862" s="14">
        <v>23</v>
      </c>
      <c r="C1862" s="14" t="s">
        <v>69</v>
      </c>
      <c r="D1862" s="14" t="s">
        <v>75</v>
      </c>
      <c r="E1862" s="3">
        <v>34429</v>
      </c>
    </row>
    <row r="1863" spans="1:5">
      <c r="A1863" s="23">
        <v>45633</v>
      </c>
      <c r="B1863" s="14">
        <v>88</v>
      </c>
      <c r="C1863" s="14" t="s">
        <v>69</v>
      </c>
      <c r="D1863" s="14" t="s">
        <v>65</v>
      </c>
      <c r="E1863" s="3">
        <v>33506</v>
      </c>
    </row>
    <row r="1864" spans="1:5">
      <c r="A1864" s="23">
        <v>45633</v>
      </c>
      <c r="B1864" s="14">
        <v>32</v>
      </c>
      <c r="C1864" s="14" t="s">
        <v>69</v>
      </c>
      <c r="D1864" s="14" t="s">
        <v>66</v>
      </c>
      <c r="E1864" s="3">
        <v>24654</v>
      </c>
    </row>
    <row r="1865" spans="1:5">
      <c r="A1865" s="23">
        <v>45633</v>
      </c>
      <c r="B1865" s="14">
        <v>79</v>
      </c>
      <c r="C1865" s="14" t="s">
        <v>68</v>
      </c>
      <c r="D1865" s="14" t="s">
        <v>65</v>
      </c>
      <c r="E1865" s="3">
        <v>29548</v>
      </c>
    </row>
    <row r="1866" spans="1:5">
      <c r="A1866" s="23">
        <v>45633</v>
      </c>
      <c r="B1866" s="14">
        <v>46</v>
      </c>
      <c r="C1866" s="14" t="s">
        <v>69</v>
      </c>
      <c r="D1866" s="14" t="s">
        <v>74</v>
      </c>
      <c r="E1866" s="3">
        <v>9217</v>
      </c>
    </row>
    <row r="1867" spans="1:5">
      <c r="A1867" s="23">
        <v>45633</v>
      </c>
      <c r="B1867" s="14">
        <v>1</v>
      </c>
      <c r="C1867" s="14" t="s">
        <v>68</v>
      </c>
      <c r="D1867" s="14" t="s">
        <v>64</v>
      </c>
      <c r="E1867" s="3">
        <v>6290</v>
      </c>
    </row>
    <row r="1868" spans="1:5">
      <c r="A1868" s="23">
        <v>45634</v>
      </c>
      <c r="B1868" s="14">
        <v>47</v>
      </c>
      <c r="C1868" s="14" t="s">
        <v>69</v>
      </c>
      <c r="D1868" s="14" t="s">
        <v>66</v>
      </c>
      <c r="E1868" s="3">
        <v>27137</v>
      </c>
    </row>
    <row r="1869" spans="1:5">
      <c r="A1869" s="23">
        <v>45634</v>
      </c>
      <c r="B1869" s="14">
        <v>22</v>
      </c>
      <c r="C1869" s="14" t="s">
        <v>69</v>
      </c>
      <c r="D1869" s="14" t="s">
        <v>64</v>
      </c>
      <c r="E1869" s="3">
        <v>5075</v>
      </c>
    </row>
    <row r="1870" spans="1:5">
      <c r="A1870" s="23">
        <v>45634</v>
      </c>
      <c r="B1870" s="14">
        <v>22</v>
      </c>
      <c r="C1870" s="14" t="s">
        <v>68</v>
      </c>
      <c r="D1870" s="14" t="s">
        <v>64</v>
      </c>
      <c r="E1870" s="3">
        <v>31816</v>
      </c>
    </row>
    <row r="1871" spans="1:5">
      <c r="A1871" s="23">
        <v>45634</v>
      </c>
      <c r="B1871" s="14">
        <v>58</v>
      </c>
      <c r="C1871" s="14" t="s">
        <v>68</v>
      </c>
      <c r="D1871" s="14" t="s">
        <v>75</v>
      </c>
      <c r="E1871" s="3">
        <v>41702</v>
      </c>
    </row>
    <row r="1872" spans="1:5">
      <c r="A1872" s="23">
        <v>45634</v>
      </c>
      <c r="B1872" s="14">
        <v>44</v>
      </c>
      <c r="C1872" s="14" t="s">
        <v>68</v>
      </c>
      <c r="D1872" s="14" t="s">
        <v>66</v>
      </c>
      <c r="E1872" s="3">
        <v>14237</v>
      </c>
    </row>
    <row r="1873" spans="1:5">
      <c r="A1873" s="23">
        <v>45634</v>
      </c>
      <c r="B1873" s="14">
        <v>78</v>
      </c>
      <c r="C1873" s="14" t="s">
        <v>68</v>
      </c>
      <c r="D1873" s="14" t="s">
        <v>74</v>
      </c>
      <c r="E1873" s="3">
        <v>28186</v>
      </c>
    </row>
    <row r="1874" spans="1:5">
      <c r="A1874" s="23">
        <v>45634</v>
      </c>
      <c r="B1874" s="14">
        <v>47</v>
      </c>
      <c r="C1874" s="14" t="s">
        <v>69</v>
      </c>
      <c r="D1874" s="14" t="s">
        <v>75</v>
      </c>
      <c r="E1874" s="3">
        <v>3916</v>
      </c>
    </row>
    <row r="1875" spans="1:5">
      <c r="A1875" s="23">
        <v>45634</v>
      </c>
      <c r="B1875" s="14">
        <v>7</v>
      </c>
      <c r="C1875" s="14" t="s">
        <v>68</v>
      </c>
      <c r="D1875" s="14" t="s">
        <v>66</v>
      </c>
      <c r="E1875" s="3">
        <v>48191</v>
      </c>
    </row>
    <row r="1876" spans="1:5">
      <c r="A1876" s="23">
        <v>45634</v>
      </c>
      <c r="B1876" s="14">
        <v>15</v>
      </c>
      <c r="C1876" s="14" t="s">
        <v>68</v>
      </c>
      <c r="D1876" s="14" t="s">
        <v>79</v>
      </c>
      <c r="E1876" s="3">
        <v>32534</v>
      </c>
    </row>
    <row r="1877" spans="1:5">
      <c r="A1877" s="23">
        <v>45635</v>
      </c>
      <c r="B1877" s="14">
        <v>31</v>
      </c>
      <c r="C1877" s="14" t="s">
        <v>68</v>
      </c>
      <c r="D1877" s="14" t="s">
        <v>77</v>
      </c>
      <c r="E1877" s="3">
        <v>43532</v>
      </c>
    </row>
    <row r="1878" spans="1:5">
      <c r="A1878" s="23">
        <v>45635</v>
      </c>
      <c r="B1878" s="14">
        <v>42</v>
      </c>
      <c r="C1878" s="14" t="s">
        <v>69</v>
      </c>
      <c r="D1878" s="14" t="s">
        <v>75</v>
      </c>
      <c r="E1878" s="3">
        <v>25680</v>
      </c>
    </row>
    <row r="1879" spans="1:5">
      <c r="A1879" s="23">
        <v>45635</v>
      </c>
      <c r="B1879" s="14">
        <v>54</v>
      </c>
      <c r="C1879" s="14" t="s">
        <v>69</v>
      </c>
      <c r="D1879" s="14" t="s">
        <v>74</v>
      </c>
      <c r="E1879" s="3">
        <v>33420</v>
      </c>
    </row>
    <row r="1880" spans="1:5">
      <c r="A1880" s="23">
        <v>45635</v>
      </c>
      <c r="B1880" s="14">
        <v>75</v>
      </c>
      <c r="C1880" s="14" t="s">
        <v>69</v>
      </c>
      <c r="D1880" s="14" t="s">
        <v>66</v>
      </c>
      <c r="E1880" s="3">
        <v>9869</v>
      </c>
    </row>
    <row r="1881" spans="1:5">
      <c r="A1881" s="23">
        <v>45635</v>
      </c>
      <c r="B1881" s="14">
        <v>3</v>
      </c>
      <c r="C1881" s="14" t="s">
        <v>69</v>
      </c>
      <c r="D1881" s="14" t="s">
        <v>79</v>
      </c>
      <c r="E1881" s="3">
        <v>40585</v>
      </c>
    </row>
    <row r="1882" spans="1:5">
      <c r="A1882" s="23">
        <v>45636</v>
      </c>
      <c r="B1882" s="14">
        <v>21</v>
      </c>
      <c r="C1882" s="14" t="s">
        <v>69</v>
      </c>
      <c r="D1882" s="14" t="s">
        <v>64</v>
      </c>
      <c r="E1882" s="3">
        <v>42419</v>
      </c>
    </row>
    <row r="1883" spans="1:5">
      <c r="A1883" s="23">
        <v>45636</v>
      </c>
      <c r="B1883" s="14">
        <v>50</v>
      </c>
      <c r="C1883" s="14" t="s">
        <v>68</v>
      </c>
      <c r="D1883" s="14" t="s">
        <v>65</v>
      </c>
      <c r="E1883" s="3">
        <v>9530</v>
      </c>
    </row>
    <row r="1884" spans="1:5">
      <c r="A1884" s="23">
        <v>45636</v>
      </c>
      <c r="B1884" s="14">
        <v>38</v>
      </c>
      <c r="C1884" s="14" t="s">
        <v>69</v>
      </c>
      <c r="D1884" s="14" t="s">
        <v>64</v>
      </c>
      <c r="E1884" s="3">
        <v>37580</v>
      </c>
    </row>
    <row r="1885" spans="1:5">
      <c r="A1885" s="23">
        <v>45636</v>
      </c>
      <c r="B1885" s="14">
        <v>1</v>
      </c>
      <c r="C1885" s="14" t="s">
        <v>68</v>
      </c>
      <c r="D1885" s="14" t="s">
        <v>77</v>
      </c>
      <c r="E1885" s="3">
        <v>27562</v>
      </c>
    </row>
    <row r="1886" spans="1:5">
      <c r="A1886" s="23">
        <v>45636</v>
      </c>
      <c r="B1886" s="14">
        <v>37</v>
      </c>
      <c r="C1886" s="14" t="s">
        <v>69</v>
      </c>
      <c r="D1886" s="14" t="s">
        <v>77</v>
      </c>
      <c r="E1886" s="3">
        <v>31976</v>
      </c>
    </row>
    <row r="1887" spans="1:5">
      <c r="A1887" s="23">
        <v>45636</v>
      </c>
      <c r="B1887" s="14">
        <v>4</v>
      </c>
      <c r="C1887" s="14" t="s">
        <v>69</v>
      </c>
      <c r="D1887" s="14" t="s">
        <v>79</v>
      </c>
      <c r="E1887" s="3">
        <v>32593</v>
      </c>
    </row>
    <row r="1888" spans="1:5">
      <c r="A1888" s="23">
        <v>45636</v>
      </c>
      <c r="B1888" s="14">
        <v>14</v>
      </c>
      <c r="C1888" s="14" t="s">
        <v>68</v>
      </c>
      <c r="D1888" s="14" t="s">
        <v>79</v>
      </c>
      <c r="E1888" s="3">
        <v>35821</v>
      </c>
    </row>
    <row r="1889" spans="1:5">
      <c r="A1889" s="23">
        <v>45636</v>
      </c>
      <c r="B1889" s="14">
        <v>14</v>
      </c>
      <c r="C1889" s="14" t="s">
        <v>68</v>
      </c>
      <c r="D1889" s="14" t="s">
        <v>64</v>
      </c>
      <c r="E1889" s="3">
        <v>29281</v>
      </c>
    </row>
    <row r="1890" spans="1:5">
      <c r="A1890" s="23">
        <v>45636</v>
      </c>
      <c r="B1890" s="14">
        <v>54</v>
      </c>
      <c r="C1890" s="14" t="s">
        <v>69</v>
      </c>
      <c r="D1890" s="14" t="s">
        <v>79</v>
      </c>
      <c r="E1890" s="3">
        <v>48906</v>
      </c>
    </row>
    <row r="1891" spans="1:5">
      <c r="A1891" s="23">
        <v>45637</v>
      </c>
      <c r="B1891" s="14">
        <v>47</v>
      </c>
      <c r="C1891" s="14" t="s">
        <v>69</v>
      </c>
      <c r="D1891" s="14" t="s">
        <v>79</v>
      </c>
      <c r="E1891" s="3">
        <v>43528</v>
      </c>
    </row>
    <row r="1892" spans="1:5">
      <c r="A1892" s="23">
        <v>45637</v>
      </c>
      <c r="B1892" s="14">
        <v>82</v>
      </c>
      <c r="C1892" s="14" t="s">
        <v>69</v>
      </c>
      <c r="D1892" s="14" t="s">
        <v>66</v>
      </c>
      <c r="E1892" s="3">
        <v>25838</v>
      </c>
    </row>
    <row r="1893" spans="1:5">
      <c r="A1893" s="23">
        <v>45637</v>
      </c>
      <c r="B1893" s="14">
        <v>33</v>
      </c>
      <c r="C1893" s="14" t="s">
        <v>68</v>
      </c>
      <c r="D1893" s="14" t="s">
        <v>66</v>
      </c>
      <c r="E1893" s="3">
        <v>16476</v>
      </c>
    </row>
    <row r="1894" spans="1:5">
      <c r="A1894" s="23">
        <v>45637</v>
      </c>
      <c r="B1894" s="14">
        <v>35</v>
      </c>
      <c r="C1894" s="14" t="s">
        <v>68</v>
      </c>
      <c r="D1894" s="14" t="s">
        <v>64</v>
      </c>
      <c r="E1894" s="3">
        <v>4532</v>
      </c>
    </row>
    <row r="1895" spans="1:5">
      <c r="A1895" s="23">
        <v>45638</v>
      </c>
      <c r="B1895" s="14">
        <v>4</v>
      </c>
      <c r="C1895" s="14" t="s">
        <v>68</v>
      </c>
      <c r="D1895" s="14" t="s">
        <v>74</v>
      </c>
      <c r="E1895" s="3">
        <v>2062</v>
      </c>
    </row>
    <row r="1896" spans="1:5">
      <c r="A1896" s="23">
        <v>45638</v>
      </c>
      <c r="B1896" s="14">
        <v>57</v>
      </c>
      <c r="C1896" s="14" t="s">
        <v>68</v>
      </c>
      <c r="D1896" s="14" t="s">
        <v>79</v>
      </c>
      <c r="E1896" s="3">
        <v>38234</v>
      </c>
    </row>
    <row r="1897" spans="1:5">
      <c r="A1897" s="23">
        <v>45638</v>
      </c>
      <c r="B1897" s="14">
        <v>84</v>
      </c>
      <c r="C1897" s="14" t="s">
        <v>69</v>
      </c>
      <c r="D1897" s="14" t="s">
        <v>74</v>
      </c>
      <c r="E1897" s="3">
        <v>30239</v>
      </c>
    </row>
    <row r="1898" spans="1:5">
      <c r="A1898" s="23">
        <v>45638</v>
      </c>
      <c r="B1898" s="14">
        <v>60</v>
      </c>
      <c r="C1898" s="14" t="s">
        <v>68</v>
      </c>
      <c r="D1898" s="14" t="s">
        <v>64</v>
      </c>
      <c r="E1898" s="3">
        <v>17425</v>
      </c>
    </row>
    <row r="1899" spans="1:5">
      <c r="A1899" s="23">
        <v>45639</v>
      </c>
      <c r="B1899" s="14">
        <v>50</v>
      </c>
      <c r="C1899" s="14" t="s">
        <v>68</v>
      </c>
      <c r="D1899" s="14" t="s">
        <v>64</v>
      </c>
      <c r="E1899" s="3">
        <v>37210</v>
      </c>
    </row>
    <row r="1900" spans="1:5">
      <c r="A1900" s="23">
        <v>45639</v>
      </c>
      <c r="B1900" s="14">
        <v>95</v>
      </c>
      <c r="C1900" s="14" t="s">
        <v>69</v>
      </c>
      <c r="D1900" s="14" t="s">
        <v>74</v>
      </c>
      <c r="E1900" s="3">
        <v>26808</v>
      </c>
    </row>
    <row r="1901" spans="1:5">
      <c r="A1901" s="23">
        <v>45639</v>
      </c>
      <c r="B1901" s="14">
        <v>37</v>
      </c>
      <c r="C1901" s="14" t="s">
        <v>68</v>
      </c>
      <c r="D1901" s="14" t="s">
        <v>66</v>
      </c>
      <c r="E1901" s="3">
        <v>42190</v>
      </c>
    </row>
    <row r="1902" spans="1:5">
      <c r="A1902" s="23">
        <v>45639</v>
      </c>
      <c r="B1902" s="14">
        <v>8</v>
      </c>
      <c r="C1902" s="14" t="s">
        <v>69</v>
      </c>
      <c r="D1902" s="14" t="s">
        <v>66</v>
      </c>
      <c r="E1902" s="3">
        <v>9659</v>
      </c>
    </row>
    <row r="1903" spans="1:5">
      <c r="A1903" s="23">
        <v>45639</v>
      </c>
      <c r="B1903" s="14">
        <v>38</v>
      </c>
      <c r="C1903" s="14" t="s">
        <v>68</v>
      </c>
      <c r="D1903" s="14" t="s">
        <v>66</v>
      </c>
      <c r="E1903" s="3">
        <v>21613</v>
      </c>
    </row>
    <row r="1904" spans="1:5">
      <c r="A1904" s="23">
        <v>45640</v>
      </c>
      <c r="B1904" s="14">
        <v>30</v>
      </c>
      <c r="C1904" s="14" t="s">
        <v>68</v>
      </c>
      <c r="D1904" s="14" t="s">
        <v>77</v>
      </c>
      <c r="E1904" s="3">
        <v>45793</v>
      </c>
    </row>
    <row r="1905" spans="1:5">
      <c r="A1905" s="23">
        <v>45640</v>
      </c>
      <c r="B1905" s="14">
        <v>84</v>
      </c>
      <c r="C1905" s="14" t="s">
        <v>69</v>
      </c>
      <c r="D1905" s="14" t="s">
        <v>77</v>
      </c>
      <c r="E1905" s="3">
        <v>29522</v>
      </c>
    </row>
    <row r="1906" spans="1:5">
      <c r="A1906" s="23">
        <v>45640</v>
      </c>
      <c r="B1906" s="14">
        <v>1</v>
      </c>
      <c r="C1906" s="14" t="s">
        <v>69</v>
      </c>
      <c r="D1906" s="14" t="s">
        <v>74</v>
      </c>
      <c r="E1906" s="3">
        <v>22549</v>
      </c>
    </row>
    <row r="1907" spans="1:5">
      <c r="A1907" s="23">
        <v>45640</v>
      </c>
      <c r="B1907" s="14">
        <v>55</v>
      </c>
      <c r="C1907" s="14" t="s">
        <v>69</v>
      </c>
      <c r="D1907" s="14" t="s">
        <v>74</v>
      </c>
      <c r="E1907" s="3">
        <v>23976</v>
      </c>
    </row>
    <row r="1908" spans="1:5">
      <c r="A1908" s="23">
        <v>45641</v>
      </c>
      <c r="B1908" s="14">
        <v>73</v>
      </c>
      <c r="C1908" s="14" t="s">
        <v>68</v>
      </c>
      <c r="D1908" s="14" t="s">
        <v>77</v>
      </c>
      <c r="E1908" s="3">
        <v>13752</v>
      </c>
    </row>
    <row r="1909" spans="1:5">
      <c r="A1909" s="23">
        <v>45641</v>
      </c>
      <c r="B1909" s="14">
        <v>47</v>
      </c>
      <c r="C1909" s="14" t="s">
        <v>68</v>
      </c>
      <c r="D1909" s="14" t="s">
        <v>79</v>
      </c>
      <c r="E1909" s="3">
        <v>32169</v>
      </c>
    </row>
    <row r="1910" spans="1:5">
      <c r="A1910" s="23">
        <v>45641</v>
      </c>
      <c r="B1910" s="14">
        <v>13</v>
      </c>
      <c r="C1910" s="14" t="s">
        <v>68</v>
      </c>
      <c r="D1910" s="14" t="s">
        <v>65</v>
      </c>
      <c r="E1910" s="3">
        <v>30756</v>
      </c>
    </row>
    <row r="1911" spans="1:5">
      <c r="A1911" s="23">
        <v>45641</v>
      </c>
      <c r="B1911" s="14">
        <v>87</v>
      </c>
      <c r="C1911" s="14" t="s">
        <v>68</v>
      </c>
      <c r="D1911" s="14" t="s">
        <v>66</v>
      </c>
      <c r="E1911" s="3">
        <v>24739</v>
      </c>
    </row>
    <row r="1912" spans="1:5">
      <c r="A1912" s="23">
        <v>45641</v>
      </c>
      <c r="B1912" s="14">
        <v>22</v>
      </c>
      <c r="C1912" s="14" t="s">
        <v>68</v>
      </c>
      <c r="D1912" s="14" t="s">
        <v>64</v>
      </c>
      <c r="E1912" s="3">
        <v>46054</v>
      </c>
    </row>
    <row r="1913" spans="1:5">
      <c r="A1913" s="23">
        <v>45641</v>
      </c>
      <c r="B1913" s="14">
        <v>38</v>
      </c>
      <c r="C1913" s="14" t="s">
        <v>68</v>
      </c>
      <c r="D1913" s="14" t="s">
        <v>79</v>
      </c>
      <c r="E1913" s="3">
        <v>6055</v>
      </c>
    </row>
    <row r="1914" spans="1:5">
      <c r="A1914" s="23">
        <v>45642</v>
      </c>
      <c r="B1914" s="14">
        <v>8</v>
      </c>
      <c r="C1914" s="14" t="s">
        <v>68</v>
      </c>
      <c r="D1914" s="14" t="s">
        <v>79</v>
      </c>
      <c r="E1914" s="3">
        <v>5617</v>
      </c>
    </row>
    <row r="1915" spans="1:5">
      <c r="A1915" s="23">
        <v>45642</v>
      </c>
      <c r="B1915" s="14">
        <v>96</v>
      </c>
      <c r="C1915" s="14" t="s">
        <v>69</v>
      </c>
      <c r="D1915" s="14" t="s">
        <v>79</v>
      </c>
      <c r="E1915" s="3">
        <v>21366</v>
      </c>
    </row>
    <row r="1916" spans="1:5">
      <c r="A1916" s="23">
        <v>45642</v>
      </c>
      <c r="B1916" s="14">
        <v>31</v>
      </c>
      <c r="C1916" s="14" t="s">
        <v>69</v>
      </c>
      <c r="D1916" s="14" t="s">
        <v>77</v>
      </c>
      <c r="E1916" s="3">
        <v>1893</v>
      </c>
    </row>
    <row r="1917" spans="1:5">
      <c r="A1917" s="23">
        <v>45643</v>
      </c>
      <c r="B1917" s="14">
        <v>52</v>
      </c>
      <c r="C1917" s="14" t="s">
        <v>69</v>
      </c>
      <c r="D1917" s="14" t="s">
        <v>64</v>
      </c>
      <c r="E1917" s="3">
        <v>17988</v>
      </c>
    </row>
    <row r="1918" spans="1:5">
      <c r="A1918" s="23">
        <v>45643</v>
      </c>
      <c r="B1918" s="14">
        <v>57</v>
      </c>
      <c r="C1918" s="14" t="s">
        <v>68</v>
      </c>
      <c r="D1918" s="14" t="s">
        <v>79</v>
      </c>
      <c r="E1918" s="3">
        <v>28737</v>
      </c>
    </row>
    <row r="1919" spans="1:5">
      <c r="A1919" s="23">
        <v>45643</v>
      </c>
      <c r="B1919" s="14">
        <v>8</v>
      </c>
      <c r="C1919" s="14" t="s">
        <v>68</v>
      </c>
      <c r="D1919" s="14" t="s">
        <v>64</v>
      </c>
      <c r="E1919" s="3">
        <v>33927</v>
      </c>
    </row>
    <row r="1920" spans="1:5">
      <c r="A1920" s="23">
        <v>45644</v>
      </c>
      <c r="B1920" s="14">
        <v>79</v>
      </c>
      <c r="C1920" s="14" t="s">
        <v>69</v>
      </c>
      <c r="D1920" s="14" t="s">
        <v>74</v>
      </c>
      <c r="E1920" s="3">
        <v>10631</v>
      </c>
    </row>
    <row r="1921" spans="1:5">
      <c r="A1921" s="23">
        <v>45644</v>
      </c>
      <c r="B1921" s="14">
        <v>53</v>
      </c>
      <c r="C1921" s="14" t="s">
        <v>69</v>
      </c>
      <c r="D1921" s="14" t="s">
        <v>75</v>
      </c>
      <c r="E1921" s="3">
        <v>3700</v>
      </c>
    </row>
    <row r="1922" spans="1:5">
      <c r="A1922" s="23">
        <v>45644</v>
      </c>
      <c r="B1922" s="14">
        <v>31</v>
      </c>
      <c r="C1922" s="14" t="s">
        <v>68</v>
      </c>
      <c r="D1922" s="14" t="s">
        <v>75</v>
      </c>
      <c r="E1922" s="3">
        <v>3478</v>
      </c>
    </row>
    <row r="1923" spans="1:5">
      <c r="A1923" s="23">
        <v>45644</v>
      </c>
      <c r="B1923" s="14">
        <v>65</v>
      </c>
      <c r="C1923" s="14" t="s">
        <v>68</v>
      </c>
      <c r="D1923" s="14" t="s">
        <v>74</v>
      </c>
      <c r="E1923" s="3">
        <v>17676</v>
      </c>
    </row>
    <row r="1924" spans="1:5">
      <c r="A1924" s="23">
        <v>45644</v>
      </c>
      <c r="B1924" s="14">
        <v>10</v>
      </c>
      <c r="C1924" s="14" t="s">
        <v>69</v>
      </c>
      <c r="D1924" s="14" t="s">
        <v>74</v>
      </c>
      <c r="E1924" s="3">
        <v>45445</v>
      </c>
    </row>
    <row r="1925" spans="1:5">
      <c r="A1925" s="23">
        <v>45645</v>
      </c>
      <c r="B1925" s="14">
        <v>76</v>
      </c>
      <c r="C1925" s="14" t="s">
        <v>68</v>
      </c>
      <c r="D1925" s="14" t="s">
        <v>66</v>
      </c>
      <c r="E1925" s="3">
        <v>30012</v>
      </c>
    </row>
    <row r="1926" spans="1:5">
      <c r="A1926" s="23">
        <v>45645</v>
      </c>
      <c r="B1926" s="14">
        <v>93</v>
      </c>
      <c r="C1926" s="14" t="s">
        <v>68</v>
      </c>
      <c r="D1926" s="14" t="s">
        <v>64</v>
      </c>
      <c r="E1926" s="3">
        <v>26127</v>
      </c>
    </row>
    <row r="1927" spans="1:5">
      <c r="A1927" s="23">
        <v>45645</v>
      </c>
      <c r="B1927" s="14">
        <v>62</v>
      </c>
      <c r="C1927" s="14" t="s">
        <v>69</v>
      </c>
      <c r="D1927" s="14" t="s">
        <v>66</v>
      </c>
      <c r="E1927" s="3">
        <v>12392</v>
      </c>
    </row>
    <row r="1928" spans="1:5">
      <c r="A1928" s="23">
        <v>45645</v>
      </c>
      <c r="B1928" s="14">
        <v>59</v>
      </c>
      <c r="C1928" s="14" t="s">
        <v>68</v>
      </c>
      <c r="D1928" s="14" t="s">
        <v>77</v>
      </c>
      <c r="E1928" s="3">
        <v>37343</v>
      </c>
    </row>
    <row r="1929" spans="1:5">
      <c r="A1929" s="23">
        <v>45645</v>
      </c>
      <c r="B1929" s="14">
        <v>69</v>
      </c>
      <c r="C1929" s="14" t="s">
        <v>68</v>
      </c>
      <c r="D1929" s="14" t="s">
        <v>64</v>
      </c>
      <c r="E1929" s="3">
        <v>17331</v>
      </c>
    </row>
    <row r="1930" spans="1:5">
      <c r="A1930" s="23">
        <v>45645</v>
      </c>
      <c r="B1930" s="14">
        <v>63</v>
      </c>
      <c r="C1930" s="14" t="s">
        <v>68</v>
      </c>
      <c r="D1930" s="14" t="s">
        <v>65</v>
      </c>
      <c r="E1930" s="3">
        <v>5546</v>
      </c>
    </row>
    <row r="1931" spans="1:5">
      <c r="A1931" s="23">
        <v>45646</v>
      </c>
      <c r="B1931" s="14">
        <v>74</v>
      </c>
      <c r="C1931" s="14" t="s">
        <v>68</v>
      </c>
      <c r="D1931" s="14" t="s">
        <v>75</v>
      </c>
      <c r="E1931" s="3">
        <v>20730</v>
      </c>
    </row>
    <row r="1932" spans="1:5">
      <c r="A1932" s="23">
        <v>45646</v>
      </c>
      <c r="B1932" s="14">
        <v>7</v>
      </c>
      <c r="C1932" s="14" t="s">
        <v>68</v>
      </c>
      <c r="D1932" s="14" t="s">
        <v>66</v>
      </c>
      <c r="E1932" s="3">
        <v>15620</v>
      </c>
    </row>
    <row r="1933" spans="1:5">
      <c r="A1933" s="23">
        <v>45646</v>
      </c>
      <c r="B1933" s="14">
        <v>25</v>
      </c>
      <c r="C1933" s="14" t="s">
        <v>69</v>
      </c>
      <c r="D1933" s="14" t="s">
        <v>64</v>
      </c>
      <c r="E1933" s="3">
        <v>40819</v>
      </c>
    </row>
    <row r="1934" spans="1:5">
      <c r="A1934" s="23">
        <v>45646</v>
      </c>
      <c r="B1934" s="14">
        <v>66</v>
      </c>
      <c r="C1934" s="14" t="s">
        <v>69</v>
      </c>
      <c r="D1934" s="14" t="s">
        <v>66</v>
      </c>
      <c r="E1934" s="3">
        <v>3127</v>
      </c>
    </row>
    <row r="1935" spans="1:5">
      <c r="A1935" s="23">
        <v>45646</v>
      </c>
      <c r="B1935" s="14">
        <v>73</v>
      </c>
      <c r="C1935" s="14" t="s">
        <v>69</v>
      </c>
      <c r="D1935" s="14" t="s">
        <v>75</v>
      </c>
      <c r="E1935" s="3">
        <v>26174</v>
      </c>
    </row>
    <row r="1936" spans="1:5">
      <c r="A1936" s="23">
        <v>45646</v>
      </c>
      <c r="B1936" s="14">
        <v>25</v>
      </c>
      <c r="C1936" s="14" t="s">
        <v>69</v>
      </c>
      <c r="D1936" s="14" t="s">
        <v>64</v>
      </c>
      <c r="E1936" s="3">
        <v>28995</v>
      </c>
    </row>
    <row r="1937" spans="1:5">
      <c r="A1937" s="23">
        <v>45646</v>
      </c>
      <c r="B1937" s="14">
        <v>71</v>
      </c>
      <c r="C1937" s="14" t="s">
        <v>69</v>
      </c>
      <c r="D1937" s="14" t="s">
        <v>64</v>
      </c>
      <c r="E1937" s="3">
        <v>38100</v>
      </c>
    </row>
    <row r="1938" spans="1:5">
      <c r="A1938" s="23">
        <v>45647</v>
      </c>
      <c r="B1938" s="14">
        <v>87</v>
      </c>
      <c r="C1938" s="14" t="s">
        <v>68</v>
      </c>
      <c r="D1938" s="14" t="s">
        <v>64</v>
      </c>
      <c r="E1938" s="3">
        <v>14483</v>
      </c>
    </row>
    <row r="1939" spans="1:5">
      <c r="A1939" s="23">
        <v>45647</v>
      </c>
      <c r="B1939" s="14">
        <v>51</v>
      </c>
      <c r="C1939" s="14" t="s">
        <v>69</v>
      </c>
      <c r="D1939" s="14" t="s">
        <v>74</v>
      </c>
      <c r="E1939" s="3">
        <v>38590</v>
      </c>
    </row>
    <row r="1940" spans="1:5">
      <c r="A1940" s="23">
        <v>45647</v>
      </c>
      <c r="B1940" s="14">
        <v>63</v>
      </c>
      <c r="C1940" s="14" t="s">
        <v>69</v>
      </c>
      <c r="D1940" s="14" t="s">
        <v>77</v>
      </c>
      <c r="E1940" s="3">
        <v>2440</v>
      </c>
    </row>
    <row r="1941" spans="1:5">
      <c r="A1941" s="23">
        <v>45648</v>
      </c>
      <c r="B1941" s="14">
        <v>57</v>
      </c>
      <c r="C1941" s="14" t="s">
        <v>68</v>
      </c>
      <c r="D1941" s="14" t="s">
        <v>75</v>
      </c>
      <c r="E1941" s="3">
        <v>11915</v>
      </c>
    </row>
    <row r="1942" spans="1:5">
      <c r="A1942" s="23">
        <v>45648</v>
      </c>
      <c r="B1942" s="14">
        <v>91</v>
      </c>
      <c r="C1942" s="14" t="s">
        <v>68</v>
      </c>
      <c r="D1942" s="14" t="s">
        <v>75</v>
      </c>
      <c r="E1942" s="3">
        <v>41707</v>
      </c>
    </row>
    <row r="1943" spans="1:5">
      <c r="A1943" s="23">
        <v>45648</v>
      </c>
      <c r="B1943" s="14">
        <v>81</v>
      </c>
      <c r="C1943" s="14" t="s">
        <v>68</v>
      </c>
      <c r="D1943" s="14" t="s">
        <v>66</v>
      </c>
      <c r="E1943" s="3">
        <v>23098</v>
      </c>
    </row>
    <row r="1944" spans="1:5">
      <c r="A1944" s="23">
        <v>45648</v>
      </c>
      <c r="B1944" s="14">
        <v>36</v>
      </c>
      <c r="C1944" s="14" t="s">
        <v>68</v>
      </c>
      <c r="D1944" s="14" t="s">
        <v>77</v>
      </c>
      <c r="E1944" s="3">
        <v>7793</v>
      </c>
    </row>
    <row r="1945" spans="1:5">
      <c r="A1945" s="23">
        <v>45649</v>
      </c>
      <c r="B1945" s="14">
        <v>97</v>
      </c>
      <c r="C1945" s="14" t="s">
        <v>69</v>
      </c>
      <c r="D1945" s="14" t="s">
        <v>65</v>
      </c>
      <c r="E1945" s="3">
        <v>5003</v>
      </c>
    </row>
    <row r="1946" spans="1:5">
      <c r="A1946" s="23">
        <v>45649</v>
      </c>
      <c r="B1946" s="14">
        <v>24</v>
      </c>
      <c r="C1946" s="14" t="s">
        <v>68</v>
      </c>
      <c r="D1946" s="14" t="s">
        <v>75</v>
      </c>
      <c r="E1946" s="3">
        <v>21008</v>
      </c>
    </row>
    <row r="1947" spans="1:5">
      <c r="A1947" s="23">
        <v>45649</v>
      </c>
      <c r="B1947" s="14">
        <v>81</v>
      </c>
      <c r="C1947" s="14" t="s">
        <v>68</v>
      </c>
      <c r="D1947" s="14" t="s">
        <v>74</v>
      </c>
      <c r="E1947" s="3">
        <v>40098</v>
      </c>
    </row>
    <row r="1948" spans="1:5">
      <c r="A1948" s="23">
        <v>45649</v>
      </c>
      <c r="B1948" s="14">
        <v>23</v>
      </c>
      <c r="C1948" s="14" t="s">
        <v>69</v>
      </c>
      <c r="D1948" s="14" t="s">
        <v>64</v>
      </c>
      <c r="E1948" s="3">
        <v>28343</v>
      </c>
    </row>
    <row r="1949" spans="1:5">
      <c r="A1949" s="23">
        <v>45649</v>
      </c>
      <c r="B1949" s="14">
        <v>23</v>
      </c>
      <c r="C1949" s="14" t="s">
        <v>68</v>
      </c>
      <c r="D1949" s="14" t="s">
        <v>66</v>
      </c>
      <c r="E1949" s="3">
        <v>1509</v>
      </c>
    </row>
    <row r="1950" spans="1:5">
      <c r="A1950" s="23">
        <v>45649</v>
      </c>
      <c r="B1950" s="14">
        <v>46</v>
      </c>
      <c r="C1950" s="14" t="s">
        <v>69</v>
      </c>
      <c r="D1950" s="14" t="s">
        <v>77</v>
      </c>
      <c r="E1950" s="3">
        <v>34926</v>
      </c>
    </row>
    <row r="1951" spans="1:5">
      <c r="A1951" s="23">
        <v>45650</v>
      </c>
      <c r="B1951" s="14">
        <v>75</v>
      </c>
      <c r="C1951" s="14" t="s">
        <v>68</v>
      </c>
      <c r="D1951" s="14" t="s">
        <v>66</v>
      </c>
      <c r="E1951" s="3">
        <v>48654</v>
      </c>
    </row>
    <row r="1952" spans="1:5">
      <c r="A1952" s="23">
        <v>45650</v>
      </c>
      <c r="B1952" s="14">
        <v>21</v>
      </c>
      <c r="C1952" s="14" t="s">
        <v>69</v>
      </c>
      <c r="D1952" s="14" t="s">
        <v>65</v>
      </c>
      <c r="E1952" s="3">
        <v>39331</v>
      </c>
    </row>
    <row r="1953" spans="1:5">
      <c r="A1953" s="23">
        <v>45650</v>
      </c>
      <c r="B1953" s="14">
        <v>27</v>
      </c>
      <c r="C1953" s="14" t="s">
        <v>69</v>
      </c>
      <c r="D1953" s="14" t="s">
        <v>64</v>
      </c>
      <c r="E1953" s="3">
        <v>18099</v>
      </c>
    </row>
    <row r="1954" spans="1:5">
      <c r="A1954" s="23">
        <v>45650</v>
      </c>
      <c r="B1954" s="14">
        <v>50</v>
      </c>
      <c r="C1954" s="14" t="s">
        <v>68</v>
      </c>
      <c r="D1954" s="14" t="s">
        <v>64</v>
      </c>
      <c r="E1954" s="3">
        <v>8792</v>
      </c>
    </row>
    <row r="1955" spans="1:5">
      <c r="A1955" s="23">
        <v>45650</v>
      </c>
      <c r="B1955" s="14">
        <v>81</v>
      </c>
      <c r="C1955" s="14" t="s">
        <v>68</v>
      </c>
      <c r="D1955" s="14" t="s">
        <v>79</v>
      </c>
      <c r="E1955" s="3">
        <v>35321</v>
      </c>
    </row>
    <row r="1956" spans="1:5">
      <c r="A1956" s="23">
        <v>45650</v>
      </c>
      <c r="B1956" s="14">
        <v>84</v>
      </c>
      <c r="C1956" s="14" t="s">
        <v>69</v>
      </c>
      <c r="D1956" s="14" t="s">
        <v>74</v>
      </c>
      <c r="E1956" s="3">
        <v>42216</v>
      </c>
    </row>
    <row r="1957" spans="1:5">
      <c r="A1957" s="23">
        <v>45650</v>
      </c>
      <c r="B1957" s="14">
        <v>61</v>
      </c>
      <c r="C1957" s="14" t="s">
        <v>68</v>
      </c>
      <c r="D1957" s="14" t="s">
        <v>64</v>
      </c>
      <c r="E1957" s="3">
        <v>29952</v>
      </c>
    </row>
    <row r="1958" spans="1:5">
      <c r="A1958" s="23">
        <v>45650</v>
      </c>
      <c r="B1958" s="14">
        <v>2</v>
      </c>
      <c r="C1958" s="14" t="s">
        <v>69</v>
      </c>
      <c r="D1958" s="14" t="s">
        <v>74</v>
      </c>
      <c r="E1958" s="3">
        <v>15291</v>
      </c>
    </row>
    <row r="1959" spans="1:5">
      <c r="A1959" s="23">
        <v>45650</v>
      </c>
      <c r="B1959" s="14">
        <v>18</v>
      </c>
      <c r="C1959" s="14" t="s">
        <v>68</v>
      </c>
      <c r="D1959" s="14" t="s">
        <v>65</v>
      </c>
      <c r="E1959" s="3">
        <v>42305</v>
      </c>
    </row>
    <row r="1960" spans="1:5">
      <c r="A1960" s="23">
        <v>45651</v>
      </c>
      <c r="B1960" s="14">
        <v>91</v>
      </c>
      <c r="C1960" s="14" t="s">
        <v>68</v>
      </c>
      <c r="D1960" s="14" t="s">
        <v>64</v>
      </c>
      <c r="E1960" s="3">
        <v>33347</v>
      </c>
    </row>
    <row r="1961" spans="1:5">
      <c r="A1961" s="23">
        <v>45651</v>
      </c>
      <c r="B1961" s="14">
        <v>55</v>
      </c>
      <c r="C1961" s="14" t="s">
        <v>68</v>
      </c>
      <c r="D1961" s="14" t="s">
        <v>77</v>
      </c>
      <c r="E1961" s="3">
        <v>35279</v>
      </c>
    </row>
    <row r="1962" spans="1:5">
      <c r="A1962" s="23">
        <v>45651</v>
      </c>
      <c r="B1962" s="14">
        <v>19</v>
      </c>
      <c r="C1962" s="14" t="s">
        <v>69</v>
      </c>
      <c r="D1962" s="14" t="s">
        <v>77</v>
      </c>
      <c r="E1962" s="3">
        <v>10286</v>
      </c>
    </row>
    <row r="1963" spans="1:5">
      <c r="A1963" s="23">
        <v>45652</v>
      </c>
      <c r="B1963" s="14">
        <v>68</v>
      </c>
      <c r="C1963" s="14" t="s">
        <v>68</v>
      </c>
      <c r="D1963" s="14" t="s">
        <v>79</v>
      </c>
      <c r="E1963" s="3">
        <v>24186</v>
      </c>
    </row>
    <row r="1964" spans="1:5">
      <c r="A1964" s="23">
        <v>45652</v>
      </c>
      <c r="B1964" s="14">
        <v>28</v>
      </c>
      <c r="C1964" s="14" t="s">
        <v>68</v>
      </c>
      <c r="D1964" s="14" t="s">
        <v>75</v>
      </c>
      <c r="E1964" s="3">
        <v>23956</v>
      </c>
    </row>
    <row r="1965" spans="1:5">
      <c r="A1965" s="23">
        <v>45652</v>
      </c>
      <c r="B1965" s="14">
        <v>84</v>
      </c>
      <c r="C1965" s="14" t="s">
        <v>68</v>
      </c>
      <c r="D1965" s="14" t="s">
        <v>66</v>
      </c>
      <c r="E1965" s="3">
        <v>5314</v>
      </c>
    </row>
    <row r="1966" spans="1:5">
      <c r="A1966" s="23">
        <v>45652</v>
      </c>
      <c r="B1966" s="14">
        <v>92</v>
      </c>
      <c r="C1966" s="14" t="s">
        <v>69</v>
      </c>
      <c r="D1966" s="14" t="s">
        <v>64</v>
      </c>
      <c r="E1966" s="3">
        <v>3203</v>
      </c>
    </row>
    <row r="1967" spans="1:5">
      <c r="A1967" s="23">
        <v>45652</v>
      </c>
      <c r="B1967" s="14">
        <v>92</v>
      </c>
      <c r="C1967" s="14" t="s">
        <v>69</v>
      </c>
      <c r="D1967" s="14" t="s">
        <v>75</v>
      </c>
      <c r="E1967" s="3">
        <v>48979</v>
      </c>
    </row>
    <row r="1968" spans="1:5">
      <c r="A1968" s="23">
        <v>45652</v>
      </c>
      <c r="B1968" s="14">
        <v>94</v>
      </c>
      <c r="C1968" s="14" t="s">
        <v>68</v>
      </c>
      <c r="D1968" s="14" t="s">
        <v>64</v>
      </c>
      <c r="E1968" s="3">
        <v>8365</v>
      </c>
    </row>
    <row r="1969" spans="1:5">
      <c r="A1969" s="23">
        <v>45652</v>
      </c>
      <c r="B1969" s="14">
        <v>93</v>
      </c>
      <c r="C1969" s="14" t="s">
        <v>68</v>
      </c>
      <c r="D1969" s="14" t="s">
        <v>79</v>
      </c>
      <c r="E1969" s="3">
        <v>38990</v>
      </c>
    </row>
    <row r="1970" spans="1:5">
      <c r="A1970" s="23">
        <v>45653</v>
      </c>
      <c r="B1970" s="14">
        <v>29</v>
      </c>
      <c r="C1970" s="14" t="s">
        <v>68</v>
      </c>
      <c r="D1970" s="14" t="s">
        <v>77</v>
      </c>
      <c r="E1970" s="3">
        <v>1154</v>
      </c>
    </row>
    <row r="1971" spans="1:5">
      <c r="A1971" s="23">
        <v>45653</v>
      </c>
      <c r="B1971" s="14">
        <v>0</v>
      </c>
      <c r="C1971" s="14" t="s">
        <v>69</v>
      </c>
      <c r="D1971" s="14" t="s">
        <v>64</v>
      </c>
      <c r="E1971" s="3">
        <v>6547</v>
      </c>
    </row>
    <row r="1972" spans="1:5">
      <c r="A1972" s="23">
        <v>45653</v>
      </c>
      <c r="B1972" s="14">
        <v>85</v>
      </c>
      <c r="C1972" s="14" t="s">
        <v>68</v>
      </c>
      <c r="D1972" s="14" t="s">
        <v>74</v>
      </c>
      <c r="E1972" s="3">
        <v>1422</v>
      </c>
    </row>
    <row r="1973" spans="1:5">
      <c r="A1973" s="23">
        <v>45653</v>
      </c>
      <c r="B1973" s="14">
        <v>85</v>
      </c>
      <c r="C1973" s="14" t="s">
        <v>68</v>
      </c>
      <c r="D1973" s="14" t="s">
        <v>79</v>
      </c>
      <c r="E1973" s="3">
        <v>46593</v>
      </c>
    </row>
    <row r="1974" spans="1:5">
      <c r="A1974" s="23">
        <v>45653</v>
      </c>
      <c r="B1974" s="14">
        <v>91</v>
      </c>
      <c r="C1974" s="14" t="s">
        <v>69</v>
      </c>
      <c r="D1974" s="14" t="s">
        <v>79</v>
      </c>
      <c r="E1974" s="3">
        <v>27523</v>
      </c>
    </row>
    <row r="1975" spans="1:5">
      <c r="A1975" s="23">
        <v>45653</v>
      </c>
      <c r="B1975" s="14">
        <v>58</v>
      </c>
      <c r="C1975" s="14" t="s">
        <v>68</v>
      </c>
      <c r="D1975" s="14" t="s">
        <v>65</v>
      </c>
      <c r="E1975" s="3">
        <v>26175</v>
      </c>
    </row>
    <row r="1976" spans="1:5">
      <c r="A1976" s="23">
        <v>45654</v>
      </c>
      <c r="B1976" s="14">
        <v>3</v>
      </c>
      <c r="C1976" s="14" t="s">
        <v>68</v>
      </c>
      <c r="D1976" s="14" t="s">
        <v>75</v>
      </c>
      <c r="E1976" s="3">
        <v>40984</v>
      </c>
    </row>
    <row r="1977" spans="1:5">
      <c r="A1977" s="23">
        <v>45654</v>
      </c>
      <c r="B1977" s="14">
        <v>3</v>
      </c>
      <c r="C1977" s="14" t="s">
        <v>68</v>
      </c>
      <c r="D1977" s="14" t="s">
        <v>79</v>
      </c>
      <c r="E1977" s="3">
        <v>38239</v>
      </c>
    </row>
    <row r="1978" spans="1:5">
      <c r="A1978" s="23">
        <v>45654</v>
      </c>
      <c r="B1978" s="14">
        <v>35</v>
      </c>
      <c r="C1978" s="14" t="s">
        <v>68</v>
      </c>
      <c r="D1978" s="14" t="s">
        <v>64</v>
      </c>
      <c r="E1978" s="3">
        <v>41665</v>
      </c>
    </row>
    <row r="1979" spans="1:5">
      <c r="A1979" s="23">
        <v>45654</v>
      </c>
      <c r="B1979" s="14">
        <v>95</v>
      </c>
      <c r="C1979" s="14" t="s">
        <v>68</v>
      </c>
      <c r="D1979" s="14" t="s">
        <v>64</v>
      </c>
      <c r="E1979" s="3">
        <v>48049</v>
      </c>
    </row>
    <row r="1980" spans="1:5">
      <c r="A1980" s="23">
        <v>45655</v>
      </c>
      <c r="B1980" s="14">
        <v>24</v>
      </c>
      <c r="C1980" s="14" t="s">
        <v>68</v>
      </c>
      <c r="D1980" s="14" t="s">
        <v>75</v>
      </c>
      <c r="E1980" s="3">
        <v>42970</v>
      </c>
    </row>
    <row r="1981" spans="1:5">
      <c r="A1981" s="23">
        <v>45655</v>
      </c>
      <c r="B1981" s="14">
        <v>18</v>
      </c>
      <c r="C1981" s="14" t="s">
        <v>68</v>
      </c>
      <c r="D1981" s="14" t="s">
        <v>65</v>
      </c>
      <c r="E1981" s="3">
        <v>8844</v>
      </c>
    </row>
    <row r="1982" spans="1:5">
      <c r="A1982" s="23">
        <v>45655</v>
      </c>
      <c r="B1982" s="14">
        <v>50</v>
      </c>
      <c r="C1982" s="14" t="s">
        <v>69</v>
      </c>
      <c r="D1982" s="14" t="s">
        <v>65</v>
      </c>
      <c r="E1982" s="3">
        <v>23119</v>
      </c>
    </row>
    <row r="1983" spans="1:5">
      <c r="A1983" s="23">
        <v>45655</v>
      </c>
      <c r="B1983" s="14">
        <v>84</v>
      </c>
      <c r="C1983" s="14" t="s">
        <v>69</v>
      </c>
      <c r="D1983" s="14" t="s">
        <v>64</v>
      </c>
      <c r="E1983" s="3">
        <v>14184</v>
      </c>
    </row>
    <row r="1984" spans="1:5">
      <c r="A1984" s="23">
        <v>45655</v>
      </c>
      <c r="B1984" s="14">
        <v>87</v>
      </c>
      <c r="C1984" s="14" t="s">
        <v>68</v>
      </c>
      <c r="D1984" s="14" t="s">
        <v>75</v>
      </c>
      <c r="E1984" s="3">
        <v>1631</v>
      </c>
    </row>
    <row r="1985" spans="1:5">
      <c r="A1985" s="23">
        <v>45655</v>
      </c>
      <c r="B1985" s="14">
        <v>79</v>
      </c>
      <c r="C1985" s="14" t="s">
        <v>69</v>
      </c>
      <c r="D1985" s="14" t="s">
        <v>75</v>
      </c>
      <c r="E1985" s="3">
        <v>3848</v>
      </c>
    </row>
    <row r="1986" spans="1:5">
      <c r="A1986" s="23">
        <v>45656</v>
      </c>
      <c r="B1986" s="14">
        <v>40</v>
      </c>
      <c r="C1986" s="14" t="s">
        <v>68</v>
      </c>
      <c r="D1986" s="14" t="s">
        <v>65</v>
      </c>
      <c r="E1986" s="3">
        <v>35167</v>
      </c>
    </row>
    <row r="1987" spans="1:5">
      <c r="A1987" s="23">
        <v>45656</v>
      </c>
      <c r="B1987" s="14">
        <v>37</v>
      </c>
      <c r="C1987" s="14" t="s">
        <v>69</v>
      </c>
      <c r="D1987" s="14" t="s">
        <v>66</v>
      </c>
      <c r="E1987" s="3">
        <v>23744</v>
      </c>
    </row>
    <row r="1988" spans="1:5">
      <c r="A1988" s="23">
        <v>45656</v>
      </c>
      <c r="B1988" s="14">
        <v>43</v>
      </c>
      <c r="C1988" s="14" t="s">
        <v>69</v>
      </c>
      <c r="D1988" s="14" t="s">
        <v>74</v>
      </c>
      <c r="E1988" s="3">
        <v>27422</v>
      </c>
    </row>
    <row r="1989" spans="1:5">
      <c r="A1989" s="23">
        <v>45656</v>
      </c>
      <c r="B1989" s="14">
        <v>25</v>
      </c>
      <c r="C1989" s="14" t="s">
        <v>68</v>
      </c>
      <c r="D1989" s="14" t="s">
        <v>65</v>
      </c>
      <c r="E1989" s="3">
        <v>33619</v>
      </c>
    </row>
    <row r="1990" spans="1:5">
      <c r="A1990" s="23">
        <v>45656</v>
      </c>
      <c r="B1990" s="14">
        <v>18</v>
      </c>
      <c r="C1990" s="14" t="s">
        <v>68</v>
      </c>
      <c r="D1990" s="14" t="s">
        <v>74</v>
      </c>
      <c r="E1990" s="3">
        <v>39353</v>
      </c>
    </row>
    <row r="1991" spans="1:5">
      <c r="A1991" s="23">
        <v>45656</v>
      </c>
      <c r="B1991" s="14">
        <v>22</v>
      </c>
      <c r="C1991" s="14" t="s">
        <v>68</v>
      </c>
      <c r="D1991" s="14" t="s">
        <v>79</v>
      </c>
      <c r="E1991" s="3">
        <v>20153</v>
      </c>
    </row>
    <row r="1992" spans="1:5">
      <c r="A1992" s="23">
        <v>45656</v>
      </c>
      <c r="B1992" s="14">
        <v>11</v>
      </c>
      <c r="C1992" s="14" t="s">
        <v>69</v>
      </c>
      <c r="D1992" s="14" t="s">
        <v>74</v>
      </c>
      <c r="E1992" s="3">
        <v>13460</v>
      </c>
    </row>
    <row r="1993" spans="1:5">
      <c r="A1993" s="23">
        <v>45656</v>
      </c>
      <c r="B1993" s="14">
        <v>14</v>
      </c>
      <c r="C1993" s="14" t="s">
        <v>69</v>
      </c>
      <c r="D1993" s="14" t="s">
        <v>66</v>
      </c>
      <c r="E1993" s="3">
        <v>22168</v>
      </c>
    </row>
    <row r="1994" spans="1:5">
      <c r="A1994" s="23">
        <v>45656</v>
      </c>
      <c r="B1994" s="14">
        <v>36</v>
      </c>
      <c r="C1994" s="14" t="s">
        <v>68</v>
      </c>
      <c r="D1994" s="14" t="s">
        <v>65</v>
      </c>
      <c r="E1994" s="3">
        <v>34511</v>
      </c>
    </row>
    <row r="1995" spans="1:5">
      <c r="A1995" s="23">
        <v>45656</v>
      </c>
      <c r="B1995" s="14">
        <v>53</v>
      </c>
      <c r="C1995" s="14" t="s">
        <v>68</v>
      </c>
      <c r="D1995" s="14" t="s">
        <v>64</v>
      </c>
      <c r="E1995" s="3">
        <v>39371</v>
      </c>
    </row>
    <row r="1996" spans="1:5">
      <c r="A1996" s="23">
        <v>45657</v>
      </c>
      <c r="B1996" s="14">
        <v>53</v>
      </c>
      <c r="C1996" s="14" t="s">
        <v>68</v>
      </c>
      <c r="D1996" s="14" t="s">
        <v>79</v>
      </c>
      <c r="E1996" s="3">
        <v>37994</v>
      </c>
    </row>
    <row r="1997" spans="1:5">
      <c r="A1997" s="23">
        <v>45657</v>
      </c>
      <c r="B1997" s="14">
        <v>96</v>
      </c>
      <c r="C1997" s="14" t="s">
        <v>68</v>
      </c>
      <c r="D1997" s="14" t="s">
        <v>66</v>
      </c>
      <c r="E1997" s="3">
        <v>42766</v>
      </c>
    </row>
    <row r="1998" spans="1:5">
      <c r="A1998" s="23">
        <v>45657</v>
      </c>
      <c r="B1998" s="14">
        <v>45</v>
      </c>
      <c r="C1998" s="14" t="s">
        <v>68</v>
      </c>
      <c r="D1998" s="14" t="s">
        <v>65</v>
      </c>
      <c r="E1998" s="3">
        <v>41549</v>
      </c>
    </row>
    <row r="1999" spans="1:5">
      <c r="A1999" s="23">
        <v>45657</v>
      </c>
      <c r="B1999" s="14">
        <v>8</v>
      </c>
      <c r="C1999" s="14" t="s">
        <v>68</v>
      </c>
      <c r="D1999" s="14" t="s">
        <v>79</v>
      </c>
      <c r="E1999" s="3">
        <v>33277</v>
      </c>
    </row>
    <row r="2000" spans="1:5">
      <c r="A2000" s="23">
        <v>45657</v>
      </c>
      <c r="B2000" s="14">
        <v>33</v>
      </c>
      <c r="C2000" s="14" t="s">
        <v>69</v>
      </c>
      <c r="D2000" s="14" t="s">
        <v>65</v>
      </c>
      <c r="E2000" s="3">
        <v>43823</v>
      </c>
    </row>
    <row r="2001" spans="1:5">
      <c r="A2001" s="23">
        <v>45657</v>
      </c>
      <c r="B2001" s="14">
        <v>10</v>
      </c>
      <c r="C2001" s="14" t="s">
        <v>69</v>
      </c>
      <c r="D2001" s="14" t="s">
        <v>74</v>
      </c>
      <c r="E2001" s="3">
        <v>22277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A88F-3858-45A2-9A00-E14B7DF90AB3}">
  <sheetPr codeName="Sheet8"/>
  <dimension ref="A1:K2001"/>
  <sheetViews>
    <sheetView zoomScaleNormal="100" workbookViewId="0"/>
  </sheetViews>
  <sheetFormatPr defaultRowHeight="18"/>
  <cols>
    <col min="1" max="1" width="11.08203125" bestFit="1" customWidth="1"/>
    <col min="4" max="4" width="11" bestFit="1" customWidth="1"/>
    <col min="5" max="5" width="8.6640625" style="1"/>
    <col min="7" max="7" width="12.4140625" bestFit="1" customWidth="1"/>
    <col min="8" max="8" width="10.1640625" style="1" bestFit="1" customWidth="1"/>
  </cols>
  <sheetData>
    <row r="1" spans="1:11">
      <c r="A1" s="2" t="s">
        <v>61</v>
      </c>
      <c r="B1" s="2" t="s">
        <v>62</v>
      </c>
      <c r="C1" s="2" t="s">
        <v>67</v>
      </c>
      <c r="D1" s="2" t="s">
        <v>70</v>
      </c>
      <c r="E1" s="16" t="s">
        <v>63</v>
      </c>
      <c r="G1" s="55"/>
      <c r="H1" s="24">
        <v>40</v>
      </c>
      <c r="I1" s="25">
        <v>50</v>
      </c>
      <c r="J1" s="25">
        <v>40</v>
      </c>
      <c r="K1" s="25">
        <v>50</v>
      </c>
    </row>
    <row r="2" spans="1:11">
      <c r="A2" s="23">
        <v>45292</v>
      </c>
      <c r="B2" s="14">
        <v>46</v>
      </c>
      <c r="C2" s="14" t="s">
        <v>69</v>
      </c>
      <c r="D2" s="14" t="s">
        <v>65</v>
      </c>
      <c r="E2" s="3">
        <v>45082</v>
      </c>
      <c r="G2" s="56"/>
      <c r="H2" s="26" t="s">
        <v>72</v>
      </c>
      <c r="I2" s="26" t="s">
        <v>72</v>
      </c>
      <c r="J2" s="26" t="s">
        <v>73</v>
      </c>
      <c r="K2" s="26" t="s">
        <v>73</v>
      </c>
    </row>
    <row r="3" spans="1:11">
      <c r="A3" s="23">
        <v>45292</v>
      </c>
      <c r="B3" s="14">
        <v>45</v>
      </c>
      <c r="C3" s="14" t="s">
        <v>68</v>
      </c>
      <c r="D3" s="14" t="s">
        <v>74</v>
      </c>
      <c r="E3" s="3">
        <v>46880</v>
      </c>
      <c r="G3" s="2" t="s">
        <v>74</v>
      </c>
      <c r="H3" s="3">
        <f>SUMIFS($E:$E,$C:$C,H$2,$D:$D,$G3,$B:$B,"&gt;="&amp;H$1,$B:$B,"&lt;="&amp;H$1+9)</f>
        <v>304125</v>
      </c>
      <c r="I3" s="3">
        <f t="shared" ref="I3:K3" si="0">SUMIFS($E:$E,$C:$C,I$2,$D:$D,$G3,$B:$B,"&gt;="&amp;I$1,$B:$B,"&lt;="&amp;I$1+9)</f>
        <v>486559</v>
      </c>
      <c r="J3" s="3">
        <f t="shared" si="0"/>
        <v>219076</v>
      </c>
      <c r="K3" s="3">
        <f t="shared" si="0"/>
        <v>423279</v>
      </c>
    </row>
    <row r="4" spans="1:11">
      <c r="A4" s="23">
        <v>45292</v>
      </c>
      <c r="B4" s="14">
        <v>18</v>
      </c>
      <c r="C4" s="14" t="s">
        <v>68</v>
      </c>
      <c r="D4" s="14" t="s">
        <v>79</v>
      </c>
      <c r="E4" s="3">
        <v>27134</v>
      </c>
      <c r="G4" s="2" t="s">
        <v>80</v>
      </c>
      <c r="H4" s="3">
        <f t="shared" ref="H4:K9" si="1">SUMIFS($E:$E,$C:$C,H$2,$D:$D,$G4,$B:$B,"&gt;="&amp;H$1,$B:$B,"&lt;="&amp;H$1+9)</f>
        <v>589057</v>
      </c>
      <c r="I4" s="3">
        <f t="shared" si="1"/>
        <v>293697</v>
      </c>
      <c r="J4" s="3">
        <f t="shared" si="1"/>
        <v>670041</v>
      </c>
      <c r="K4" s="3">
        <f t="shared" si="1"/>
        <v>291993</v>
      </c>
    </row>
    <row r="5" spans="1:11">
      <c r="A5" s="23">
        <v>45292</v>
      </c>
      <c r="B5" s="14">
        <v>73</v>
      </c>
      <c r="C5" s="14" t="s">
        <v>69</v>
      </c>
      <c r="D5" s="14" t="s">
        <v>77</v>
      </c>
      <c r="E5" s="3">
        <v>24502</v>
      </c>
      <c r="G5" s="2" t="s">
        <v>76</v>
      </c>
      <c r="H5" s="3">
        <f t="shared" si="1"/>
        <v>316070</v>
      </c>
      <c r="I5" s="3">
        <f t="shared" si="1"/>
        <v>281815</v>
      </c>
      <c r="J5" s="3">
        <f t="shared" si="1"/>
        <v>519602</v>
      </c>
      <c r="K5" s="3">
        <f t="shared" si="1"/>
        <v>366787</v>
      </c>
    </row>
    <row r="6" spans="1:11">
      <c r="A6" s="23">
        <v>45292</v>
      </c>
      <c r="B6" s="14">
        <v>43</v>
      </c>
      <c r="C6" s="14" t="s">
        <v>68</v>
      </c>
      <c r="D6" s="14" t="s">
        <v>66</v>
      </c>
      <c r="E6" s="3">
        <v>42002</v>
      </c>
      <c r="G6" s="2" t="s">
        <v>66</v>
      </c>
      <c r="H6" s="3">
        <f t="shared" si="1"/>
        <v>430832</v>
      </c>
      <c r="I6" s="3">
        <f t="shared" si="1"/>
        <v>566103</v>
      </c>
      <c r="J6" s="3">
        <f t="shared" si="1"/>
        <v>441782</v>
      </c>
      <c r="K6" s="3">
        <f t="shared" si="1"/>
        <v>286922</v>
      </c>
    </row>
    <row r="7" spans="1:11">
      <c r="A7" s="23">
        <v>45292</v>
      </c>
      <c r="B7" s="14">
        <v>60</v>
      </c>
      <c r="C7" s="14" t="s">
        <v>69</v>
      </c>
      <c r="D7" s="14" t="s">
        <v>79</v>
      </c>
      <c r="E7" s="3">
        <v>3894</v>
      </c>
      <c r="G7" s="2" t="s">
        <v>78</v>
      </c>
      <c r="H7" s="3">
        <f t="shared" si="1"/>
        <v>345475</v>
      </c>
      <c r="I7" s="3">
        <f t="shared" si="1"/>
        <v>342319</v>
      </c>
      <c r="J7" s="3">
        <f t="shared" si="1"/>
        <v>301603</v>
      </c>
      <c r="K7" s="3">
        <f t="shared" si="1"/>
        <v>500675</v>
      </c>
    </row>
    <row r="8" spans="1:11">
      <c r="A8" s="23">
        <v>45293</v>
      </c>
      <c r="B8" s="14">
        <v>89</v>
      </c>
      <c r="C8" s="14" t="s">
        <v>69</v>
      </c>
      <c r="D8" s="14" t="s">
        <v>75</v>
      </c>
      <c r="E8" s="3">
        <v>1920</v>
      </c>
      <c r="G8" s="2" t="s">
        <v>65</v>
      </c>
      <c r="H8" s="3">
        <f t="shared" si="1"/>
        <v>376419</v>
      </c>
      <c r="I8" s="3">
        <f t="shared" si="1"/>
        <v>392162</v>
      </c>
      <c r="J8" s="3">
        <f t="shared" si="1"/>
        <v>294048</v>
      </c>
      <c r="K8" s="3">
        <f t="shared" si="1"/>
        <v>253310</v>
      </c>
    </row>
    <row r="9" spans="1:11" ht="18.5" thickBot="1">
      <c r="A9" s="23">
        <v>45293</v>
      </c>
      <c r="B9" s="14">
        <v>60</v>
      </c>
      <c r="C9" s="14" t="s">
        <v>68</v>
      </c>
      <c r="D9" s="14" t="s">
        <v>74</v>
      </c>
      <c r="E9" s="3">
        <v>32879</v>
      </c>
      <c r="G9" s="27" t="s">
        <v>64</v>
      </c>
      <c r="H9" s="28">
        <f t="shared" si="1"/>
        <v>274852</v>
      </c>
      <c r="I9" s="28">
        <f t="shared" si="1"/>
        <v>249836</v>
      </c>
      <c r="J9" s="28">
        <f t="shared" si="1"/>
        <v>340832</v>
      </c>
      <c r="K9" s="28">
        <f t="shared" si="1"/>
        <v>232040</v>
      </c>
    </row>
    <row r="10" spans="1:11" ht="18.5" thickTop="1">
      <c r="A10" s="23">
        <v>45293</v>
      </c>
      <c r="B10" s="14">
        <v>83</v>
      </c>
      <c r="C10" s="14" t="s">
        <v>69</v>
      </c>
      <c r="D10" s="14" t="s">
        <v>74</v>
      </c>
      <c r="E10" s="3">
        <v>18048</v>
      </c>
      <c r="G10" s="29" t="s">
        <v>81</v>
      </c>
      <c r="H10" s="30">
        <f>SUMIFS($E:$E,$C:$C,H$2,$D:$D,"*検査",$B:$B,"&gt;="&amp;H$1,$B:$B,"&lt;="&amp;H$1+9)</f>
        <v>1640084</v>
      </c>
      <c r="I10" s="30">
        <f t="shared" ref="I10:K10" si="2">SUMIFS($E:$E,$C:$C,I$2,$D:$D,"*検査",$B:$B,"&gt;="&amp;I$1,$B:$B,"&lt;="&amp;I$1+9)</f>
        <v>1628174</v>
      </c>
      <c r="J10" s="30">
        <f t="shared" si="2"/>
        <v>1850501</v>
      </c>
      <c r="K10" s="30">
        <f t="shared" si="2"/>
        <v>1368981</v>
      </c>
    </row>
    <row r="11" spans="1:11">
      <c r="A11" s="23">
        <v>45293</v>
      </c>
      <c r="B11" s="14">
        <v>41</v>
      </c>
      <c r="C11" s="14" t="s">
        <v>69</v>
      </c>
      <c r="D11" s="14" t="s">
        <v>66</v>
      </c>
      <c r="E11" s="3">
        <v>43266</v>
      </c>
      <c r="G11" s="2" t="s">
        <v>82</v>
      </c>
      <c r="H11" s="3">
        <f>SUMIFS($E:$E,$C:$C,H$2,$D:$D,"*診察",$B:$B,"&gt;="&amp;H$1,$B:$B,"&lt;="&amp;H$1+9)</f>
        <v>721894</v>
      </c>
      <c r="I11" s="3">
        <f t="shared" ref="I11:K11" si="3">SUMIFS($E:$E,$C:$C,I$2,$D:$D,"*診察",$B:$B,"&gt;="&amp;I$1,$B:$B,"&lt;="&amp;I$1+9)</f>
        <v>734481</v>
      </c>
      <c r="J11" s="3">
        <f t="shared" si="3"/>
        <v>595651</v>
      </c>
      <c r="K11" s="3">
        <f t="shared" si="3"/>
        <v>753985</v>
      </c>
    </row>
    <row r="12" spans="1:11">
      <c r="A12" s="23">
        <v>45293</v>
      </c>
      <c r="B12" s="14">
        <v>58</v>
      </c>
      <c r="C12" s="14" t="s">
        <v>68</v>
      </c>
      <c r="D12" s="14" t="s">
        <v>74</v>
      </c>
      <c r="E12" s="3">
        <v>1420</v>
      </c>
    </row>
    <row r="13" spans="1:11">
      <c r="A13" s="23">
        <v>45293</v>
      </c>
      <c r="B13" s="14">
        <v>43</v>
      </c>
      <c r="C13" s="14" t="s">
        <v>68</v>
      </c>
      <c r="D13" s="14" t="s">
        <v>79</v>
      </c>
      <c r="E13" s="3">
        <v>41689</v>
      </c>
    </row>
    <row r="14" spans="1:11">
      <c r="A14" s="23">
        <v>45293</v>
      </c>
      <c r="B14" s="14">
        <v>60</v>
      </c>
      <c r="C14" s="14" t="s">
        <v>69</v>
      </c>
      <c r="D14" s="14" t="s">
        <v>75</v>
      </c>
      <c r="E14" s="3">
        <v>27799</v>
      </c>
    </row>
    <row r="15" spans="1:11">
      <c r="A15" s="23">
        <v>45294</v>
      </c>
      <c r="B15" s="14">
        <v>59</v>
      </c>
      <c r="C15" s="14" t="s">
        <v>69</v>
      </c>
      <c r="D15" s="14" t="s">
        <v>65</v>
      </c>
      <c r="E15" s="3">
        <v>19036</v>
      </c>
    </row>
    <row r="16" spans="1:11">
      <c r="A16" s="23">
        <v>45294</v>
      </c>
      <c r="B16" s="14">
        <v>77</v>
      </c>
      <c r="C16" s="14" t="s">
        <v>68</v>
      </c>
      <c r="D16" s="14" t="s">
        <v>79</v>
      </c>
      <c r="E16" s="3">
        <v>21335</v>
      </c>
    </row>
    <row r="17" spans="1:5">
      <c r="A17" s="23">
        <v>45294</v>
      </c>
      <c r="B17" s="14">
        <v>18</v>
      </c>
      <c r="C17" s="14" t="s">
        <v>69</v>
      </c>
      <c r="D17" s="14" t="s">
        <v>79</v>
      </c>
      <c r="E17" s="3">
        <v>4444</v>
      </c>
    </row>
    <row r="18" spans="1:5">
      <c r="A18" s="23">
        <v>45294</v>
      </c>
      <c r="B18" s="14">
        <v>38</v>
      </c>
      <c r="C18" s="14" t="s">
        <v>69</v>
      </c>
      <c r="D18" s="14" t="s">
        <v>66</v>
      </c>
      <c r="E18" s="3">
        <v>49488</v>
      </c>
    </row>
    <row r="19" spans="1:5">
      <c r="A19" s="23">
        <v>45294</v>
      </c>
      <c r="B19" s="14">
        <v>73</v>
      </c>
      <c r="C19" s="14" t="s">
        <v>68</v>
      </c>
      <c r="D19" s="14" t="s">
        <v>64</v>
      </c>
      <c r="E19" s="3">
        <v>44529</v>
      </c>
    </row>
    <row r="20" spans="1:5">
      <c r="A20" s="23">
        <v>45294</v>
      </c>
      <c r="B20" s="14">
        <v>61</v>
      </c>
      <c r="C20" s="14" t="s">
        <v>68</v>
      </c>
      <c r="D20" s="14" t="s">
        <v>66</v>
      </c>
      <c r="E20" s="3">
        <v>44327</v>
      </c>
    </row>
    <row r="21" spans="1:5">
      <c r="A21" s="23">
        <v>45294</v>
      </c>
      <c r="B21" s="14">
        <v>4</v>
      </c>
      <c r="C21" s="14" t="s">
        <v>68</v>
      </c>
      <c r="D21" s="14" t="s">
        <v>77</v>
      </c>
      <c r="E21" s="3">
        <v>13824</v>
      </c>
    </row>
    <row r="22" spans="1:5">
      <c r="A22" s="23">
        <v>45295</v>
      </c>
      <c r="B22" s="14">
        <v>96</v>
      </c>
      <c r="C22" s="14" t="s">
        <v>68</v>
      </c>
      <c r="D22" s="14" t="s">
        <v>75</v>
      </c>
      <c r="E22" s="3">
        <v>5127</v>
      </c>
    </row>
    <row r="23" spans="1:5">
      <c r="A23" s="23">
        <v>45295</v>
      </c>
      <c r="B23" s="14">
        <v>73</v>
      </c>
      <c r="C23" s="14" t="s">
        <v>68</v>
      </c>
      <c r="D23" s="14" t="s">
        <v>66</v>
      </c>
      <c r="E23" s="3">
        <v>4942</v>
      </c>
    </row>
    <row r="24" spans="1:5">
      <c r="A24" s="23">
        <v>45295</v>
      </c>
      <c r="B24" s="14">
        <v>29</v>
      </c>
      <c r="C24" s="14" t="s">
        <v>69</v>
      </c>
      <c r="D24" s="14" t="s">
        <v>66</v>
      </c>
      <c r="E24" s="3">
        <v>42675</v>
      </c>
    </row>
    <row r="25" spans="1:5">
      <c r="A25" s="23">
        <v>45295</v>
      </c>
      <c r="B25" s="14">
        <v>37</v>
      </c>
      <c r="C25" s="14" t="s">
        <v>69</v>
      </c>
      <c r="D25" s="14" t="s">
        <v>74</v>
      </c>
      <c r="E25" s="3">
        <v>7722</v>
      </c>
    </row>
    <row r="26" spans="1:5">
      <c r="A26" s="23">
        <v>45296</v>
      </c>
      <c r="B26" s="14">
        <v>58</v>
      </c>
      <c r="C26" s="14" t="s">
        <v>69</v>
      </c>
      <c r="D26" s="14" t="s">
        <v>77</v>
      </c>
      <c r="E26" s="3">
        <v>34095</v>
      </c>
    </row>
    <row r="27" spans="1:5">
      <c r="A27" s="23">
        <v>45296</v>
      </c>
      <c r="B27" s="14">
        <v>94</v>
      </c>
      <c r="C27" s="14" t="s">
        <v>68</v>
      </c>
      <c r="D27" s="14" t="s">
        <v>64</v>
      </c>
      <c r="E27" s="3">
        <v>12925</v>
      </c>
    </row>
    <row r="28" spans="1:5">
      <c r="A28" s="23">
        <v>45296</v>
      </c>
      <c r="B28" s="14">
        <v>44</v>
      </c>
      <c r="C28" s="14" t="s">
        <v>68</v>
      </c>
      <c r="D28" s="14" t="s">
        <v>64</v>
      </c>
      <c r="E28" s="3">
        <v>26852</v>
      </c>
    </row>
    <row r="29" spans="1:5">
      <c r="A29" s="23">
        <v>45296</v>
      </c>
      <c r="B29" s="14">
        <v>73</v>
      </c>
      <c r="C29" s="14" t="s">
        <v>68</v>
      </c>
      <c r="D29" s="14" t="s">
        <v>66</v>
      </c>
      <c r="E29" s="3">
        <v>49975</v>
      </c>
    </row>
    <row r="30" spans="1:5">
      <c r="A30" s="23">
        <v>45297</v>
      </c>
      <c r="B30" s="14">
        <v>12</v>
      </c>
      <c r="C30" s="14" t="s">
        <v>68</v>
      </c>
      <c r="D30" s="14" t="s">
        <v>77</v>
      </c>
      <c r="E30" s="3">
        <v>18017</v>
      </c>
    </row>
    <row r="31" spans="1:5">
      <c r="A31" s="23">
        <v>45297</v>
      </c>
      <c r="B31" s="14">
        <v>78</v>
      </c>
      <c r="C31" s="14" t="s">
        <v>69</v>
      </c>
      <c r="D31" s="14" t="s">
        <v>74</v>
      </c>
      <c r="E31" s="3">
        <v>35159</v>
      </c>
    </row>
    <row r="32" spans="1:5">
      <c r="A32" s="23">
        <v>45297</v>
      </c>
      <c r="B32" s="14">
        <v>68</v>
      </c>
      <c r="C32" s="14" t="s">
        <v>68</v>
      </c>
      <c r="D32" s="14" t="s">
        <v>66</v>
      </c>
      <c r="E32" s="3">
        <v>49875</v>
      </c>
    </row>
    <row r="33" spans="1:5">
      <c r="A33" s="23">
        <v>45297</v>
      </c>
      <c r="B33" s="14">
        <v>73</v>
      </c>
      <c r="C33" s="14" t="s">
        <v>68</v>
      </c>
      <c r="D33" s="14" t="s">
        <v>79</v>
      </c>
      <c r="E33" s="3">
        <v>12659</v>
      </c>
    </row>
    <row r="34" spans="1:5">
      <c r="A34" s="23">
        <v>45297</v>
      </c>
      <c r="B34" s="14">
        <v>88</v>
      </c>
      <c r="C34" s="14" t="s">
        <v>68</v>
      </c>
      <c r="D34" s="14" t="s">
        <v>79</v>
      </c>
      <c r="E34" s="3">
        <v>19797</v>
      </c>
    </row>
    <row r="35" spans="1:5">
      <c r="A35" s="23">
        <v>45297</v>
      </c>
      <c r="B35" s="14">
        <v>42</v>
      </c>
      <c r="C35" s="14" t="s">
        <v>69</v>
      </c>
      <c r="D35" s="14" t="s">
        <v>74</v>
      </c>
      <c r="E35" s="3">
        <v>23489</v>
      </c>
    </row>
    <row r="36" spans="1:5">
      <c r="A36" s="23">
        <v>45297</v>
      </c>
      <c r="B36" s="14">
        <v>78</v>
      </c>
      <c r="C36" s="14" t="s">
        <v>68</v>
      </c>
      <c r="D36" s="14" t="s">
        <v>79</v>
      </c>
      <c r="E36" s="3">
        <v>17560</v>
      </c>
    </row>
    <row r="37" spans="1:5">
      <c r="A37" s="23">
        <v>45298</v>
      </c>
      <c r="B37" s="14">
        <v>70</v>
      </c>
      <c r="C37" s="14" t="s">
        <v>68</v>
      </c>
      <c r="D37" s="14" t="s">
        <v>65</v>
      </c>
      <c r="E37" s="3">
        <v>46928</v>
      </c>
    </row>
    <row r="38" spans="1:5">
      <c r="A38" s="23">
        <v>45298</v>
      </c>
      <c r="B38" s="14">
        <v>22</v>
      </c>
      <c r="C38" s="14" t="s">
        <v>69</v>
      </c>
      <c r="D38" s="14" t="s">
        <v>79</v>
      </c>
      <c r="E38" s="3">
        <v>24291</v>
      </c>
    </row>
    <row r="39" spans="1:5">
      <c r="A39" s="23">
        <v>45298</v>
      </c>
      <c r="B39" s="14">
        <v>86</v>
      </c>
      <c r="C39" s="14" t="s">
        <v>68</v>
      </c>
      <c r="D39" s="14" t="s">
        <v>65</v>
      </c>
      <c r="E39" s="3">
        <v>7706</v>
      </c>
    </row>
    <row r="40" spans="1:5">
      <c r="A40" s="23">
        <v>45298</v>
      </c>
      <c r="B40" s="14">
        <v>33</v>
      </c>
      <c r="C40" s="14" t="s">
        <v>68</v>
      </c>
      <c r="D40" s="14" t="s">
        <v>74</v>
      </c>
      <c r="E40" s="3">
        <v>30468</v>
      </c>
    </row>
    <row r="41" spans="1:5">
      <c r="A41" s="23">
        <v>45298</v>
      </c>
      <c r="B41" s="14">
        <v>7</v>
      </c>
      <c r="C41" s="14" t="s">
        <v>69</v>
      </c>
      <c r="D41" s="14" t="s">
        <v>66</v>
      </c>
      <c r="E41" s="3">
        <v>16747</v>
      </c>
    </row>
    <row r="42" spans="1:5">
      <c r="A42" s="23">
        <v>45299</v>
      </c>
      <c r="B42" s="14">
        <v>69</v>
      </c>
      <c r="C42" s="14" t="s">
        <v>68</v>
      </c>
      <c r="D42" s="14" t="s">
        <v>74</v>
      </c>
      <c r="E42" s="3">
        <v>39510</v>
      </c>
    </row>
    <row r="43" spans="1:5">
      <c r="A43" s="23">
        <v>45299</v>
      </c>
      <c r="B43" s="14">
        <v>9</v>
      </c>
      <c r="C43" s="14" t="s">
        <v>69</v>
      </c>
      <c r="D43" s="14" t="s">
        <v>75</v>
      </c>
      <c r="E43" s="3">
        <v>30686</v>
      </c>
    </row>
    <row r="44" spans="1:5">
      <c r="A44" s="23">
        <v>45299</v>
      </c>
      <c r="B44" s="14">
        <v>72</v>
      </c>
      <c r="C44" s="14" t="s">
        <v>68</v>
      </c>
      <c r="D44" s="14" t="s">
        <v>65</v>
      </c>
      <c r="E44" s="3">
        <v>27294</v>
      </c>
    </row>
    <row r="45" spans="1:5">
      <c r="A45" s="23">
        <v>45299</v>
      </c>
      <c r="B45" s="14">
        <v>13</v>
      </c>
      <c r="C45" s="14" t="s">
        <v>69</v>
      </c>
      <c r="D45" s="14" t="s">
        <v>65</v>
      </c>
      <c r="E45" s="3">
        <v>23605</v>
      </c>
    </row>
    <row r="46" spans="1:5">
      <c r="A46" s="23">
        <v>45300</v>
      </c>
      <c r="B46" s="14">
        <v>69</v>
      </c>
      <c r="C46" s="14" t="s">
        <v>68</v>
      </c>
      <c r="D46" s="14" t="s">
        <v>74</v>
      </c>
      <c r="E46" s="3">
        <v>9673</v>
      </c>
    </row>
    <row r="47" spans="1:5">
      <c r="A47" s="23">
        <v>45300</v>
      </c>
      <c r="B47" s="14">
        <v>72</v>
      </c>
      <c r="C47" s="14" t="s">
        <v>68</v>
      </c>
      <c r="D47" s="14" t="s">
        <v>65</v>
      </c>
      <c r="E47" s="3">
        <v>23167</v>
      </c>
    </row>
    <row r="48" spans="1:5">
      <c r="A48" s="23">
        <v>45300</v>
      </c>
      <c r="B48" s="14">
        <v>21</v>
      </c>
      <c r="C48" s="14" t="s">
        <v>68</v>
      </c>
      <c r="D48" s="14" t="s">
        <v>77</v>
      </c>
      <c r="E48" s="3">
        <v>35278</v>
      </c>
    </row>
    <row r="49" spans="1:5">
      <c r="A49" s="23">
        <v>45300</v>
      </c>
      <c r="B49" s="14">
        <v>51</v>
      </c>
      <c r="C49" s="14" t="s">
        <v>68</v>
      </c>
      <c r="D49" s="14" t="s">
        <v>75</v>
      </c>
      <c r="E49" s="3">
        <v>42573</v>
      </c>
    </row>
    <row r="50" spans="1:5">
      <c r="A50" s="23">
        <v>45300</v>
      </c>
      <c r="B50" s="14">
        <v>8</v>
      </c>
      <c r="C50" s="14" t="s">
        <v>69</v>
      </c>
      <c r="D50" s="14" t="s">
        <v>79</v>
      </c>
      <c r="E50" s="3">
        <v>15796</v>
      </c>
    </row>
    <row r="51" spans="1:5">
      <c r="A51" s="23">
        <v>45300</v>
      </c>
      <c r="B51" s="14">
        <v>56</v>
      </c>
      <c r="C51" s="14" t="s">
        <v>68</v>
      </c>
      <c r="D51" s="14" t="s">
        <v>65</v>
      </c>
      <c r="E51" s="3">
        <v>31320</v>
      </c>
    </row>
    <row r="52" spans="1:5">
      <c r="A52" s="23">
        <v>45300</v>
      </c>
      <c r="B52" s="14">
        <v>78</v>
      </c>
      <c r="C52" s="14" t="s">
        <v>69</v>
      </c>
      <c r="D52" s="14" t="s">
        <v>64</v>
      </c>
      <c r="E52" s="3">
        <v>35189</v>
      </c>
    </row>
    <row r="53" spans="1:5">
      <c r="A53" s="23">
        <v>45300</v>
      </c>
      <c r="B53" s="14">
        <v>16</v>
      </c>
      <c r="C53" s="14" t="s">
        <v>69</v>
      </c>
      <c r="D53" s="14" t="s">
        <v>66</v>
      </c>
      <c r="E53" s="3">
        <v>27905</v>
      </c>
    </row>
    <row r="54" spans="1:5">
      <c r="A54" s="23">
        <v>45301</v>
      </c>
      <c r="B54" s="14">
        <v>92</v>
      </c>
      <c r="C54" s="14" t="s">
        <v>69</v>
      </c>
      <c r="D54" s="14" t="s">
        <v>65</v>
      </c>
      <c r="E54" s="3">
        <v>35413</v>
      </c>
    </row>
    <row r="55" spans="1:5">
      <c r="A55" s="23">
        <v>45301</v>
      </c>
      <c r="B55" s="14">
        <v>83</v>
      </c>
      <c r="C55" s="14" t="s">
        <v>68</v>
      </c>
      <c r="D55" s="14" t="s">
        <v>75</v>
      </c>
      <c r="E55" s="3">
        <v>36430</v>
      </c>
    </row>
    <row r="56" spans="1:5">
      <c r="A56" s="23">
        <v>45301</v>
      </c>
      <c r="B56" s="14">
        <v>11</v>
      </c>
      <c r="C56" s="14" t="s">
        <v>68</v>
      </c>
      <c r="D56" s="14" t="s">
        <v>74</v>
      </c>
      <c r="E56" s="3">
        <v>10314</v>
      </c>
    </row>
    <row r="57" spans="1:5">
      <c r="A57" s="23">
        <v>45301</v>
      </c>
      <c r="B57" s="14">
        <v>62</v>
      </c>
      <c r="C57" s="14" t="s">
        <v>68</v>
      </c>
      <c r="D57" s="14" t="s">
        <v>66</v>
      </c>
      <c r="E57" s="3">
        <v>12431</v>
      </c>
    </row>
    <row r="58" spans="1:5">
      <c r="A58" s="23">
        <v>45301</v>
      </c>
      <c r="B58" s="14">
        <v>31</v>
      </c>
      <c r="C58" s="14" t="s">
        <v>69</v>
      </c>
      <c r="D58" s="14" t="s">
        <v>65</v>
      </c>
      <c r="E58" s="3">
        <v>42014</v>
      </c>
    </row>
    <row r="59" spans="1:5">
      <c r="A59" s="23">
        <v>45302</v>
      </c>
      <c r="B59" s="14">
        <v>91</v>
      </c>
      <c r="C59" s="14" t="s">
        <v>69</v>
      </c>
      <c r="D59" s="14" t="s">
        <v>79</v>
      </c>
      <c r="E59" s="3">
        <v>43949</v>
      </c>
    </row>
    <row r="60" spans="1:5">
      <c r="A60" s="23">
        <v>45302</v>
      </c>
      <c r="B60" s="14">
        <v>21</v>
      </c>
      <c r="C60" s="14" t="s">
        <v>68</v>
      </c>
      <c r="D60" s="14" t="s">
        <v>79</v>
      </c>
      <c r="E60" s="3">
        <v>25191</v>
      </c>
    </row>
    <row r="61" spans="1:5">
      <c r="A61" s="23">
        <v>45302</v>
      </c>
      <c r="B61" s="14">
        <v>27</v>
      </c>
      <c r="C61" s="14" t="s">
        <v>68</v>
      </c>
      <c r="D61" s="14" t="s">
        <v>75</v>
      </c>
      <c r="E61" s="3">
        <v>33125</v>
      </c>
    </row>
    <row r="62" spans="1:5">
      <c r="A62" s="23">
        <v>45302</v>
      </c>
      <c r="B62" s="14">
        <v>32</v>
      </c>
      <c r="C62" s="14" t="s">
        <v>68</v>
      </c>
      <c r="D62" s="14" t="s">
        <v>74</v>
      </c>
      <c r="E62" s="3">
        <v>24230</v>
      </c>
    </row>
    <row r="63" spans="1:5">
      <c r="A63" s="23">
        <v>45303</v>
      </c>
      <c r="B63" s="14">
        <v>40</v>
      </c>
      <c r="C63" s="14" t="s">
        <v>68</v>
      </c>
      <c r="D63" s="14" t="s">
        <v>66</v>
      </c>
      <c r="E63" s="3">
        <v>19974</v>
      </c>
    </row>
    <row r="64" spans="1:5">
      <c r="A64" s="23">
        <v>45303</v>
      </c>
      <c r="B64" s="14">
        <v>74</v>
      </c>
      <c r="C64" s="14" t="s">
        <v>69</v>
      </c>
      <c r="D64" s="14" t="s">
        <v>79</v>
      </c>
      <c r="E64" s="3">
        <v>8537</v>
      </c>
    </row>
    <row r="65" spans="1:5">
      <c r="A65" s="23">
        <v>45303</v>
      </c>
      <c r="B65" s="14">
        <v>94</v>
      </c>
      <c r="C65" s="14" t="s">
        <v>69</v>
      </c>
      <c r="D65" s="14" t="s">
        <v>65</v>
      </c>
      <c r="E65" s="3">
        <v>17736</v>
      </c>
    </row>
    <row r="66" spans="1:5">
      <c r="A66" s="23">
        <v>45303</v>
      </c>
      <c r="B66" s="14">
        <v>79</v>
      </c>
      <c r="C66" s="14" t="s">
        <v>68</v>
      </c>
      <c r="D66" s="14" t="s">
        <v>66</v>
      </c>
      <c r="E66" s="3">
        <v>37249</v>
      </c>
    </row>
    <row r="67" spans="1:5">
      <c r="A67" s="23">
        <v>45303</v>
      </c>
      <c r="B67" s="14">
        <v>19</v>
      </c>
      <c r="C67" s="14" t="s">
        <v>68</v>
      </c>
      <c r="D67" s="14" t="s">
        <v>77</v>
      </c>
      <c r="E67" s="3">
        <v>34255</v>
      </c>
    </row>
    <row r="68" spans="1:5">
      <c r="A68" s="23">
        <v>45303</v>
      </c>
      <c r="B68" s="14">
        <v>0</v>
      </c>
      <c r="C68" s="14" t="s">
        <v>69</v>
      </c>
      <c r="D68" s="14" t="s">
        <v>74</v>
      </c>
      <c r="E68" s="3">
        <v>46012</v>
      </c>
    </row>
    <row r="69" spans="1:5">
      <c r="A69" s="23">
        <v>45303</v>
      </c>
      <c r="B69" s="14">
        <v>18</v>
      </c>
      <c r="C69" s="14" t="s">
        <v>68</v>
      </c>
      <c r="D69" s="14" t="s">
        <v>64</v>
      </c>
      <c r="E69" s="3">
        <v>17920</v>
      </c>
    </row>
    <row r="70" spans="1:5">
      <c r="A70" s="23">
        <v>45304</v>
      </c>
      <c r="B70" s="14">
        <v>3</v>
      </c>
      <c r="C70" s="14" t="s">
        <v>69</v>
      </c>
      <c r="D70" s="14" t="s">
        <v>66</v>
      </c>
      <c r="E70" s="3">
        <v>37469</v>
      </c>
    </row>
    <row r="71" spans="1:5">
      <c r="A71" s="23">
        <v>45304</v>
      </c>
      <c r="B71" s="14">
        <v>8</v>
      </c>
      <c r="C71" s="14" t="s">
        <v>69</v>
      </c>
      <c r="D71" s="14" t="s">
        <v>79</v>
      </c>
      <c r="E71" s="3">
        <v>4263</v>
      </c>
    </row>
    <row r="72" spans="1:5">
      <c r="A72" s="23">
        <v>45304</v>
      </c>
      <c r="B72" s="14">
        <v>28</v>
      </c>
      <c r="C72" s="14" t="s">
        <v>69</v>
      </c>
      <c r="D72" s="14" t="s">
        <v>64</v>
      </c>
      <c r="E72" s="3">
        <v>23658</v>
      </c>
    </row>
    <row r="73" spans="1:5">
      <c r="A73" s="23">
        <v>45304</v>
      </c>
      <c r="B73" s="14">
        <v>8</v>
      </c>
      <c r="C73" s="14" t="s">
        <v>68</v>
      </c>
      <c r="D73" s="14" t="s">
        <v>77</v>
      </c>
      <c r="E73" s="3">
        <v>21444</v>
      </c>
    </row>
    <row r="74" spans="1:5">
      <c r="A74" s="23">
        <v>45304</v>
      </c>
      <c r="B74" s="14">
        <v>88</v>
      </c>
      <c r="C74" s="14" t="s">
        <v>69</v>
      </c>
      <c r="D74" s="14" t="s">
        <v>79</v>
      </c>
      <c r="E74" s="3">
        <v>19990</v>
      </c>
    </row>
    <row r="75" spans="1:5">
      <c r="A75" s="23">
        <v>45304</v>
      </c>
      <c r="B75" s="14">
        <v>87</v>
      </c>
      <c r="C75" s="14" t="s">
        <v>69</v>
      </c>
      <c r="D75" s="14" t="s">
        <v>65</v>
      </c>
      <c r="E75" s="3">
        <v>24802</v>
      </c>
    </row>
    <row r="76" spans="1:5">
      <c r="A76" s="23">
        <v>45305</v>
      </c>
      <c r="B76" s="14">
        <v>46</v>
      </c>
      <c r="C76" s="14" t="s">
        <v>69</v>
      </c>
      <c r="D76" s="14" t="s">
        <v>79</v>
      </c>
      <c r="E76" s="3">
        <v>3067</v>
      </c>
    </row>
    <row r="77" spans="1:5">
      <c r="A77" s="23">
        <v>45305</v>
      </c>
      <c r="B77" s="14">
        <v>89</v>
      </c>
      <c r="C77" s="14" t="s">
        <v>68</v>
      </c>
      <c r="D77" s="14" t="s">
        <v>66</v>
      </c>
      <c r="E77" s="3">
        <v>27779</v>
      </c>
    </row>
    <row r="78" spans="1:5">
      <c r="A78" s="23">
        <v>45305</v>
      </c>
      <c r="B78" s="14">
        <v>9</v>
      </c>
      <c r="C78" s="14" t="s">
        <v>68</v>
      </c>
      <c r="D78" s="14" t="s">
        <v>64</v>
      </c>
      <c r="E78" s="3">
        <v>49366</v>
      </c>
    </row>
    <row r="79" spans="1:5">
      <c r="A79" s="23">
        <v>45305</v>
      </c>
      <c r="B79" s="14">
        <v>5</v>
      </c>
      <c r="C79" s="14" t="s">
        <v>69</v>
      </c>
      <c r="D79" s="14" t="s">
        <v>66</v>
      </c>
      <c r="E79" s="3">
        <v>35756</v>
      </c>
    </row>
    <row r="80" spans="1:5">
      <c r="A80" s="23">
        <v>45305</v>
      </c>
      <c r="B80" s="14">
        <v>69</v>
      </c>
      <c r="C80" s="14" t="s">
        <v>68</v>
      </c>
      <c r="D80" s="14" t="s">
        <v>75</v>
      </c>
      <c r="E80" s="3">
        <v>19079</v>
      </c>
    </row>
    <row r="81" spans="1:5">
      <c r="A81" s="23">
        <v>45306</v>
      </c>
      <c r="B81" s="14">
        <v>2</v>
      </c>
      <c r="C81" s="14" t="s">
        <v>69</v>
      </c>
      <c r="D81" s="14" t="s">
        <v>65</v>
      </c>
      <c r="E81" s="3">
        <v>12817</v>
      </c>
    </row>
    <row r="82" spans="1:5">
      <c r="A82" s="23">
        <v>45306</v>
      </c>
      <c r="B82" s="14">
        <v>3</v>
      </c>
      <c r="C82" s="14" t="s">
        <v>68</v>
      </c>
      <c r="D82" s="14" t="s">
        <v>77</v>
      </c>
      <c r="E82" s="3">
        <v>23798</v>
      </c>
    </row>
    <row r="83" spans="1:5">
      <c r="A83" s="23">
        <v>45306</v>
      </c>
      <c r="B83" s="14">
        <v>60</v>
      </c>
      <c r="C83" s="14" t="s">
        <v>68</v>
      </c>
      <c r="D83" s="14" t="s">
        <v>77</v>
      </c>
      <c r="E83" s="3">
        <v>19151</v>
      </c>
    </row>
    <row r="84" spans="1:5">
      <c r="A84" s="23">
        <v>45306</v>
      </c>
      <c r="B84" s="14">
        <v>46</v>
      </c>
      <c r="C84" s="14" t="s">
        <v>69</v>
      </c>
      <c r="D84" s="14" t="s">
        <v>75</v>
      </c>
      <c r="E84" s="3">
        <v>49000</v>
      </c>
    </row>
    <row r="85" spans="1:5">
      <c r="A85" s="23">
        <v>45306</v>
      </c>
      <c r="B85" s="14">
        <v>41</v>
      </c>
      <c r="C85" s="14" t="s">
        <v>69</v>
      </c>
      <c r="D85" s="14" t="s">
        <v>77</v>
      </c>
      <c r="E85" s="3">
        <v>1369</v>
      </c>
    </row>
    <row r="86" spans="1:5">
      <c r="A86" s="23">
        <v>45307</v>
      </c>
      <c r="B86" s="14">
        <v>37</v>
      </c>
      <c r="C86" s="14" t="s">
        <v>68</v>
      </c>
      <c r="D86" s="14" t="s">
        <v>65</v>
      </c>
      <c r="E86" s="3">
        <v>26642</v>
      </c>
    </row>
    <row r="87" spans="1:5">
      <c r="A87" s="23">
        <v>45307</v>
      </c>
      <c r="B87" s="14">
        <v>62</v>
      </c>
      <c r="C87" s="14" t="s">
        <v>69</v>
      </c>
      <c r="D87" s="14" t="s">
        <v>77</v>
      </c>
      <c r="E87" s="3">
        <v>9553</v>
      </c>
    </row>
    <row r="88" spans="1:5">
      <c r="A88" s="23">
        <v>45307</v>
      </c>
      <c r="B88" s="14">
        <v>96</v>
      </c>
      <c r="C88" s="14" t="s">
        <v>68</v>
      </c>
      <c r="D88" s="14" t="s">
        <v>74</v>
      </c>
      <c r="E88" s="3">
        <v>24289</v>
      </c>
    </row>
    <row r="89" spans="1:5">
      <c r="A89" s="23">
        <v>45307</v>
      </c>
      <c r="B89" s="14">
        <v>83</v>
      </c>
      <c r="C89" s="14" t="s">
        <v>69</v>
      </c>
      <c r="D89" s="14" t="s">
        <v>74</v>
      </c>
      <c r="E89" s="3">
        <v>3323</v>
      </c>
    </row>
    <row r="90" spans="1:5">
      <c r="A90" s="23">
        <v>45307</v>
      </c>
      <c r="B90" s="14">
        <v>56</v>
      </c>
      <c r="C90" s="14" t="s">
        <v>69</v>
      </c>
      <c r="D90" s="14" t="s">
        <v>65</v>
      </c>
      <c r="E90" s="3">
        <v>42967</v>
      </c>
    </row>
    <row r="91" spans="1:5">
      <c r="A91" s="23">
        <v>45307</v>
      </c>
      <c r="B91" s="14">
        <v>42</v>
      </c>
      <c r="C91" s="14" t="s">
        <v>68</v>
      </c>
      <c r="D91" s="14" t="s">
        <v>77</v>
      </c>
      <c r="E91" s="3">
        <v>4110</v>
      </c>
    </row>
    <row r="92" spans="1:5">
      <c r="A92" s="23">
        <v>45307</v>
      </c>
      <c r="B92" s="14">
        <v>21</v>
      </c>
      <c r="C92" s="14" t="s">
        <v>69</v>
      </c>
      <c r="D92" s="14" t="s">
        <v>74</v>
      </c>
      <c r="E92" s="3">
        <v>17640</v>
      </c>
    </row>
    <row r="93" spans="1:5">
      <c r="A93" s="23">
        <v>45307</v>
      </c>
      <c r="B93" s="14">
        <v>10</v>
      </c>
      <c r="C93" s="14" t="s">
        <v>68</v>
      </c>
      <c r="D93" s="14" t="s">
        <v>64</v>
      </c>
      <c r="E93" s="3">
        <v>45964</v>
      </c>
    </row>
    <row r="94" spans="1:5">
      <c r="A94" s="23">
        <v>45308</v>
      </c>
      <c r="B94" s="14">
        <v>34</v>
      </c>
      <c r="C94" s="14" t="s">
        <v>68</v>
      </c>
      <c r="D94" s="14" t="s">
        <v>79</v>
      </c>
      <c r="E94" s="3">
        <v>40230</v>
      </c>
    </row>
    <row r="95" spans="1:5">
      <c r="A95" s="23">
        <v>45309</v>
      </c>
      <c r="B95" s="14">
        <v>19</v>
      </c>
      <c r="C95" s="14" t="s">
        <v>69</v>
      </c>
      <c r="D95" s="14" t="s">
        <v>74</v>
      </c>
      <c r="E95" s="3">
        <v>33577</v>
      </c>
    </row>
    <row r="96" spans="1:5">
      <c r="A96" s="23">
        <v>45309</v>
      </c>
      <c r="B96" s="14">
        <v>91</v>
      </c>
      <c r="C96" s="14" t="s">
        <v>69</v>
      </c>
      <c r="D96" s="14" t="s">
        <v>79</v>
      </c>
      <c r="E96" s="3">
        <v>9073</v>
      </c>
    </row>
    <row r="97" spans="1:5">
      <c r="A97" s="23">
        <v>45309</v>
      </c>
      <c r="B97" s="14">
        <v>7</v>
      </c>
      <c r="C97" s="14" t="s">
        <v>68</v>
      </c>
      <c r="D97" s="14" t="s">
        <v>77</v>
      </c>
      <c r="E97" s="3">
        <v>29291</v>
      </c>
    </row>
    <row r="98" spans="1:5">
      <c r="A98" s="23">
        <v>45309</v>
      </c>
      <c r="B98" s="14">
        <v>97</v>
      </c>
      <c r="C98" s="14" t="s">
        <v>68</v>
      </c>
      <c r="D98" s="14" t="s">
        <v>79</v>
      </c>
      <c r="E98" s="3">
        <v>11280</v>
      </c>
    </row>
    <row r="99" spans="1:5">
      <c r="A99" s="23">
        <v>45310</v>
      </c>
      <c r="B99" s="14">
        <v>54</v>
      </c>
      <c r="C99" s="14" t="s">
        <v>68</v>
      </c>
      <c r="D99" s="14" t="s">
        <v>66</v>
      </c>
      <c r="E99" s="3">
        <v>13061</v>
      </c>
    </row>
    <row r="100" spans="1:5">
      <c r="A100" s="23">
        <v>45310</v>
      </c>
      <c r="B100" s="14">
        <v>99</v>
      </c>
      <c r="C100" s="14" t="s">
        <v>69</v>
      </c>
      <c r="D100" s="14" t="s">
        <v>66</v>
      </c>
      <c r="E100" s="3">
        <v>18102</v>
      </c>
    </row>
    <row r="101" spans="1:5">
      <c r="A101" s="23">
        <v>45311</v>
      </c>
      <c r="B101" s="14">
        <v>33</v>
      </c>
      <c r="C101" s="14" t="s">
        <v>69</v>
      </c>
      <c r="D101" s="14" t="s">
        <v>74</v>
      </c>
      <c r="E101" s="3">
        <v>10920</v>
      </c>
    </row>
    <row r="102" spans="1:5">
      <c r="A102" s="23">
        <v>45311</v>
      </c>
      <c r="B102" s="14">
        <v>43</v>
      </c>
      <c r="C102" s="14" t="s">
        <v>69</v>
      </c>
      <c r="D102" s="14" t="s">
        <v>77</v>
      </c>
      <c r="E102" s="3">
        <v>3620</v>
      </c>
    </row>
    <row r="103" spans="1:5">
      <c r="A103" s="23">
        <v>45311</v>
      </c>
      <c r="B103" s="14">
        <v>99</v>
      </c>
      <c r="C103" s="14" t="s">
        <v>69</v>
      </c>
      <c r="D103" s="14" t="s">
        <v>74</v>
      </c>
      <c r="E103" s="3">
        <v>24521</v>
      </c>
    </row>
    <row r="104" spans="1:5">
      <c r="A104" s="23">
        <v>45311</v>
      </c>
      <c r="B104" s="14">
        <v>47</v>
      </c>
      <c r="C104" s="14" t="s">
        <v>68</v>
      </c>
      <c r="D104" s="14" t="s">
        <v>77</v>
      </c>
      <c r="E104" s="3">
        <v>17539</v>
      </c>
    </row>
    <row r="105" spans="1:5">
      <c r="A105" s="23">
        <v>45312</v>
      </c>
      <c r="B105" s="14">
        <v>86</v>
      </c>
      <c r="C105" s="14" t="s">
        <v>69</v>
      </c>
      <c r="D105" s="14" t="s">
        <v>65</v>
      </c>
      <c r="E105" s="3">
        <v>32240</v>
      </c>
    </row>
    <row r="106" spans="1:5">
      <c r="A106" s="23">
        <v>45312</v>
      </c>
      <c r="B106" s="14">
        <v>97</v>
      </c>
      <c r="C106" s="14" t="s">
        <v>69</v>
      </c>
      <c r="D106" s="14" t="s">
        <v>75</v>
      </c>
      <c r="E106" s="3">
        <v>42221</v>
      </c>
    </row>
    <row r="107" spans="1:5">
      <c r="A107" s="23">
        <v>45312</v>
      </c>
      <c r="B107" s="14">
        <v>50</v>
      </c>
      <c r="C107" s="14" t="s">
        <v>69</v>
      </c>
      <c r="D107" s="14" t="s">
        <v>74</v>
      </c>
      <c r="E107" s="3">
        <v>22155</v>
      </c>
    </row>
    <row r="108" spans="1:5">
      <c r="A108" s="23">
        <v>45312</v>
      </c>
      <c r="B108" s="14">
        <v>89</v>
      </c>
      <c r="C108" s="14" t="s">
        <v>68</v>
      </c>
      <c r="D108" s="14" t="s">
        <v>77</v>
      </c>
      <c r="E108" s="3">
        <v>22533</v>
      </c>
    </row>
    <row r="109" spans="1:5">
      <c r="A109" s="23">
        <v>45313</v>
      </c>
      <c r="B109" s="14">
        <v>85</v>
      </c>
      <c r="C109" s="14" t="s">
        <v>68</v>
      </c>
      <c r="D109" s="14" t="s">
        <v>79</v>
      </c>
      <c r="E109" s="3">
        <v>36573</v>
      </c>
    </row>
    <row r="110" spans="1:5">
      <c r="A110" s="23">
        <v>45313</v>
      </c>
      <c r="B110" s="14">
        <v>80</v>
      </c>
      <c r="C110" s="14" t="s">
        <v>69</v>
      </c>
      <c r="D110" s="14" t="s">
        <v>74</v>
      </c>
      <c r="E110" s="3">
        <v>38616</v>
      </c>
    </row>
    <row r="111" spans="1:5">
      <c r="A111" s="23">
        <v>45313</v>
      </c>
      <c r="B111" s="14">
        <v>69</v>
      </c>
      <c r="C111" s="14" t="s">
        <v>69</v>
      </c>
      <c r="D111" s="14" t="s">
        <v>65</v>
      </c>
      <c r="E111" s="3">
        <v>34687</v>
      </c>
    </row>
    <row r="112" spans="1:5">
      <c r="A112" s="23">
        <v>45313</v>
      </c>
      <c r="B112" s="14">
        <v>46</v>
      </c>
      <c r="C112" s="14" t="s">
        <v>68</v>
      </c>
      <c r="D112" s="14" t="s">
        <v>75</v>
      </c>
      <c r="E112" s="3">
        <v>48276</v>
      </c>
    </row>
    <row r="113" spans="1:5">
      <c r="A113" s="23">
        <v>45313</v>
      </c>
      <c r="B113" s="14">
        <v>48</v>
      </c>
      <c r="C113" s="14" t="s">
        <v>68</v>
      </c>
      <c r="D113" s="14" t="s">
        <v>64</v>
      </c>
      <c r="E113" s="3">
        <v>47052</v>
      </c>
    </row>
    <row r="114" spans="1:5">
      <c r="A114" s="23">
        <v>45313</v>
      </c>
      <c r="B114" s="14">
        <v>58</v>
      </c>
      <c r="C114" s="14" t="s">
        <v>69</v>
      </c>
      <c r="D114" s="14" t="s">
        <v>65</v>
      </c>
      <c r="E114" s="3">
        <v>47619</v>
      </c>
    </row>
    <row r="115" spans="1:5">
      <c r="A115" s="23">
        <v>45313</v>
      </c>
      <c r="B115" s="14">
        <v>82</v>
      </c>
      <c r="C115" s="14" t="s">
        <v>69</v>
      </c>
      <c r="D115" s="14" t="s">
        <v>64</v>
      </c>
      <c r="E115" s="3">
        <v>24437</v>
      </c>
    </row>
    <row r="116" spans="1:5">
      <c r="A116" s="23">
        <v>45314</v>
      </c>
      <c r="B116" s="14">
        <v>58</v>
      </c>
      <c r="C116" s="14" t="s">
        <v>69</v>
      </c>
      <c r="D116" s="14" t="s">
        <v>77</v>
      </c>
      <c r="E116" s="3">
        <v>2001</v>
      </c>
    </row>
    <row r="117" spans="1:5">
      <c r="A117" s="23">
        <v>45314</v>
      </c>
      <c r="B117" s="14">
        <v>13</v>
      </c>
      <c r="C117" s="14" t="s">
        <v>68</v>
      </c>
      <c r="D117" s="14" t="s">
        <v>66</v>
      </c>
      <c r="E117" s="3">
        <v>16509</v>
      </c>
    </row>
    <row r="118" spans="1:5">
      <c r="A118" s="23">
        <v>45314</v>
      </c>
      <c r="B118" s="14">
        <v>34</v>
      </c>
      <c r="C118" s="14" t="s">
        <v>69</v>
      </c>
      <c r="D118" s="14" t="s">
        <v>66</v>
      </c>
      <c r="E118" s="3">
        <v>32087</v>
      </c>
    </row>
    <row r="119" spans="1:5">
      <c r="A119" s="23">
        <v>45315</v>
      </c>
      <c r="B119" s="14">
        <v>68</v>
      </c>
      <c r="C119" s="14" t="s">
        <v>69</v>
      </c>
      <c r="D119" s="14" t="s">
        <v>64</v>
      </c>
      <c r="E119" s="3">
        <v>22850</v>
      </c>
    </row>
    <row r="120" spans="1:5">
      <c r="A120" s="23">
        <v>45315</v>
      </c>
      <c r="B120" s="14">
        <v>98</v>
      </c>
      <c r="C120" s="14" t="s">
        <v>69</v>
      </c>
      <c r="D120" s="14" t="s">
        <v>64</v>
      </c>
      <c r="E120" s="3">
        <v>28637</v>
      </c>
    </row>
    <row r="121" spans="1:5">
      <c r="A121" s="23">
        <v>45315</v>
      </c>
      <c r="B121" s="14">
        <v>25</v>
      </c>
      <c r="C121" s="14" t="s">
        <v>68</v>
      </c>
      <c r="D121" s="14" t="s">
        <v>79</v>
      </c>
      <c r="E121" s="3">
        <v>34681</v>
      </c>
    </row>
    <row r="122" spans="1:5">
      <c r="A122" s="23">
        <v>45315</v>
      </c>
      <c r="B122" s="14">
        <v>17</v>
      </c>
      <c r="C122" s="14" t="s">
        <v>68</v>
      </c>
      <c r="D122" s="14" t="s">
        <v>64</v>
      </c>
      <c r="E122" s="3">
        <v>22590</v>
      </c>
    </row>
    <row r="123" spans="1:5">
      <c r="A123" s="23">
        <v>45315</v>
      </c>
      <c r="B123" s="14">
        <v>80</v>
      </c>
      <c r="C123" s="14" t="s">
        <v>68</v>
      </c>
      <c r="D123" s="14" t="s">
        <v>75</v>
      </c>
      <c r="E123" s="3">
        <v>26337</v>
      </c>
    </row>
    <row r="124" spans="1:5">
      <c r="A124" s="23">
        <v>45315</v>
      </c>
      <c r="B124" s="14">
        <v>80</v>
      </c>
      <c r="C124" s="14" t="s">
        <v>69</v>
      </c>
      <c r="D124" s="14" t="s">
        <v>65</v>
      </c>
      <c r="E124" s="3">
        <v>46537</v>
      </c>
    </row>
    <row r="125" spans="1:5">
      <c r="A125" s="23">
        <v>45315</v>
      </c>
      <c r="B125" s="14">
        <v>17</v>
      </c>
      <c r="C125" s="14" t="s">
        <v>68</v>
      </c>
      <c r="D125" s="14" t="s">
        <v>77</v>
      </c>
      <c r="E125" s="3">
        <v>2649</v>
      </c>
    </row>
    <row r="126" spans="1:5">
      <c r="A126" s="23">
        <v>45316</v>
      </c>
      <c r="B126" s="14">
        <v>33</v>
      </c>
      <c r="C126" s="14" t="s">
        <v>69</v>
      </c>
      <c r="D126" s="14" t="s">
        <v>66</v>
      </c>
      <c r="E126" s="3">
        <v>45315</v>
      </c>
    </row>
    <row r="127" spans="1:5">
      <c r="A127" s="23">
        <v>45316</v>
      </c>
      <c r="B127" s="14">
        <v>39</v>
      </c>
      <c r="C127" s="14" t="s">
        <v>69</v>
      </c>
      <c r="D127" s="14" t="s">
        <v>74</v>
      </c>
      <c r="E127" s="3">
        <v>8120</v>
      </c>
    </row>
    <row r="128" spans="1:5">
      <c r="A128" s="23">
        <v>45316</v>
      </c>
      <c r="B128" s="14">
        <v>91</v>
      </c>
      <c r="C128" s="14" t="s">
        <v>69</v>
      </c>
      <c r="D128" s="14" t="s">
        <v>74</v>
      </c>
      <c r="E128" s="3">
        <v>26465</v>
      </c>
    </row>
    <row r="129" spans="1:5">
      <c r="A129" s="23">
        <v>45316</v>
      </c>
      <c r="B129" s="14">
        <v>28</v>
      </c>
      <c r="C129" s="14" t="s">
        <v>68</v>
      </c>
      <c r="D129" s="14" t="s">
        <v>74</v>
      </c>
      <c r="E129" s="3">
        <v>29497</v>
      </c>
    </row>
    <row r="130" spans="1:5">
      <c r="A130" s="23">
        <v>45316</v>
      </c>
      <c r="B130" s="14">
        <v>24</v>
      </c>
      <c r="C130" s="14" t="s">
        <v>68</v>
      </c>
      <c r="D130" s="14" t="s">
        <v>75</v>
      </c>
      <c r="E130" s="3">
        <v>26078</v>
      </c>
    </row>
    <row r="131" spans="1:5">
      <c r="A131" s="23">
        <v>45316</v>
      </c>
      <c r="B131" s="14">
        <v>62</v>
      </c>
      <c r="C131" s="14" t="s">
        <v>69</v>
      </c>
      <c r="D131" s="14" t="s">
        <v>64</v>
      </c>
      <c r="E131" s="3">
        <v>2786</v>
      </c>
    </row>
    <row r="132" spans="1:5">
      <c r="A132" s="23">
        <v>45316</v>
      </c>
      <c r="B132" s="14">
        <v>40</v>
      </c>
      <c r="C132" s="14" t="s">
        <v>68</v>
      </c>
      <c r="D132" s="14" t="s">
        <v>64</v>
      </c>
      <c r="E132" s="3">
        <v>27489</v>
      </c>
    </row>
    <row r="133" spans="1:5">
      <c r="A133" s="23">
        <v>45317</v>
      </c>
      <c r="B133" s="14">
        <v>36</v>
      </c>
      <c r="C133" s="14" t="s">
        <v>68</v>
      </c>
      <c r="D133" s="14" t="s">
        <v>74</v>
      </c>
      <c r="E133" s="3">
        <v>6259</v>
      </c>
    </row>
    <row r="134" spans="1:5">
      <c r="A134" s="23">
        <v>45317</v>
      </c>
      <c r="B134" s="14">
        <v>33</v>
      </c>
      <c r="C134" s="14" t="s">
        <v>69</v>
      </c>
      <c r="D134" s="14" t="s">
        <v>66</v>
      </c>
      <c r="E134" s="3">
        <v>46830</v>
      </c>
    </row>
    <row r="135" spans="1:5">
      <c r="A135" s="23">
        <v>45317</v>
      </c>
      <c r="B135" s="14">
        <v>37</v>
      </c>
      <c r="C135" s="14" t="s">
        <v>68</v>
      </c>
      <c r="D135" s="14" t="s">
        <v>66</v>
      </c>
      <c r="E135" s="3">
        <v>41461</v>
      </c>
    </row>
    <row r="136" spans="1:5">
      <c r="A136" s="23">
        <v>45317</v>
      </c>
      <c r="B136" s="14">
        <v>92</v>
      </c>
      <c r="C136" s="14" t="s">
        <v>69</v>
      </c>
      <c r="D136" s="14" t="s">
        <v>79</v>
      </c>
      <c r="E136" s="3">
        <v>6295</v>
      </c>
    </row>
    <row r="137" spans="1:5">
      <c r="A137" s="23">
        <v>45317</v>
      </c>
      <c r="B137" s="14">
        <v>60</v>
      </c>
      <c r="C137" s="14" t="s">
        <v>69</v>
      </c>
      <c r="D137" s="14" t="s">
        <v>66</v>
      </c>
      <c r="E137" s="3">
        <v>28312</v>
      </c>
    </row>
    <row r="138" spans="1:5">
      <c r="A138" s="23">
        <v>45317</v>
      </c>
      <c r="B138" s="14">
        <v>48</v>
      </c>
      <c r="C138" s="14" t="s">
        <v>69</v>
      </c>
      <c r="D138" s="14" t="s">
        <v>65</v>
      </c>
      <c r="E138" s="3">
        <v>23883</v>
      </c>
    </row>
    <row r="139" spans="1:5">
      <c r="A139" s="23">
        <v>45317</v>
      </c>
      <c r="B139" s="14">
        <v>52</v>
      </c>
      <c r="C139" s="14" t="s">
        <v>68</v>
      </c>
      <c r="D139" s="14" t="s">
        <v>79</v>
      </c>
      <c r="E139" s="3">
        <v>10883</v>
      </c>
    </row>
    <row r="140" spans="1:5">
      <c r="A140" s="23">
        <v>45318</v>
      </c>
      <c r="B140" s="14">
        <v>70</v>
      </c>
      <c r="C140" s="14" t="s">
        <v>69</v>
      </c>
      <c r="D140" s="14" t="s">
        <v>66</v>
      </c>
      <c r="E140" s="3">
        <v>43939</v>
      </c>
    </row>
    <row r="141" spans="1:5">
      <c r="A141" s="23">
        <v>45319</v>
      </c>
      <c r="B141" s="14">
        <v>85</v>
      </c>
      <c r="C141" s="14" t="s">
        <v>68</v>
      </c>
      <c r="D141" s="14" t="s">
        <v>75</v>
      </c>
      <c r="E141" s="3">
        <v>32845</v>
      </c>
    </row>
    <row r="142" spans="1:5">
      <c r="A142" s="23">
        <v>45319</v>
      </c>
      <c r="B142" s="14">
        <v>58</v>
      </c>
      <c r="C142" s="14" t="s">
        <v>69</v>
      </c>
      <c r="D142" s="14" t="s">
        <v>77</v>
      </c>
      <c r="E142" s="3">
        <v>23639</v>
      </c>
    </row>
    <row r="143" spans="1:5">
      <c r="A143" s="23">
        <v>45319</v>
      </c>
      <c r="B143" s="14">
        <v>75</v>
      </c>
      <c r="C143" s="14" t="s">
        <v>69</v>
      </c>
      <c r="D143" s="14" t="s">
        <v>65</v>
      </c>
      <c r="E143" s="3">
        <v>47017</v>
      </c>
    </row>
    <row r="144" spans="1:5">
      <c r="A144" s="23">
        <v>45320</v>
      </c>
      <c r="B144" s="14">
        <v>16</v>
      </c>
      <c r="C144" s="14" t="s">
        <v>68</v>
      </c>
      <c r="D144" s="14" t="s">
        <v>64</v>
      </c>
      <c r="E144" s="3">
        <v>8147</v>
      </c>
    </row>
    <row r="145" spans="1:5">
      <c r="A145" s="23">
        <v>45320</v>
      </c>
      <c r="B145" s="14">
        <v>27</v>
      </c>
      <c r="C145" s="14" t="s">
        <v>69</v>
      </c>
      <c r="D145" s="14" t="s">
        <v>74</v>
      </c>
      <c r="E145" s="3">
        <v>8676</v>
      </c>
    </row>
    <row r="146" spans="1:5">
      <c r="A146" s="23">
        <v>45320</v>
      </c>
      <c r="B146" s="14">
        <v>31</v>
      </c>
      <c r="C146" s="14" t="s">
        <v>69</v>
      </c>
      <c r="D146" s="14" t="s">
        <v>79</v>
      </c>
      <c r="E146" s="3">
        <v>3664</v>
      </c>
    </row>
    <row r="147" spans="1:5">
      <c r="A147" s="23">
        <v>45320</v>
      </c>
      <c r="B147" s="14">
        <v>43</v>
      </c>
      <c r="C147" s="14" t="s">
        <v>68</v>
      </c>
      <c r="D147" s="14" t="s">
        <v>75</v>
      </c>
      <c r="E147" s="3">
        <v>38094</v>
      </c>
    </row>
    <row r="148" spans="1:5">
      <c r="A148" s="23">
        <v>45320</v>
      </c>
      <c r="B148" s="14">
        <v>91</v>
      </c>
      <c r="C148" s="14" t="s">
        <v>69</v>
      </c>
      <c r="D148" s="14" t="s">
        <v>74</v>
      </c>
      <c r="E148" s="3">
        <v>14368</v>
      </c>
    </row>
    <row r="149" spans="1:5">
      <c r="A149" s="23">
        <v>45320</v>
      </c>
      <c r="B149" s="14">
        <v>45</v>
      </c>
      <c r="C149" s="14" t="s">
        <v>68</v>
      </c>
      <c r="D149" s="14" t="s">
        <v>77</v>
      </c>
      <c r="E149" s="3">
        <v>49838</v>
      </c>
    </row>
    <row r="150" spans="1:5">
      <c r="A150" s="23">
        <v>45320</v>
      </c>
      <c r="B150" s="14">
        <v>45</v>
      </c>
      <c r="C150" s="14" t="s">
        <v>69</v>
      </c>
      <c r="D150" s="14" t="s">
        <v>65</v>
      </c>
      <c r="E150" s="3">
        <v>47198</v>
      </c>
    </row>
    <row r="151" spans="1:5">
      <c r="A151" s="23">
        <v>45320</v>
      </c>
      <c r="B151" s="14">
        <v>8</v>
      </c>
      <c r="C151" s="14" t="s">
        <v>69</v>
      </c>
      <c r="D151" s="14" t="s">
        <v>79</v>
      </c>
      <c r="E151" s="3">
        <v>38095</v>
      </c>
    </row>
    <row r="152" spans="1:5">
      <c r="A152" s="23">
        <v>45321</v>
      </c>
      <c r="B152" s="14">
        <v>85</v>
      </c>
      <c r="C152" s="14" t="s">
        <v>68</v>
      </c>
      <c r="D152" s="14" t="s">
        <v>79</v>
      </c>
      <c r="E152" s="3">
        <v>15426</v>
      </c>
    </row>
    <row r="153" spans="1:5">
      <c r="A153" s="23">
        <v>45321</v>
      </c>
      <c r="B153" s="14">
        <v>15</v>
      </c>
      <c r="C153" s="14" t="s">
        <v>69</v>
      </c>
      <c r="D153" s="14" t="s">
        <v>74</v>
      </c>
      <c r="E153" s="3">
        <v>35721</v>
      </c>
    </row>
    <row r="154" spans="1:5">
      <c r="A154" s="23">
        <v>45321</v>
      </c>
      <c r="B154" s="14">
        <v>23</v>
      </c>
      <c r="C154" s="14" t="s">
        <v>69</v>
      </c>
      <c r="D154" s="14" t="s">
        <v>79</v>
      </c>
      <c r="E154" s="3">
        <v>23275</v>
      </c>
    </row>
    <row r="155" spans="1:5">
      <c r="A155" s="23">
        <v>45321</v>
      </c>
      <c r="B155" s="14">
        <v>80</v>
      </c>
      <c r="C155" s="14" t="s">
        <v>68</v>
      </c>
      <c r="D155" s="14" t="s">
        <v>65</v>
      </c>
      <c r="E155" s="3">
        <v>23300</v>
      </c>
    </row>
    <row r="156" spans="1:5">
      <c r="A156" s="23">
        <v>45321</v>
      </c>
      <c r="B156" s="14">
        <v>89</v>
      </c>
      <c r="C156" s="14" t="s">
        <v>69</v>
      </c>
      <c r="D156" s="14" t="s">
        <v>77</v>
      </c>
      <c r="E156" s="3">
        <v>11234</v>
      </c>
    </row>
    <row r="157" spans="1:5">
      <c r="A157" s="23">
        <v>45321</v>
      </c>
      <c r="B157" s="14">
        <v>54</v>
      </c>
      <c r="C157" s="14" t="s">
        <v>68</v>
      </c>
      <c r="D157" s="14" t="s">
        <v>77</v>
      </c>
      <c r="E157" s="3">
        <v>17638</v>
      </c>
    </row>
    <row r="158" spans="1:5">
      <c r="A158" s="23">
        <v>45321</v>
      </c>
      <c r="B158" s="14">
        <v>37</v>
      </c>
      <c r="C158" s="14" t="s">
        <v>68</v>
      </c>
      <c r="D158" s="14" t="s">
        <v>79</v>
      </c>
      <c r="E158" s="3">
        <v>29882</v>
      </c>
    </row>
    <row r="159" spans="1:5">
      <c r="A159" s="23">
        <v>45322</v>
      </c>
      <c r="B159" s="14">
        <v>32</v>
      </c>
      <c r="C159" s="14" t="s">
        <v>68</v>
      </c>
      <c r="D159" s="14" t="s">
        <v>74</v>
      </c>
      <c r="E159" s="3">
        <v>5007</v>
      </c>
    </row>
    <row r="160" spans="1:5">
      <c r="A160" s="23">
        <v>45322</v>
      </c>
      <c r="B160" s="14">
        <v>68</v>
      </c>
      <c r="C160" s="14" t="s">
        <v>69</v>
      </c>
      <c r="D160" s="14" t="s">
        <v>79</v>
      </c>
      <c r="E160" s="3">
        <v>4031</v>
      </c>
    </row>
    <row r="161" spans="1:5">
      <c r="A161" s="23">
        <v>45323</v>
      </c>
      <c r="B161" s="14">
        <v>98</v>
      </c>
      <c r="C161" s="14" t="s">
        <v>69</v>
      </c>
      <c r="D161" s="14" t="s">
        <v>66</v>
      </c>
      <c r="E161" s="3">
        <v>38725</v>
      </c>
    </row>
    <row r="162" spans="1:5">
      <c r="A162" s="23">
        <v>45323</v>
      </c>
      <c r="B162" s="14">
        <v>84</v>
      </c>
      <c r="C162" s="14" t="s">
        <v>69</v>
      </c>
      <c r="D162" s="14" t="s">
        <v>66</v>
      </c>
      <c r="E162" s="3">
        <v>25334</v>
      </c>
    </row>
    <row r="163" spans="1:5">
      <c r="A163" s="23">
        <v>45323</v>
      </c>
      <c r="B163" s="14">
        <v>55</v>
      </c>
      <c r="C163" s="14" t="s">
        <v>68</v>
      </c>
      <c r="D163" s="14" t="s">
        <v>74</v>
      </c>
      <c r="E163" s="3">
        <v>14421</v>
      </c>
    </row>
    <row r="164" spans="1:5">
      <c r="A164" s="23">
        <v>45323</v>
      </c>
      <c r="B164" s="14">
        <v>62</v>
      </c>
      <c r="C164" s="14" t="s">
        <v>69</v>
      </c>
      <c r="D164" s="14" t="s">
        <v>77</v>
      </c>
      <c r="E164" s="3">
        <v>1603</v>
      </c>
    </row>
    <row r="165" spans="1:5">
      <c r="A165" s="23">
        <v>45323</v>
      </c>
      <c r="B165" s="14">
        <v>38</v>
      </c>
      <c r="C165" s="14" t="s">
        <v>68</v>
      </c>
      <c r="D165" s="14" t="s">
        <v>64</v>
      </c>
      <c r="E165" s="3">
        <v>48008</v>
      </c>
    </row>
    <row r="166" spans="1:5">
      <c r="A166" s="23">
        <v>45324</v>
      </c>
      <c r="B166" s="14">
        <v>50</v>
      </c>
      <c r="C166" s="14" t="s">
        <v>69</v>
      </c>
      <c r="D166" s="14" t="s">
        <v>66</v>
      </c>
      <c r="E166" s="3">
        <v>30368</v>
      </c>
    </row>
    <row r="167" spans="1:5">
      <c r="A167" s="23">
        <v>45324</v>
      </c>
      <c r="B167" s="14">
        <v>29</v>
      </c>
      <c r="C167" s="14" t="s">
        <v>69</v>
      </c>
      <c r="D167" s="14" t="s">
        <v>75</v>
      </c>
      <c r="E167" s="3">
        <v>1583</v>
      </c>
    </row>
    <row r="168" spans="1:5">
      <c r="A168" s="23">
        <v>45324</v>
      </c>
      <c r="B168" s="14">
        <v>42</v>
      </c>
      <c r="C168" s="14" t="s">
        <v>68</v>
      </c>
      <c r="D168" s="14" t="s">
        <v>64</v>
      </c>
      <c r="E168" s="3">
        <v>49925</v>
      </c>
    </row>
    <row r="169" spans="1:5">
      <c r="A169" s="23">
        <v>45324</v>
      </c>
      <c r="B169" s="14">
        <v>10</v>
      </c>
      <c r="C169" s="14" t="s">
        <v>69</v>
      </c>
      <c r="D169" s="14" t="s">
        <v>75</v>
      </c>
      <c r="E169" s="3">
        <v>24829</v>
      </c>
    </row>
    <row r="170" spans="1:5">
      <c r="A170" s="23">
        <v>45324</v>
      </c>
      <c r="B170" s="14">
        <v>82</v>
      </c>
      <c r="C170" s="14" t="s">
        <v>69</v>
      </c>
      <c r="D170" s="14" t="s">
        <v>77</v>
      </c>
      <c r="E170" s="3">
        <v>15559</v>
      </c>
    </row>
    <row r="171" spans="1:5">
      <c r="A171" s="23">
        <v>45324</v>
      </c>
      <c r="B171" s="14">
        <v>61</v>
      </c>
      <c r="C171" s="14" t="s">
        <v>69</v>
      </c>
      <c r="D171" s="14" t="s">
        <v>64</v>
      </c>
      <c r="E171" s="3">
        <v>38373</v>
      </c>
    </row>
    <row r="172" spans="1:5">
      <c r="A172" s="23">
        <v>45324</v>
      </c>
      <c r="B172" s="14">
        <v>46</v>
      </c>
      <c r="C172" s="14" t="s">
        <v>68</v>
      </c>
      <c r="D172" s="14" t="s">
        <v>79</v>
      </c>
      <c r="E172" s="3">
        <v>21398</v>
      </c>
    </row>
    <row r="173" spans="1:5">
      <c r="A173" s="23">
        <v>45324</v>
      </c>
      <c r="B173" s="14">
        <v>14</v>
      </c>
      <c r="C173" s="14" t="s">
        <v>69</v>
      </c>
      <c r="D173" s="14" t="s">
        <v>79</v>
      </c>
      <c r="E173" s="3">
        <v>25366</v>
      </c>
    </row>
    <row r="174" spans="1:5">
      <c r="A174" s="23">
        <v>45325</v>
      </c>
      <c r="B174" s="14">
        <v>93</v>
      </c>
      <c r="C174" s="14" t="s">
        <v>68</v>
      </c>
      <c r="D174" s="14" t="s">
        <v>79</v>
      </c>
      <c r="E174" s="3">
        <v>5587</v>
      </c>
    </row>
    <row r="175" spans="1:5">
      <c r="A175" s="23">
        <v>45325</v>
      </c>
      <c r="B175" s="14">
        <v>85</v>
      </c>
      <c r="C175" s="14" t="s">
        <v>68</v>
      </c>
      <c r="D175" s="14" t="s">
        <v>74</v>
      </c>
      <c r="E175" s="3">
        <v>21410</v>
      </c>
    </row>
    <row r="176" spans="1:5">
      <c r="A176" s="23">
        <v>45325</v>
      </c>
      <c r="B176" s="14">
        <v>98</v>
      </c>
      <c r="C176" s="14" t="s">
        <v>68</v>
      </c>
      <c r="D176" s="14" t="s">
        <v>77</v>
      </c>
      <c r="E176" s="3">
        <v>25366</v>
      </c>
    </row>
    <row r="177" spans="1:5">
      <c r="A177" s="23">
        <v>45325</v>
      </c>
      <c r="B177" s="14">
        <v>29</v>
      </c>
      <c r="C177" s="14" t="s">
        <v>68</v>
      </c>
      <c r="D177" s="14" t="s">
        <v>77</v>
      </c>
      <c r="E177" s="3">
        <v>37674</v>
      </c>
    </row>
    <row r="178" spans="1:5">
      <c r="A178" s="23">
        <v>45325</v>
      </c>
      <c r="B178" s="14">
        <v>43</v>
      </c>
      <c r="C178" s="14" t="s">
        <v>69</v>
      </c>
      <c r="D178" s="14" t="s">
        <v>75</v>
      </c>
      <c r="E178" s="3">
        <v>24138</v>
      </c>
    </row>
    <row r="179" spans="1:5">
      <c r="A179" s="23">
        <v>45325</v>
      </c>
      <c r="B179" s="14">
        <v>16</v>
      </c>
      <c r="C179" s="14" t="s">
        <v>68</v>
      </c>
      <c r="D179" s="14" t="s">
        <v>75</v>
      </c>
      <c r="E179" s="3">
        <v>27461</v>
      </c>
    </row>
    <row r="180" spans="1:5">
      <c r="A180" s="23">
        <v>45326</v>
      </c>
      <c r="B180" s="14">
        <v>91</v>
      </c>
      <c r="C180" s="14" t="s">
        <v>69</v>
      </c>
      <c r="D180" s="14" t="s">
        <v>66</v>
      </c>
      <c r="E180" s="3">
        <v>5000</v>
      </c>
    </row>
    <row r="181" spans="1:5">
      <c r="A181" s="23">
        <v>45326</v>
      </c>
      <c r="B181" s="14">
        <v>59</v>
      </c>
      <c r="C181" s="14" t="s">
        <v>68</v>
      </c>
      <c r="D181" s="14" t="s">
        <v>79</v>
      </c>
      <c r="E181" s="3">
        <v>10700</v>
      </c>
    </row>
    <row r="182" spans="1:5">
      <c r="A182" s="23">
        <v>45326</v>
      </c>
      <c r="B182" s="14">
        <v>6</v>
      </c>
      <c r="C182" s="14" t="s">
        <v>68</v>
      </c>
      <c r="D182" s="14" t="s">
        <v>74</v>
      </c>
      <c r="E182" s="3">
        <v>30858</v>
      </c>
    </row>
    <row r="183" spans="1:5">
      <c r="A183" s="23">
        <v>45326</v>
      </c>
      <c r="B183" s="14">
        <v>6</v>
      </c>
      <c r="C183" s="14" t="s">
        <v>69</v>
      </c>
      <c r="D183" s="14" t="s">
        <v>74</v>
      </c>
      <c r="E183" s="3">
        <v>8212</v>
      </c>
    </row>
    <row r="184" spans="1:5">
      <c r="A184" s="23">
        <v>45326</v>
      </c>
      <c r="B184" s="14">
        <v>35</v>
      </c>
      <c r="C184" s="14" t="s">
        <v>69</v>
      </c>
      <c r="D184" s="14" t="s">
        <v>77</v>
      </c>
      <c r="E184" s="3">
        <v>4539</v>
      </c>
    </row>
    <row r="185" spans="1:5">
      <c r="A185" s="23">
        <v>45326</v>
      </c>
      <c r="B185" s="14">
        <v>59</v>
      </c>
      <c r="C185" s="14" t="s">
        <v>69</v>
      </c>
      <c r="D185" s="14" t="s">
        <v>65</v>
      </c>
      <c r="E185" s="3">
        <v>2423</v>
      </c>
    </row>
    <row r="186" spans="1:5">
      <c r="A186" s="23">
        <v>45326</v>
      </c>
      <c r="B186" s="14">
        <v>96</v>
      </c>
      <c r="C186" s="14" t="s">
        <v>68</v>
      </c>
      <c r="D186" s="14" t="s">
        <v>77</v>
      </c>
      <c r="E186" s="3">
        <v>2756</v>
      </c>
    </row>
    <row r="187" spans="1:5">
      <c r="A187" s="23">
        <v>45327</v>
      </c>
      <c r="B187" s="14">
        <v>71</v>
      </c>
      <c r="C187" s="14" t="s">
        <v>69</v>
      </c>
      <c r="D187" s="14" t="s">
        <v>77</v>
      </c>
      <c r="E187" s="3">
        <v>8559</v>
      </c>
    </row>
    <row r="188" spans="1:5">
      <c r="A188" s="23">
        <v>45327</v>
      </c>
      <c r="B188" s="14">
        <v>37</v>
      </c>
      <c r="C188" s="14" t="s">
        <v>69</v>
      </c>
      <c r="D188" s="14" t="s">
        <v>66</v>
      </c>
      <c r="E188" s="3">
        <v>8898</v>
      </c>
    </row>
    <row r="189" spans="1:5">
      <c r="A189" s="23">
        <v>45327</v>
      </c>
      <c r="B189" s="14">
        <v>59</v>
      </c>
      <c r="C189" s="14" t="s">
        <v>69</v>
      </c>
      <c r="D189" s="14" t="s">
        <v>75</v>
      </c>
      <c r="E189" s="3">
        <v>49009</v>
      </c>
    </row>
    <row r="190" spans="1:5">
      <c r="A190" s="23">
        <v>45327</v>
      </c>
      <c r="B190" s="14">
        <v>9</v>
      </c>
      <c r="C190" s="14" t="s">
        <v>68</v>
      </c>
      <c r="D190" s="14" t="s">
        <v>79</v>
      </c>
      <c r="E190" s="3">
        <v>9686</v>
      </c>
    </row>
    <row r="191" spans="1:5">
      <c r="A191" s="23">
        <v>45327</v>
      </c>
      <c r="B191" s="14">
        <v>78</v>
      </c>
      <c r="C191" s="14" t="s">
        <v>69</v>
      </c>
      <c r="D191" s="14" t="s">
        <v>79</v>
      </c>
      <c r="E191" s="3">
        <v>21060</v>
      </c>
    </row>
    <row r="192" spans="1:5">
      <c r="A192" s="23">
        <v>45327</v>
      </c>
      <c r="B192" s="14">
        <v>52</v>
      </c>
      <c r="C192" s="14" t="s">
        <v>68</v>
      </c>
      <c r="D192" s="14" t="s">
        <v>75</v>
      </c>
      <c r="E192" s="3">
        <v>12810</v>
      </c>
    </row>
    <row r="193" spans="1:5">
      <c r="A193" s="23">
        <v>45327</v>
      </c>
      <c r="B193" s="14">
        <v>47</v>
      </c>
      <c r="C193" s="14" t="s">
        <v>68</v>
      </c>
      <c r="D193" s="14" t="s">
        <v>74</v>
      </c>
      <c r="E193" s="3">
        <v>7814</v>
      </c>
    </row>
    <row r="194" spans="1:5">
      <c r="A194" s="23">
        <v>45327</v>
      </c>
      <c r="B194" s="14">
        <v>45</v>
      </c>
      <c r="C194" s="14" t="s">
        <v>68</v>
      </c>
      <c r="D194" s="14" t="s">
        <v>77</v>
      </c>
      <c r="E194" s="3">
        <v>3641</v>
      </c>
    </row>
    <row r="195" spans="1:5">
      <c r="A195" s="23">
        <v>45328</v>
      </c>
      <c r="B195" s="14">
        <v>39</v>
      </c>
      <c r="C195" s="14" t="s">
        <v>69</v>
      </c>
      <c r="D195" s="14" t="s">
        <v>74</v>
      </c>
      <c r="E195" s="3">
        <v>6147</v>
      </c>
    </row>
    <row r="196" spans="1:5">
      <c r="A196" s="23">
        <v>45328</v>
      </c>
      <c r="B196" s="14">
        <v>95</v>
      </c>
      <c r="C196" s="14" t="s">
        <v>69</v>
      </c>
      <c r="D196" s="14" t="s">
        <v>64</v>
      </c>
      <c r="E196" s="3">
        <v>31034</v>
      </c>
    </row>
    <row r="197" spans="1:5">
      <c r="A197" s="23">
        <v>45328</v>
      </c>
      <c r="B197" s="14">
        <v>65</v>
      </c>
      <c r="C197" s="14" t="s">
        <v>68</v>
      </c>
      <c r="D197" s="14" t="s">
        <v>74</v>
      </c>
      <c r="E197" s="3">
        <v>48487</v>
      </c>
    </row>
    <row r="198" spans="1:5">
      <c r="A198" s="23">
        <v>45328</v>
      </c>
      <c r="B198" s="14">
        <v>11</v>
      </c>
      <c r="C198" s="14" t="s">
        <v>68</v>
      </c>
      <c r="D198" s="14" t="s">
        <v>77</v>
      </c>
      <c r="E198" s="3">
        <v>31023</v>
      </c>
    </row>
    <row r="199" spans="1:5">
      <c r="A199" s="23">
        <v>45328</v>
      </c>
      <c r="B199" s="14">
        <v>85</v>
      </c>
      <c r="C199" s="14" t="s">
        <v>68</v>
      </c>
      <c r="D199" s="14" t="s">
        <v>66</v>
      </c>
      <c r="E199" s="3">
        <v>46685</v>
      </c>
    </row>
    <row r="200" spans="1:5">
      <c r="A200" s="23">
        <v>45328</v>
      </c>
      <c r="B200" s="14">
        <v>27</v>
      </c>
      <c r="C200" s="14" t="s">
        <v>68</v>
      </c>
      <c r="D200" s="14" t="s">
        <v>79</v>
      </c>
      <c r="E200" s="3">
        <v>6272</v>
      </c>
    </row>
    <row r="201" spans="1:5">
      <c r="A201" s="23">
        <v>45329</v>
      </c>
      <c r="B201" s="14">
        <v>31</v>
      </c>
      <c r="C201" s="14" t="s">
        <v>68</v>
      </c>
      <c r="D201" s="14" t="s">
        <v>79</v>
      </c>
      <c r="E201" s="3">
        <v>3160</v>
      </c>
    </row>
    <row r="202" spans="1:5">
      <c r="A202" s="23">
        <v>45329</v>
      </c>
      <c r="B202" s="14">
        <v>43</v>
      </c>
      <c r="C202" s="14" t="s">
        <v>69</v>
      </c>
      <c r="D202" s="14" t="s">
        <v>64</v>
      </c>
      <c r="E202" s="3">
        <v>42285</v>
      </c>
    </row>
    <row r="203" spans="1:5">
      <c r="A203" s="23">
        <v>45329</v>
      </c>
      <c r="B203" s="14">
        <v>60</v>
      </c>
      <c r="C203" s="14" t="s">
        <v>68</v>
      </c>
      <c r="D203" s="14" t="s">
        <v>66</v>
      </c>
      <c r="E203" s="3">
        <v>32517</v>
      </c>
    </row>
    <row r="204" spans="1:5">
      <c r="A204" s="23">
        <v>45329</v>
      </c>
      <c r="B204" s="14">
        <v>24</v>
      </c>
      <c r="C204" s="14" t="s">
        <v>69</v>
      </c>
      <c r="D204" s="14" t="s">
        <v>66</v>
      </c>
      <c r="E204" s="3">
        <v>40603</v>
      </c>
    </row>
    <row r="205" spans="1:5">
      <c r="A205" s="23">
        <v>45329</v>
      </c>
      <c r="B205" s="14">
        <v>15</v>
      </c>
      <c r="C205" s="14" t="s">
        <v>68</v>
      </c>
      <c r="D205" s="14" t="s">
        <v>66</v>
      </c>
      <c r="E205" s="3">
        <v>44514</v>
      </c>
    </row>
    <row r="206" spans="1:5">
      <c r="A206" s="23">
        <v>45330</v>
      </c>
      <c r="B206" s="14">
        <v>60</v>
      </c>
      <c r="C206" s="14" t="s">
        <v>69</v>
      </c>
      <c r="D206" s="14" t="s">
        <v>77</v>
      </c>
      <c r="E206" s="3">
        <v>23014</v>
      </c>
    </row>
    <row r="207" spans="1:5">
      <c r="A207" s="23">
        <v>45330</v>
      </c>
      <c r="B207" s="14">
        <v>41</v>
      </c>
      <c r="C207" s="14" t="s">
        <v>69</v>
      </c>
      <c r="D207" s="14" t="s">
        <v>79</v>
      </c>
      <c r="E207" s="3">
        <v>5065</v>
      </c>
    </row>
    <row r="208" spans="1:5">
      <c r="A208" s="23">
        <v>45331</v>
      </c>
      <c r="B208" s="14">
        <v>10</v>
      </c>
      <c r="C208" s="14" t="s">
        <v>69</v>
      </c>
      <c r="D208" s="14" t="s">
        <v>74</v>
      </c>
      <c r="E208" s="3">
        <v>16637</v>
      </c>
    </row>
    <row r="209" spans="1:5">
      <c r="A209" s="23">
        <v>45331</v>
      </c>
      <c r="B209" s="14">
        <v>18</v>
      </c>
      <c r="C209" s="14" t="s">
        <v>68</v>
      </c>
      <c r="D209" s="14" t="s">
        <v>65</v>
      </c>
      <c r="E209" s="3">
        <v>7865</v>
      </c>
    </row>
    <row r="210" spans="1:5">
      <c r="A210" s="23">
        <v>45331</v>
      </c>
      <c r="B210" s="14">
        <v>24</v>
      </c>
      <c r="C210" s="14" t="s">
        <v>68</v>
      </c>
      <c r="D210" s="14" t="s">
        <v>64</v>
      </c>
      <c r="E210" s="3">
        <v>16737</v>
      </c>
    </row>
    <row r="211" spans="1:5">
      <c r="A211" s="23">
        <v>45331</v>
      </c>
      <c r="B211" s="14">
        <v>71</v>
      </c>
      <c r="C211" s="14" t="s">
        <v>69</v>
      </c>
      <c r="D211" s="14" t="s">
        <v>74</v>
      </c>
      <c r="E211" s="3">
        <v>2015</v>
      </c>
    </row>
    <row r="212" spans="1:5">
      <c r="A212" s="23">
        <v>45331</v>
      </c>
      <c r="B212" s="14">
        <v>82</v>
      </c>
      <c r="C212" s="14" t="s">
        <v>68</v>
      </c>
      <c r="D212" s="14" t="s">
        <v>64</v>
      </c>
      <c r="E212" s="3">
        <v>36784</v>
      </c>
    </row>
    <row r="213" spans="1:5">
      <c r="A213" s="23">
        <v>45331</v>
      </c>
      <c r="B213" s="14">
        <v>6</v>
      </c>
      <c r="C213" s="14" t="s">
        <v>68</v>
      </c>
      <c r="D213" s="14" t="s">
        <v>77</v>
      </c>
      <c r="E213" s="3">
        <v>31730</v>
      </c>
    </row>
    <row r="214" spans="1:5">
      <c r="A214" s="23">
        <v>45332</v>
      </c>
      <c r="B214" s="14">
        <v>8</v>
      </c>
      <c r="C214" s="14" t="s">
        <v>69</v>
      </c>
      <c r="D214" s="14" t="s">
        <v>79</v>
      </c>
      <c r="E214" s="3">
        <v>22832</v>
      </c>
    </row>
    <row r="215" spans="1:5">
      <c r="A215" s="23">
        <v>45332</v>
      </c>
      <c r="B215" s="14">
        <v>31</v>
      </c>
      <c r="C215" s="14" t="s">
        <v>68</v>
      </c>
      <c r="D215" s="14" t="s">
        <v>65</v>
      </c>
      <c r="E215" s="3">
        <v>19063</v>
      </c>
    </row>
    <row r="216" spans="1:5">
      <c r="A216" s="23">
        <v>45332</v>
      </c>
      <c r="B216" s="14">
        <v>66</v>
      </c>
      <c r="C216" s="14" t="s">
        <v>69</v>
      </c>
      <c r="D216" s="14" t="s">
        <v>74</v>
      </c>
      <c r="E216" s="3">
        <v>48062</v>
      </c>
    </row>
    <row r="217" spans="1:5">
      <c r="A217" s="23">
        <v>45332</v>
      </c>
      <c r="B217" s="14">
        <v>17</v>
      </c>
      <c r="C217" s="14" t="s">
        <v>69</v>
      </c>
      <c r="D217" s="14" t="s">
        <v>65</v>
      </c>
      <c r="E217" s="3">
        <v>25352</v>
      </c>
    </row>
    <row r="218" spans="1:5">
      <c r="A218" s="23">
        <v>45332</v>
      </c>
      <c r="B218" s="14">
        <v>42</v>
      </c>
      <c r="C218" s="14" t="s">
        <v>69</v>
      </c>
      <c r="D218" s="14" t="s">
        <v>77</v>
      </c>
      <c r="E218" s="3">
        <v>8118</v>
      </c>
    </row>
    <row r="219" spans="1:5">
      <c r="A219" s="23">
        <v>45332</v>
      </c>
      <c r="B219" s="14">
        <v>56</v>
      </c>
      <c r="C219" s="14" t="s">
        <v>69</v>
      </c>
      <c r="D219" s="14" t="s">
        <v>74</v>
      </c>
      <c r="E219" s="3">
        <v>3529</v>
      </c>
    </row>
    <row r="220" spans="1:5">
      <c r="A220" s="23">
        <v>45333</v>
      </c>
      <c r="B220" s="14">
        <v>77</v>
      </c>
      <c r="C220" s="14" t="s">
        <v>68</v>
      </c>
      <c r="D220" s="14" t="s">
        <v>79</v>
      </c>
      <c r="E220" s="3">
        <v>3580</v>
      </c>
    </row>
    <row r="221" spans="1:5">
      <c r="A221" s="23">
        <v>45333</v>
      </c>
      <c r="B221" s="14">
        <v>50</v>
      </c>
      <c r="C221" s="14" t="s">
        <v>68</v>
      </c>
      <c r="D221" s="14" t="s">
        <v>74</v>
      </c>
      <c r="E221" s="3">
        <v>30395</v>
      </c>
    </row>
    <row r="222" spans="1:5">
      <c r="A222" s="23">
        <v>45333</v>
      </c>
      <c r="B222" s="14">
        <v>91</v>
      </c>
      <c r="C222" s="14" t="s">
        <v>68</v>
      </c>
      <c r="D222" s="14" t="s">
        <v>66</v>
      </c>
      <c r="E222" s="3">
        <v>28329</v>
      </c>
    </row>
    <row r="223" spans="1:5">
      <c r="A223" s="23">
        <v>45333</v>
      </c>
      <c r="B223" s="14">
        <v>37</v>
      </c>
      <c r="C223" s="14" t="s">
        <v>68</v>
      </c>
      <c r="D223" s="14" t="s">
        <v>74</v>
      </c>
      <c r="E223" s="3">
        <v>10628</v>
      </c>
    </row>
    <row r="224" spans="1:5">
      <c r="A224" s="23">
        <v>45333</v>
      </c>
      <c r="B224" s="14">
        <v>66</v>
      </c>
      <c r="C224" s="14" t="s">
        <v>69</v>
      </c>
      <c r="D224" s="14" t="s">
        <v>64</v>
      </c>
      <c r="E224" s="3">
        <v>27111</v>
      </c>
    </row>
    <row r="225" spans="1:5">
      <c r="A225" s="23">
        <v>45333</v>
      </c>
      <c r="B225" s="14">
        <v>94</v>
      </c>
      <c r="C225" s="14" t="s">
        <v>68</v>
      </c>
      <c r="D225" s="14" t="s">
        <v>74</v>
      </c>
      <c r="E225" s="3">
        <v>12020</v>
      </c>
    </row>
    <row r="226" spans="1:5">
      <c r="A226" s="23">
        <v>45334</v>
      </c>
      <c r="B226" s="14">
        <v>75</v>
      </c>
      <c r="C226" s="14" t="s">
        <v>68</v>
      </c>
      <c r="D226" s="14" t="s">
        <v>75</v>
      </c>
      <c r="E226" s="3">
        <v>24498</v>
      </c>
    </row>
    <row r="227" spans="1:5">
      <c r="A227" s="23">
        <v>45334</v>
      </c>
      <c r="B227" s="14">
        <v>65</v>
      </c>
      <c r="C227" s="14" t="s">
        <v>69</v>
      </c>
      <c r="D227" s="14" t="s">
        <v>79</v>
      </c>
      <c r="E227" s="3">
        <v>9809</v>
      </c>
    </row>
    <row r="228" spans="1:5">
      <c r="A228" s="23">
        <v>45334</v>
      </c>
      <c r="B228" s="14">
        <v>26</v>
      </c>
      <c r="C228" s="14" t="s">
        <v>69</v>
      </c>
      <c r="D228" s="14" t="s">
        <v>65</v>
      </c>
      <c r="E228" s="3">
        <v>6162</v>
      </c>
    </row>
    <row r="229" spans="1:5">
      <c r="A229" s="23">
        <v>45334</v>
      </c>
      <c r="B229" s="14">
        <v>5</v>
      </c>
      <c r="C229" s="14" t="s">
        <v>69</v>
      </c>
      <c r="D229" s="14" t="s">
        <v>74</v>
      </c>
      <c r="E229" s="3">
        <v>3289</v>
      </c>
    </row>
    <row r="230" spans="1:5">
      <c r="A230" s="23">
        <v>45334</v>
      </c>
      <c r="B230" s="14">
        <v>39</v>
      </c>
      <c r="C230" s="14" t="s">
        <v>69</v>
      </c>
      <c r="D230" s="14" t="s">
        <v>79</v>
      </c>
      <c r="E230" s="3">
        <v>39413</v>
      </c>
    </row>
    <row r="231" spans="1:5">
      <c r="A231" s="23">
        <v>45334</v>
      </c>
      <c r="B231" s="14">
        <v>70</v>
      </c>
      <c r="C231" s="14" t="s">
        <v>69</v>
      </c>
      <c r="D231" s="14" t="s">
        <v>65</v>
      </c>
      <c r="E231" s="3">
        <v>45651</v>
      </c>
    </row>
    <row r="232" spans="1:5">
      <c r="A232" s="23">
        <v>45334</v>
      </c>
      <c r="B232" s="14">
        <v>94</v>
      </c>
      <c r="C232" s="14" t="s">
        <v>68</v>
      </c>
      <c r="D232" s="14" t="s">
        <v>66</v>
      </c>
      <c r="E232" s="3">
        <v>5603</v>
      </c>
    </row>
    <row r="233" spans="1:5">
      <c r="A233" s="23">
        <v>45334</v>
      </c>
      <c r="B233" s="14">
        <v>30</v>
      </c>
      <c r="C233" s="14" t="s">
        <v>68</v>
      </c>
      <c r="D233" s="14" t="s">
        <v>74</v>
      </c>
      <c r="E233" s="3">
        <v>26211</v>
      </c>
    </row>
    <row r="234" spans="1:5">
      <c r="A234" s="23">
        <v>45334</v>
      </c>
      <c r="B234" s="14">
        <v>32</v>
      </c>
      <c r="C234" s="14" t="s">
        <v>69</v>
      </c>
      <c r="D234" s="14" t="s">
        <v>64</v>
      </c>
      <c r="E234" s="3">
        <v>24727</v>
      </c>
    </row>
    <row r="235" spans="1:5">
      <c r="A235" s="23">
        <v>45335</v>
      </c>
      <c r="B235" s="14">
        <v>73</v>
      </c>
      <c r="C235" s="14" t="s">
        <v>69</v>
      </c>
      <c r="D235" s="14" t="s">
        <v>66</v>
      </c>
      <c r="E235" s="3">
        <v>40446</v>
      </c>
    </row>
    <row r="236" spans="1:5">
      <c r="A236" s="23">
        <v>45335</v>
      </c>
      <c r="B236" s="14">
        <v>42</v>
      </c>
      <c r="C236" s="14" t="s">
        <v>69</v>
      </c>
      <c r="D236" s="14" t="s">
        <v>66</v>
      </c>
      <c r="E236" s="3">
        <v>10792</v>
      </c>
    </row>
    <row r="237" spans="1:5">
      <c r="A237" s="23">
        <v>45336</v>
      </c>
      <c r="B237" s="14">
        <v>69</v>
      </c>
      <c r="C237" s="14" t="s">
        <v>68</v>
      </c>
      <c r="D237" s="14" t="s">
        <v>66</v>
      </c>
      <c r="E237" s="3">
        <v>6182</v>
      </c>
    </row>
    <row r="238" spans="1:5">
      <c r="A238" s="23">
        <v>45336</v>
      </c>
      <c r="B238" s="14">
        <v>49</v>
      </c>
      <c r="C238" s="14" t="s">
        <v>68</v>
      </c>
      <c r="D238" s="14" t="s">
        <v>77</v>
      </c>
      <c r="E238" s="3">
        <v>36808</v>
      </c>
    </row>
    <row r="239" spans="1:5">
      <c r="A239" s="23">
        <v>45336</v>
      </c>
      <c r="B239" s="14">
        <v>10</v>
      </c>
      <c r="C239" s="14" t="s">
        <v>69</v>
      </c>
      <c r="D239" s="14" t="s">
        <v>79</v>
      </c>
      <c r="E239" s="3">
        <v>24973</v>
      </c>
    </row>
    <row r="240" spans="1:5">
      <c r="A240" s="23">
        <v>45336</v>
      </c>
      <c r="B240" s="14">
        <v>7</v>
      </c>
      <c r="C240" s="14" t="s">
        <v>68</v>
      </c>
      <c r="D240" s="14" t="s">
        <v>75</v>
      </c>
      <c r="E240" s="3">
        <v>49703</v>
      </c>
    </row>
    <row r="241" spans="1:5">
      <c r="A241" s="23">
        <v>45336</v>
      </c>
      <c r="B241" s="14">
        <v>49</v>
      </c>
      <c r="C241" s="14" t="s">
        <v>69</v>
      </c>
      <c r="D241" s="14" t="s">
        <v>79</v>
      </c>
      <c r="E241" s="3">
        <v>29914</v>
      </c>
    </row>
    <row r="242" spans="1:5">
      <c r="A242" s="23">
        <v>45336</v>
      </c>
      <c r="B242" s="14">
        <v>46</v>
      </c>
      <c r="C242" s="14" t="s">
        <v>69</v>
      </c>
      <c r="D242" s="14" t="s">
        <v>66</v>
      </c>
      <c r="E242" s="3">
        <v>36101</v>
      </c>
    </row>
    <row r="243" spans="1:5">
      <c r="A243" s="23">
        <v>45336</v>
      </c>
      <c r="B243" s="14">
        <v>82</v>
      </c>
      <c r="C243" s="14" t="s">
        <v>68</v>
      </c>
      <c r="D243" s="14" t="s">
        <v>74</v>
      </c>
      <c r="E243" s="3">
        <v>43288</v>
      </c>
    </row>
    <row r="244" spans="1:5">
      <c r="A244" s="23">
        <v>45337</v>
      </c>
      <c r="B244" s="14">
        <v>64</v>
      </c>
      <c r="C244" s="14" t="s">
        <v>68</v>
      </c>
      <c r="D244" s="14" t="s">
        <v>77</v>
      </c>
      <c r="E244" s="3">
        <v>3994</v>
      </c>
    </row>
    <row r="245" spans="1:5">
      <c r="A245" s="23">
        <v>45337</v>
      </c>
      <c r="B245" s="14">
        <v>72</v>
      </c>
      <c r="C245" s="14" t="s">
        <v>68</v>
      </c>
      <c r="D245" s="14" t="s">
        <v>64</v>
      </c>
      <c r="E245" s="3">
        <v>22132</v>
      </c>
    </row>
    <row r="246" spans="1:5">
      <c r="A246" s="23">
        <v>45337</v>
      </c>
      <c r="B246" s="14">
        <v>56</v>
      </c>
      <c r="C246" s="14" t="s">
        <v>68</v>
      </c>
      <c r="D246" s="14" t="s">
        <v>77</v>
      </c>
      <c r="E246" s="3">
        <v>40887</v>
      </c>
    </row>
    <row r="247" spans="1:5">
      <c r="A247" s="23">
        <v>45338</v>
      </c>
      <c r="B247" s="14">
        <v>44</v>
      </c>
      <c r="C247" s="14" t="s">
        <v>68</v>
      </c>
      <c r="D247" s="14" t="s">
        <v>66</v>
      </c>
      <c r="E247" s="3">
        <v>31194</v>
      </c>
    </row>
    <row r="248" spans="1:5">
      <c r="A248" s="23">
        <v>45338</v>
      </c>
      <c r="B248" s="14">
        <v>59</v>
      </c>
      <c r="C248" s="14" t="s">
        <v>68</v>
      </c>
      <c r="D248" s="14" t="s">
        <v>75</v>
      </c>
      <c r="E248" s="3">
        <v>2830</v>
      </c>
    </row>
    <row r="249" spans="1:5">
      <c r="A249" s="23">
        <v>45338</v>
      </c>
      <c r="B249" s="14">
        <v>54</v>
      </c>
      <c r="C249" s="14" t="s">
        <v>68</v>
      </c>
      <c r="D249" s="14" t="s">
        <v>75</v>
      </c>
      <c r="E249" s="3">
        <v>24203</v>
      </c>
    </row>
    <row r="250" spans="1:5">
      <c r="A250" s="23">
        <v>45338</v>
      </c>
      <c r="B250" s="14">
        <v>59</v>
      </c>
      <c r="C250" s="14" t="s">
        <v>69</v>
      </c>
      <c r="D250" s="14" t="s">
        <v>77</v>
      </c>
      <c r="E250" s="3">
        <v>1662</v>
      </c>
    </row>
    <row r="251" spans="1:5">
      <c r="A251" s="23">
        <v>45338</v>
      </c>
      <c r="B251" s="14">
        <v>50</v>
      </c>
      <c r="C251" s="14" t="s">
        <v>68</v>
      </c>
      <c r="D251" s="14" t="s">
        <v>64</v>
      </c>
      <c r="E251" s="3">
        <v>1245</v>
      </c>
    </row>
    <row r="252" spans="1:5">
      <c r="A252" s="23">
        <v>45338</v>
      </c>
      <c r="B252" s="14">
        <v>20</v>
      </c>
      <c r="C252" s="14" t="s">
        <v>68</v>
      </c>
      <c r="D252" s="14" t="s">
        <v>79</v>
      </c>
      <c r="E252" s="3">
        <v>29788</v>
      </c>
    </row>
    <row r="253" spans="1:5">
      <c r="A253" s="23">
        <v>45338</v>
      </c>
      <c r="B253" s="14">
        <v>65</v>
      </c>
      <c r="C253" s="14" t="s">
        <v>68</v>
      </c>
      <c r="D253" s="14" t="s">
        <v>75</v>
      </c>
      <c r="E253" s="3">
        <v>2657</v>
      </c>
    </row>
    <row r="254" spans="1:5">
      <c r="A254" s="23">
        <v>45338</v>
      </c>
      <c r="B254" s="14">
        <v>89</v>
      </c>
      <c r="C254" s="14" t="s">
        <v>69</v>
      </c>
      <c r="D254" s="14" t="s">
        <v>74</v>
      </c>
      <c r="E254" s="3">
        <v>19265</v>
      </c>
    </row>
    <row r="255" spans="1:5">
      <c r="A255" s="23">
        <v>45339</v>
      </c>
      <c r="B255" s="14">
        <v>18</v>
      </c>
      <c r="C255" s="14" t="s">
        <v>69</v>
      </c>
      <c r="D255" s="14" t="s">
        <v>75</v>
      </c>
      <c r="E255" s="3">
        <v>38608</v>
      </c>
    </row>
    <row r="256" spans="1:5">
      <c r="A256" s="23">
        <v>45339</v>
      </c>
      <c r="B256" s="14">
        <v>37</v>
      </c>
      <c r="C256" s="14" t="s">
        <v>69</v>
      </c>
      <c r="D256" s="14" t="s">
        <v>75</v>
      </c>
      <c r="E256" s="3">
        <v>33290</v>
      </c>
    </row>
    <row r="257" spans="1:5">
      <c r="A257" s="23">
        <v>45339</v>
      </c>
      <c r="B257" s="14">
        <v>60</v>
      </c>
      <c r="C257" s="14" t="s">
        <v>68</v>
      </c>
      <c r="D257" s="14" t="s">
        <v>79</v>
      </c>
      <c r="E257" s="3">
        <v>4535</v>
      </c>
    </row>
    <row r="258" spans="1:5">
      <c r="A258" s="23">
        <v>45339</v>
      </c>
      <c r="B258" s="14">
        <v>25</v>
      </c>
      <c r="C258" s="14" t="s">
        <v>69</v>
      </c>
      <c r="D258" s="14" t="s">
        <v>65</v>
      </c>
      <c r="E258" s="3">
        <v>11676</v>
      </c>
    </row>
    <row r="259" spans="1:5">
      <c r="A259" s="23">
        <v>45339</v>
      </c>
      <c r="B259" s="14">
        <v>30</v>
      </c>
      <c r="C259" s="14" t="s">
        <v>69</v>
      </c>
      <c r="D259" s="14" t="s">
        <v>77</v>
      </c>
      <c r="E259" s="3">
        <v>34910</v>
      </c>
    </row>
    <row r="260" spans="1:5">
      <c r="A260" s="23">
        <v>45339</v>
      </c>
      <c r="B260" s="14">
        <v>11</v>
      </c>
      <c r="C260" s="14" t="s">
        <v>69</v>
      </c>
      <c r="D260" s="14" t="s">
        <v>66</v>
      </c>
      <c r="E260" s="3">
        <v>27722</v>
      </c>
    </row>
    <row r="261" spans="1:5">
      <c r="A261" s="23">
        <v>45339</v>
      </c>
      <c r="B261" s="14">
        <v>79</v>
      </c>
      <c r="C261" s="14" t="s">
        <v>68</v>
      </c>
      <c r="D261" s="14" t="s">
        <v>77</v>
      </c>
      <c r="E261" s="3">
        <v>26762</v>
      </c>
    </row>
    <row r="262" spans="1:5">
      <c r="A262" s="23">
        <v>45340</v>
      </c>
      <c r="B262" s="14">
        <v>1</v>
      </c>
      <c r="C262" s="14" t="s">
        <v>68</v>
      </c>
      <c r="D262" s="14" t="s">
        <v>65</v>
      </c>
      <c r="E262" s="3">
        <v>26248</v>
      </c>
    </row>
    <row r="263" spans="1:5">
      <c r="A263" s="23">
        <v>45340</v>
      </c>
      <c r="B263" s="14">
        <v>98</v>
      </c>
      <c r="C263" s="14" t="s">
        <v>69</v>
      </c>
      <c r="D263" s="14" t="s">
        <v>65</v>
      </c>
      <c r="E263" s="3">
        <v>33342</v>
      </c>
    </row>
    <row r="264" spans="1:5">
      <c r="A264" s="23">
        <v>45340</v>
      </c>
      <c r="B264" s="14">
        <v>51</v>
      </c>
      <c r="C264" s="14" t="s">
        <v>68</v>
      </c>
      <c r="D264" s="14" t="s">
        <v>75</v>
      </c>
      <c r="E264" s="3">
        <v>16309</v>
      </c>
    </row>
    <row r="265" spans="1:5">
      <c r="A265" s="23">
        <v>45340</v>
      </c>
      <c r="B265" s="14">
        <v>23</v>
      </c>
      <c r="C265" s="14" t="s">
        <v>69</v>
      </c>
      <c r="D265" s="14" t="s">
        <v>75</v>
      </c>
      <c r="E265" s="3">
        <v>48702</v>
      </c>
    </row>
    <row r="266" spans="1:5">
      <c r="A266" s="23">
        <v>45341</v>
      </c>
      <c r="B266" s="14">
        <v>92</v>
      </c>
      <c r="C266" s="14" t="s">
        <v>69</v>
      </c>
      <c r="D266" s="14" t="s">
        <v>65</v>
      </c>
      <c r="E266" s="3">
        <v>19851</v>
      </c>
    </row>
    <row r="267" spans="1:5">
      <c r="A267" s="23">
        <v>45341</v>
      </c>
      <c r="B267" s="14">
        <v>47</v>
      </c>
      <c r="C267" s="14" t="s">
        <v>68</v>
      </c>
      <c r="D267" s="14" t="s">
        <v>77</v>
      </c>
      <c r="E267" s="3">
        <v>1965</v>
      </c>
    </row>
    <row r="268" spans="1:5">
      <c r="A268" s="23">
        <v>45341</v>
      </c>
      <c r="B268" s="14">
        <v>0</v>
      </c>
      <c r="C268" s="14" t="s">
        <v>69</v>
      </c>
      <c r="D268" s="14" t="s">
        <v>64</v>
      </c>
      <c r="E268" s="3">
        <v>8543</v>
      </c>
    </row>
    <row r="269" spans="1:5">
      <c r="A269" s="23">
        <v>45341</v>
      </c>
      <c r="B269" s="14">
        <v>41</v>
      </c>
      <c r="C269" s="14" t="s">
        <v>68</v>
      </c>
      <c r="D269" s="14" t="s">
        <v>75</v>
      </c>
      <c r="E269" s="3">
        <v>44056</v>
      </c>
    </row>
    <row r="270" spans="1:5">
      <c r="A270" s="23">
        <v>45341</v>
      </c>
      <c r="B270" s="14">
        <v>49</v>
      </c>
      <c r="C270" s="14" t="s">
        <v>69</v>
      </c>
      <c r="D270" s="14" t="s">
        <v>66</v>
      </c>
      <c r="E270" s="3">
        <v>13638</v>
      </c>
    </row>
    <row r="271" spans="1:5">
      <c r="A271" s="23">
        <v>45341</v>
      </c>
      <c r="B271" s="14">
        <v>69</v>
      </c>
      <c r="C271" s="14" t="s">
        <v>68</v>
      </c>
      <c r="D271" s="14" t="s">
        <v>65</v>
      </c>
      <c r="E271" s="3">
        <v>27341</v>
      </c>
    </row>
    <row r="272" spans="1:5">
      <c r="A272" s="23">
        <v>45342</v>
      </c>
      <c r="B272" s="14">
        <v>38</v>
      </c>
      <c r="C272" s="14" t="s">
        <v>69</v>
      </c>
      <c r="D272" s="14" t="s">
        <v>77</v>
      </c>
      <c r="E272" s="3">
        <v>15103</v>
      </c>
    </row>
    <row r="273" spans="1:5">
      <c r="A273" s="23">
        <v>45342</v>
      </c>
      <c r="B273" s="14">
        <v>82</v>
      </c>
      <c r="C273" s="14" t="s">
        <v>68</v>
      </c>
      <c r="D273" s="14" t="s">
        <v>77</v>
      </c>
      <c r="E273" s="3">
        <v>28487</v>
      </c>
    </row>
    <row r="274" spans="1:5">
      <c r="A274" s="23">
        <v>45342</v>
      </c>
      <c r="B274" s="14">
        <v>31</v>
      </c>
      <c r="C274" s="14" t="s">
        <v>69</v>
      </c>
      <c r="D274" s="14" t="s">
        <v>79</v>
      </c>
      <c r="E274" s="3">
        <v>46777</v>
      </c>
    </row>
    <row r="275" spans="1:5">
      <c r="A275" s="23">
        <v>45342</v>
      </c>
      <c r="B275" s="14">
        <v>14</v>
      </c>
      <c r="C275" s="14" t="s">
        <v>69</v>
      </c>
      <c r="D275" s="14" t="s">
        <v>66</v>
      </c>
      <c r="E275" s="3">
        <v>16105</v>
      </c>
    </row>
    <row r="276" spans="1:5">
      <c r="A276" s="23">
        <v>45342</v>
      </c>
      <c r="B276" s="14">
        <v>33</v>
      </c>
      <c r="C276" s="14" t="s">
        <v>68</v>
      </c>
      <c r="D276" s="14" t="s">
        <v>74</v>
      </c>
      <c r="E276" s="3">
        <v>23540</v>
      </c>
    </row>
    <row r="277" spans="1:5">
      <c r="A277" s="23">
        <v>45342</v>
      </c>
      <c r="B277" s="14">
        <v>6</v>
      </c>
      <c r="C277" s="14" t="s">
        <v>69</v>
      </c>
      <c r="D277" s="14" t="s">
        <v>65</v>
      </c>
      <c r="E277" s="3">
        <v>26301</v>
      </c>
    </row>
    <row r="278" spans="1:5">
      <c r="A278" s="23">
        <v>45342</v>
      </c>
      <c r="B278" s="14">
        <v>51</v>
      </c>
      <c r="C278" s="14" t="s">
        <v>69</v>
      </c>
      <c r="D278" s="14" t="s">
        <v>74</v>
      </c>
      <c r="E278" s="3">
        <v>1595</v>
      </c>
    </row>
    <row r="279" spans="1:5">
      <c r="A279" s="23">
        <v>45342</v>
      </c>
      <c r="B279" s="14">
        <v>75</v>
      </c>
      <c r="C279" s="14" t="s">
        <v>69</v>
      </c>
      <c r="D279" s="14" t="s">
        <v>77</v>
      </c>
      <c r="E279" s="3">
        <v>13298</v>
      </c>
    </row>
    <row r="280" spans="1:5">
      <c r="A280" s="23">
        <v>45342</v>
      </c>
      <c r="B280" s="14">
        <v>75</v>
      </c>
      <c r="C280" s="14" t="s">
        <v>68</v>
      </c>
      <c r="D280" s="14" t="s">
        <v>65</v>
      </c>
      <c r="E280" s="3">
        <v>9839</v>
      </c>
    </row>
    <row r="281" spans="1:5">
      <c r="A281" s="23">
        <v>45342</v>
      </c>
      <c r="B281" s="14">
        <v>45</v>
      </c>
      <c r="C281" s="14" t="s">
        <v>69</v>
      </c>
      <c r="D281" s="14" t="s">
        <v>77</v>
      </c>
      <c r="E281" s="3">
        <v>42659</v>
      </c>
    </row>
    <row r="282" spans="1:5">
      <c r="A282" s="23">
        <v>45342</v>
      </c>
      <c r="B282" s="14">
        <v>32</v>
      </c>
      <c r="C282" s="14" t="s">
        <v>69</v>
      </c>
      <c r="D282" s="14" t="s">
        <v>64</v>
      </c>
      <c r="E282" s="3">
        <v>41082</v>
      </c>
    </row>
    <row r="283" spans="1:5">
      <c r="A283" s="23">
        <v>45343</v>
      </c>
      <c r="B283" s="14">
        <v>56</v>
      </c>
      <c r="C283" s="14" t="s">
        <v>69</v>
      </c>
      <c r="D283" s="14" t="s">
        <v>75</v>
      </c>
      <c r="E283" s="3">
        <v>35196</v>
      </c>
    </row>
    <row r="284" spans="1:5">
      <c r="A284" s="23">
        <v>45343</v>
      </c>
      <c r="B284" s="14">
        <v>75</v>
      </c>
      <c r="C284" s="14" t="s">
        <v>68</v>
      </c>
      <c r="D284" s="14" t="s">
        <v>77</v>
      </c>
      <c r="E284" s="3">
        <v>43008</v>
      </c>
    </row>
    <row r="285" spans="1:5">
      <c r="A285" s="23">
        <v>45343</v>
      </c>
      <c r="B285" s="14">
        <v>43</v>
      </c>
      <c r="C285" s="14" t="s">
        <v>68</v>
      </c>
      <c r="D285" s="14" t="s">
        <v>74</v>
      </c>
      <c r="E285" s="3">
        <v>20440</v>
      </c>
    </row>
    <row r="286" spans="1:5">
      <c r="A286" s="23">
        <v>45343</v>
      </c>
      <c r="B286" s="14">
        <v>83</v>
      </c>
      <c r="C286" s="14" t="s">
        <v>69</v>
      </c>
      <c r="D286" s="14" t="s">
        <v>79</v>
      </c>
      <c r="E286" s="3">
        <v>47758</v>
      </c>
    </row>
    <row r="287" spans="1:5">
      <c r="A287" s="23">
        <v>45344</v>
      </c>
      <c r="B287" s="14">
        <v>49</v>
      </c>
      <c r="C287" s="14" t="s">
        <v>69</v>
      </c>
      <c r="D287" s="14" t="s">
        <v>64</v>
      </c>
      <c r="E287" s="3">
        <v>3532</v>
      </c>
    </row>
    <row r="288" spans="1:5">
      <c r="A288" s="23">
        <v>45344</v>
      </c>
      <c r="B288" s="14">
        <v>63</v>
      </c>
      <c r="C288" s="14" t="s">
        <v>68</v>
      </c>
      <c r="D288" s="14" t="s">
        <v>74</v>
      </c>
      <c r="E288" s="3">
        <v>18699</v>
      </c>
    </row>
    <row r="289" spans="1:5">
      <c r="A289" s="23">
        <v>45344</v>
      </c>
      <c r="B289" s="14">
        <v>3</v>
      </c>
      <c r="C289" s="14" t="s">
        <v>68</v>
      </c>
      <c r="D289" s="14" t="s">
        <v>66</v>
      </c>
      <c r="E289" s="3">
        <v>24676</v>
      </c>
    </row>
    <row r="290" spans="1:5">
      <c r="A290" s="23">
        <v>45344</v>
      </c>
      <c r="B290" s="14">
        <v>64</v>
      </c>
      <c r="C290" s="14" t="s">
        <v>69</v>
      </c>
      <c r="D290" s="14" t="s">
        <v>79</v>
      </c>
      <c r="E290" s="3">
        <v>3578</v>
      </c>
    </row>
    <row r="291" spans="1:5">
      <c r="A291" s="23">
        <v>45344</v>
      </c>
      <c r="B291" s="14">
        <v>8</v>
      </c>
      <c r="C291" s="14" t="s">
        <v>69</v>
      </c>
      <c r="D291" s="14" t="s">
        <v>65</v>
      </c>
      <c r="E291" s="3">
        <v>33113</v>
      </c>
    </row>
    <row r="292" spans="1:5">
      <c r="A292" s="23">
        <v>45344</v>
      </c>
      <c r="B292" s="14">
        <v>98</v>
      </c>
      <c r="C292" s="14" t="s">
        <v>68</v>
      </c>
      <c r="D292" s="14" t="s">
        <v>77</v>
      </c>
      <c r="E292" s="3">
        <v>8781</v>
      </c>
    </row>
    <row r="293" spans="1:5">
      <c r="A293" s="23">
        <v>45344</v>
      </c>
      <c r="B293" s="14">
        <v>77</v>
      </c>
      <c r="C293" s="14" t="s">
        <v>69</v>
      </c>
      <c r="D293" s="14" t="s">
        <v>77</v>
      </c>
      <c r="E293" s="3">
        <v>33060</v>
      </c>
    </row>
    <row r="294" spans="1:5">
      <c r="A294" s="23">
        <v>45344</v>
      </c>
      <c r="B294" s="14">
        <v>14</v>
      </c>
      <c r="C294" s="14" t="s">
        <v>68</v>
      </c>
      <c r="D294" s="14" t="s">
        <v>77</v>
      </c>
      <c r="E294" s="3">
        <v>44439</v>
      </c>
    </row>
    <row r="295" spans="1:5">
      <c r="A295" s="23">
        <v>45344</v>
      </c>
      <c r="B295" s="14">
        <v>61</v>
      </c>
      <c r="C295" s="14" t="s">
        <v>68</v>
      </c>
      <c r="D295" s="14" t="s">
        <v>75</v>
      </c>
      <c r="E295" s="3">
        <v>42427</v>
      </c>
    </row>
    <row r="296" spans="1:5">
      <c r="A296" s="23">
        <v>45345</v>
      </c>
      <c r="B296" s="14">
        <v>63</v>
      </c>
      <c r="C296" s="14" t="s">
        <v>69</v>
      </c>
      <c r="D296" s="14" t="s">
        <v>79</v>
      </c>
      <c r="E296" s="3">
        <v>46124</v>
      </c>
    </row>
    <row r="297" spans="1:5">
      <c r="A297" s="23">
        <v>45345</v>
      </c>
      <c r="B297" s="14">
        <v>82</v>
      </c>
      <c r="C297" s="14" t="s">
        <v>68</v>
      </c>
      <c r="D297" s="14" t="s">
        <v>65</v>
      </c>
      <c r="E297" s="3">
        <v>21857</v>
      </c>
    </row>
    <row r="298" spans="1:5">
      <c r="A298" s="23">
        <v>45345</v>
      </c>
      <c r="B298" s="14">
        <v>46</v>
      </c>
      <c r="C298" s="14" t="s">
        <v>69</v>
      </c>
      <c r="D298" s="14" t="s">
        <v>66</v>
      </c>
      <c r="E298" s="3">
        <v>17922</v>
      </c>
    </row>
    <row r="299" spans="1:5">
      <c r="A299" s="23">
        <v>45345</v>
      </c>
      <c r="B299" s="14">
        <v>61</v>
      </c>
      <c r="C299" s="14" t="s">
        <v>69</v>
      </c>
      <c r="D299" s="14" t="s">
        <v>74</v>
      </c>
      <c r="E299" s="3">
        <v>34314</v>
      </c>
    </row>
    <row r="300" spans="1:5">
      <c r="A300" s="23">
        <v>45345</v>
      </c>
      <c r="B300" s="14">
        <v>54</v>
      </c>
      <c r="C300" s="14" t="s">
        <v>68</v>
      </c>
      <c r="D300" s="14" t="s">
        <v>64</v>
      </c>
      <c r="E300" s="3">
        <v>36120</v>
      </c>
    </row>
    <row r="301" spans="1:5">
      <c r="A301" s="23">
        <v>45345</v>
      </c>
      <c r="B301" s="14">
        <v>50</v>
      </c>
      <c r="C301" s="14" t="s">
        <v>69</v>
      </c>
      <c r="D301" s="14" t="s">
        <v>74</v>
      </c>
      <c r="E301" s="3">
        <v>6426</v>
      </c>
    </row>
    <row r="302" spans="1:5">
      <c r="A302" s="23">
        <v>45345</v>
      </c>
      <c r="B302" s="14">
        <v>26</v>
      </c>
      <c r="C302" s="14" t="s">
        <v>69</v>
      </c>
      <c r="D302" s="14" t="s">
        <v>74</v>
      </c>
      <c r="E302" s="3">
        <v>31059</v>
      </c>
    </row>
    <row r="303" spans="1:5">
      <c r="A303" s="23">
        <v>45346</v>
      </c>
      <c r="B303" s="14">
        <v>30</v>
      </c>
      <c r="C303" s="14" t="s">
        <v>69</v>
      </c>
      <c r="D303" s="14" t="s">
        <v>64</v>
      </c>
      <c r="E303" s="3">
        <v>20820</v>
      </c>
    </row>
    <row r="304" spans="1:5">
      <c r="A304" s="23">
        <v>45346</v>
      </c>
      <c r="B304" s="14">
        <v>19</v>
      </c>
      <c r="C304" s="14" t="s">
        <v>68</v>
      </c>
      <c r="D304" s="14" t="s">
        <v>79</v>
      </c>
      <c r="E304" s="3">
        <v>37095</v>
      </c>
    </row>
    <row r="305" spans="1:5">
      <c r="A305" s="23">
        <v>45346</v>
      </c>
      <c r="B305" s="14">
        <v>7</v>
      </c>
      <c r="C305" s="14" t="s">
        <v>69</v>
      </c>
      <c r="D305" s="14" t="s">
        <v>79</v>
      </c>
      <c r="E305" s="3">
        <v>21462</v>
      </c>
    </row>
    <row r="306" spans="1:5">
      <c r="A306" s="23">
        <v>45347</v>
      </c>
      <c r="B306" s="14">
        <v>77</v>
      </c>
      <c r="C306" s="14" t="s">
        <v>69</v>
      </c>
      <c r="D306" s="14" t="s">
        <v>79</v>
      </c>
      <c r="E306" s="3">
        <v>47530</v>
      </c>
    </row>
    <row r="307" spans="1:5">
      <c r="A307" s="23">
        <v>45347</v>
      </c>
      <c r="B307" s="14">
        <v>48</v>
      </c>
      <c r="C307" s="14" t="s">
        <v>68</v>
      </c>
      <c r="D307" s="14" t="s">
        <v>64</v>
      </c>
      <c r="E307" s="3">
        <v>3857</v>
      </c>
    </row>
    <row r="308" spans="1:5">
      <c r="A308" s="23">
        <v>45348</v>
      </c>
      <c r="B308" s="14">
        <v>14</v>
      </c>
      <c r="C308" s="14" t="s">
        <v>68</v>
      </c>
      <c r="D308" s="14" t="s">
        <v>66</v>
      </c>
      <c r="E308" s="3">
        <v>36959</v>
      </c>
    </row>
    <row r="309" spans="1:5">
      <c r="A309" s="23">
        <v>45348</v>
      </c>
      <c r="B309" s="14">
        <v>52</v>
      </c>
      <c r="C309" s="14" t="s">
        <v>69</v>
      </c>
      <c r="D309" s="14" t="s">
        <v>74</v>
      </c>
      <c r="E309" s="3">
        <v>28158</v>
      </c>
    </row>
    <row r="310" spans="1:5">
      <c r="A310" s="23">
        <v>45348</v>
      </c>
      <c r="B310" s="14">
        <v>49</v>
      </c>
      <c r="C310" s="14" t="s">
        <v>69</v>
      </c>
      <c r="D310" s="14" t="s">
        <v>64</v>
      </c>
      <c r="E310" s="3">
        <v>43214</v>
      </c>
    </row>
    <row r="311" spans="1:5">
      <c r="A311" s="23">
        <v>45348</v>
      </c>
      <c r="B311" s="14">
        <v>82</v>
      </c>
      <c r="C311" s="14" t="s">
        <v>69</v>
      </c>
      <c r="D311" s="14" t="s">
        <v>74</v>
      </c>
      <c r="E311" s="3">
        <v>10073</v>
      </c>
    </row>
    <row r="312" spans="1:5">
      <c r="A312" s="23">
        <v>45348</v>
      </c>
      <c r="B312" s="14">
        <v>34</v>
      </c>
      <c r="C312" s="14" t="s">
        <v>68</v>
      </c>
      <c r="D312" s="14" t="s">
        <v>65</v>
      </c>
      <c r="E312" s="3">
        <v>20747</v>
      </c>
    </row>
    <row r="313" spans="1:5">
      <c r="A313" s="23">
        <v>45348</v>
      </c>
      <c r="B313" s="14">
        <v>48</v>
      </c>
      <c r="C313" s="14" t="s">
        <v>69</v>
      </c>
      <c r="D313" s="14" t="s">
        <v>79</v>
      </c>
      <c r="E313" s="3">
        <v>9394</v>
      </c>
    </row>
    <row r="314" spans="1:5">
      <c r="A314" s="23">
        <v>45348</v>
      </c>
      <c r="B314" s="14">
        <v>21</v>
      </c>
      <c r="C314" s="14" t="s">
        <v>68</v>
      </c>
      <c r="D314" s="14" t="s">
        <v>74</v>
      </c>
      <c r="E314" s="3">
        <v>12030</v>
      </c>
    </row>
    <row r="315" spans="1:5">
      <c r="A315" s="23">
        <v>45348</v>
      </c>
      <c r="B315" s="14">
        <v>81</v>
      </c>
      <c r="C315" s="14" t="s">
        <v>69</v>
      </c>
      <c r="D315" s="14" t="s">
        <v>75</v>
      </c>
      <c r="E315" s="3">
        <v>21120</v>
      </c>
    </row>
    <row r="316" spans="1:5">
      <c r="A316" s="23">
        <v>45348</v>
      </c>
      <c r="B316" s="14">
        <v>13</v>
      </c>
      <c r="C316" s="14" t="s">
        <v>68</v>
      </c>
      <c r="D316" s="14" t="s">
        <v>79</v>
      </c>
      <c r="E316" s="3">
        <v>3517</v>
      </c>
    </row>
    <row r="317" spans="1:5">
      <c r="A317" s="23">
        <v>45348</v>
      </c>
      <c r="B317" s="14">
        <v>41</v>
      </c>
      <c r="C317" s="14" t="s">
        <v>68</v>
      </c>
      <c r="D317" s="14" t="s">
        <v>66</v>
      </c>
      <c r="E317" s="3">
        <v>43067</v>
      </c>
    </row>
    <row r="318" spans="1:5">
      <c r="A318" s="23">
        <v>45349</v>
      </c>
      <c r="B318" s="14">
        <v>78</v>
      </c>
      <c r="C318" s="14" t="s">
        <v>68</v>
      </c>
      <c r="D318" s="14" t="s">
        <v>64</v>
      </c>
      <c r="E318" s="3">
        <v>14507</v>
      </c>
    </row>
    <row r="319" spans="1:5">
      <c r="A319" s="23">
        <v>45349</v>
      </c>
      <c r="B319" s="14">
        <v>64</v>
      </c>
      <c r="C319" s="14" t="s">
        <v>69</v>
      </c>
      <c r="D319" s="14" t="s">
        <v>66</v>
      </c>
      <c r="E319" s="3">
        <v>49554</v>
      </c>
    </row>
    <row r="320" spans="1:5">
      <c r="A320" s="23">
        <v>45349</v>
      </c>
      <c r="B320" s="14">
        <v>15</v>
      </c>
      <c r="C320" s="14" t="s">
        <v>68</v>
      </c>
      <c r="D320" s="14" t="s">
        <v>64</v>
      </c>
      <c r="E320" s="3">
        <v>24485</v>
      </c>
    </row>
    <row r="321" spans="1:5">
      <c r="A321" s="23">
        <v>45350</v>
      </c>
      <c r="B321" s="14">
        <v>45</v>
      </c>
      <c r="C321" s="14" t="s">
        <v>69</v>
      </c>
      <c r="D321" s="14" t="s">
        <v>74</v>
      </c>
      <c r="E321" s="3">
        <v>45480</v>
      </c>
    </row>
    <row r="322" spans="1:5">
      <c r="A322" s="23">
        <v>45350</v>
      </c>
      <c r="B322" s="14">
        <v>30</v>
      </c>
      <c r="C322" s="14" t="s">
        <v>69</v>
      </c>
      <c r="D322" s="14" t="s">
        <v>66</v>
      </c>
      <c r="E322" s="3">
        <v>6507</v>
      </c>
    </row>
    <row r="323" spans="1:5">
      <c r="A323" s="23">
        <v>45350</v>
      </c>
      <c r="B323" s="14">
        <v>33</v>
      </c>
      <c r="C323" s="14" t="s">
        <v>69</v>
      </c>
      <c r="D323" s="14" t="s">
        <v>77</v>
      </c>
      <c r="E323" s="3">
        <v>11233</v>
      </c>
    </row>
    <row r="324" spans="1:5">
      <c r="A324" s="23">
        <v>45350</v>
      </c>
      <c r="B324" s="14">
        <v>60</v>
      </c>
      <c r="C324" s="14" t="s">
        <v>69</v>
      </c>
      <c r="D324" s="14" t="s">
        <v>77</v>
      </c>
      <c r="E324" s="3">
        <v>10343</v>
      </c>
    </row>
    <row r="325" spans="1:5">
      <c r="A325" s="23">
        <v>45350</v>
      </c>
      <c r="B325" s="14">
        <v>54</v>
      </c>
      <c r="C325" s="14" t="s">
        <v>68</v>
      </c>
      <c r="D325" s="14" t="s">
        <v>66</v>
      </c>
      <c r="E325" s="3">
        <v>15520</v>
      </c>
    </row>
    <row r="326" spans="1:5">
      <c r="A326" s="23">
        <v>45351</v>
      </c>
      <c r="B326" s="14">
        <v>70</v>
      </c>
      <c r="C326" s="14" t="s">
        <v>68</v>
      </c>
      <c r="D326" s="14" t="s">
        <v>65</v>
      </c>
      <c r="E326" s="3">
        <v>7408</v>
      </c>
    </row>
    <row r="327" spans="1:5">
      <c r="A327" s="23">
        <v>45351</v>
      </c>
      <c r="B327" s="14">
        <v>62</v>
      </c>
      <c r="C327" s="14" t="s">
        <v>68</v>
      </c>
      <c r="D327" s="14" t="s">
        <v>65</v>
      </c>
      <c r="E327" s="3">
        <v>21177</v>
      </c>
    </row>
    <row r="328" spans="1:5">
      <c r="A328" s="23">
        <v>45351</v>
      </c>
      <c r="B328" s="14">
        <v>58</v>
      </c>
      <c r="C328" s="14" t="s">
        <v>68</v>
      </c>
      <c r="D328" s="14" t="s">
        <v>75</v>
      </c>
      <c r="E328" s="3">
        <v>21028</v>
      </c>
    </row>
    <row r="329" spans="1:5">
      <c r="A329" s="23">
        <v>45351</v>
      </c>
      <c r="B329" s="14">
        <v>16</v>
      </c>
      <c r="C329" s="14" t="s">
        <v>68</v>
      </c>
      <c r="D329" s="14" t="s">
        <v>79</v>
      </c>
      <c r="E329" s="3">
        <v>7470</v>
      </c>
    </row>
    <row r="330" spans="1:5">
      <c r="A330" s="23">
        <v>45351</v>
      </c>
      <c r="B330" s="14">
        <v>80</v>
      </c>
      <c r="C330" s="14" t="s">
        <v>69</v>
      </c>
      <c r="D330" s="14" t="s">
        <v>66</v>
      </c>
      <c r="E330" s="3">
        <v>2609</v>
      </c>
    </row>
    <row r="331" spans="1:5">
      <c r="A331" s="23">
        <v>45351</v>
      </c>
      <c r="B331" s="14">
        <v>21</v>
      </c>
      <c r="C331" s="14" t="s">
        <v>68</v>
      </c>
      <c r="D331" s="14" t="s">
        <v>74</v>
      </c>
      <c r="E331" s="3">
        <v>6401</v>
      </c>
    </row>
    <row r="332" spans="1:5">
      <c r="A332" s="23">
        <v>45351</v>
      </c>
      <c r="B332" s="14">
        <v>29</v>
      </c>
      <c r="C332" s="14" t="s">
        <v>68</v>
      </c>
      <c r="D332" s="14" t="s">
        <v>64</v>
      </c>
      <c r="E332" s="3">
        <v>26405</v>
      </c>
    </row>
    <row r="333" spans="1:5">
      <c r="A333" s="23">
        <v>45351</v>
      </c>
      <c r="B333" s="14">
        <v>27</v>
      </c>
      <c r="C333" s="14" t="s">
        <v>69</v>
      </c>
      <c r="D333" s="14" t="s">
        <v>79</v>
      </c>
      <c r="E333" s="3">
        <v>15747</v>
      </c>
    </row>
    <row r="334" spans="1:5">
      <c r="A334" s="23">
        <v>45352</v>
      </c>
      <c r="B334" s="14">
        <v>26</v>
      </c>
      <c r="C334" s="14" t="s">
        <v>69</v>
      </c>
      <c r="D334" s="14" t="s">
        <v>64</v>
      </c>
      <c r="E334" s="3">
        <v>3653</v>
      </c>
    </row>
    <row r="335" spans="1:5">
      <c r="A335" s="23">
        <v>45352</v>
      </c>
      <c r="B335" s="14">
        <v>71</v>
      </c>
      <c r="C335" s="14" t="s">
        <v>68</v>
      </c>
      <c r="D335" s="14" t="s">
        <v>65</v>
      </c>
      <c r="E335" s="3">
        <v>6668</v>
      </c>
    </row>
    <row r="336" spans="1:5">
      <c r="A336" s="23">
        <v>45352</v>
      </c>
      <c r="B336" s="14">
        <v>61</v>
      </c>
      <c r="C336" s="14" t="s">
        <v>69</v>
      </c>
      <c r="D336" s="14" t="s">
        <v>64</v>
      </c>
      <c r="E336" s="3">
        <v>4878</v>
      </c>
    </row>
    <row r="337" spans="1:5">
      <c r="A337" s="23">
        <v>45353</v>
      </c>
      <c r="B337" s="14">
        <v>29</v>
      </c>
      <c r="C337" s="14" t="s">
        <v>68</v>
      </c>
      <c r="D337" s="14" t="s">
        <v>64</v>
      </c>
      <c r="E337" s="3">
        <v>15315</v>
      </c>
    </row>
    <row r="338" spans="1:5">
      <c r="A338" s="23">
        <v>45353</v>
      </c>
      <c r="B338" s="14">
        <v>3</v>
      </c>
      <c r="C338" s="14" t="s">
        <v>69</v>
      </c>
      <c r="D338" s="14" t="s">
        <v>66</v>
      </c>
      <c r="E338" s="3">
        <v>20076</v>
      </c>
    </row>
    <row r="339" spans="1:5">
      <c r="A339" s="23">
        <v>45353</v>
      </c>
      <c r="B339" s="14">
        <v>21</v>
      </c>
      <c r="C339" s="14" t="s">
        <v>68</v>
      </c>
      <c r="D339" s="14" t="s">
        <v>64</v>
      </c>
      <c r="E339" s="3">
        <v>31830</v>
      </c>
    </row>
    <row r="340" spans="1:5">
      <c r="A340" s="23">
        <v>45353</v>
      </c>
      <c r="B340" s="14">
        <v>23</v>
      </c>
      <c r="C340" s="14" t="s">
        <v>68</v>
      </c>
      <c r="D340" s="14" t="s">
        <v>64</v>
      </c>
      <c r="E340" s="3">
        <v>30398</v>
      </c>
    </row>
    <row r="341" spans="1:5">
      <c r="A341" s="23">
        <v>45353</v>
      </c>
      <c r="B341" s="14">
        <v>51</v>
      </c>
      <c r="C341" s="14" t="s">
        <v>69</v>
      </c>
      <c r="D341" s="14" t="s">
        <v>74</v>
      </c>
      <c r="E341" s="3">
        <v>12362</v>
      </c>
    </row>
    <row r="342" spans="1:5">
      <c r="A342" s="23">
        <v>45353</v>
      </c>
      <c r="B342" s="14">
        <v>28</v>
      </c>
      <c r="C342" s="14" t="s">
        <v>68</v>
      </c>
      <c r="D342" s="14" t="s">
        <v>64</v>
      </c>
      <c r="E342" s="3">
        <v>21654</v>
      </c>
    </row>
    <row r="343" spans="1:5">
      <c r="A343" s="23">
        <v>45354</v>
      </c>
      <c r="B343" s="14">
        <v>25</v>
      </c>
      <c r="C343" s="14" t="s">
        <v>69</v>
      </c>
      <c r="D343" s="14" t="s">
        <v>75</v>
      </c>
      <c r="E343" s="3">
        <v>32474</v>
      </c>
    </row>
    <row r="344" spans="1:5">
      <c r="A344" s="23">
        <v>45354</v>
      </c>
      <c r="B344" s="14">
        <v>54</v>
      </c>
      <c r="C344" s="14" t="s">
        <v>69</v>
      </c>
      <c r="D344" s="14" t="s">
        <v>77</v>
      </c>
      <c r="E344" s="3">
        <v>23298</v>
      </c>
    </row>
    <row r="345" spans="1:5">
      <c r="A345" s="23">
        <v>45354</v>
      </c>
      <c r="B345" s="14">
        <v>2</v>
      </c>
      <c r="C345" s="14" t="s">
        <v>69</v>
      </c>
      <c r="D345" s="14" t="s">
        <v>65</v>
      </c>
      <c r="E345" s="3">
        <v>15962</v>
      </c>
    </row>
    <row r="346" spans="1:5">
      <c r="A346" s="23">
        <v>45354</v>
      </c>
      <c r="B346" s="14">
        <v>84</v>
      </c>
      <c r="C346" s="14" t="s">
        <v>68</v>
      </c>
      <c r="D346" s="14" t="s">
        <v>75</v>
      </c>
      <c r="E346" s="3">
        <v>2258</v>
      </c>
    </row>
    <row r="347" spans="1:5">
      <c r="A347" s="23">
        <v>45354</v>
      </c>
      <c r="B347" s="14">
        <v>83</v>
      </c>
      <c r="C347" s="14" t="s">
        <v>69</v>
      </c>
      <c r="D347" s="14" t="s">
        <v>79</v>
      </c>
      <c r="E347" s="3">
        <v>7327</v>
      </c>
    </row>
    <row r="348" spans="1:5">
      <c r="A348" s="23">
        <v>45355</v>
      </c>
      <c r="B348" s="14">
        <v>60</v>
      </c>
      <c r="C348" s="14" t="s">
        <v>68</v>
      </c>
      <c r="D348" s="14" t="s">
        <v>79</v>
      </c>
      <c r="E348" s="3">
        <v>11917</v>
      </c>
    </row>
    <row r="349" spans="1:5">
      <c r="A349" s="23">
        <v>45355</v>
      </c>
      <c r="B349" s="14">
        <v>24</v>
      </c>
      <c r="C349" s="14" t="s">
        <v>69</v>
      </c>
      <c r="D349" s="14" t="s">
        <v>77</v>
      </c>
      <c r="E349" s="3">
        <v>13777</v>
      </c>
    </row>
    <row r="350" spans="1:5">
      <c r="A350" s="23">
        <v>45355</v>
      </c>
      <c r="B350" s="14">
        <v>87</v>
      </c>
      <c r="C350" s="14" t="s">
        <v>68</v>
      </c>
      <c r="D350" s="14" t="s">
        <v>65</v>
      </c>
      <c r="E350" s="3">
        <v>15334</v>
      </c>
    </row>
    <row r="351" spans="1:5">
      <c r="A351" s="23">
        <v>45355</v>
      </c>
      <c r="B351" s="14">
        <v>7</v>
      </c>
      <c r="C351" s="14" t="s">
        <v>69</v>
      </c>
      <c r="D351" s="14" t="s">
        <v>75</v>
      </c>
      <c r="E351" s="3">
        <v>48651</v>
      </c>
    </row>
    <row r="352" spans="1:5">
      <c r="A352" s="23">
        <v>45355</v>
      </c>
      <c r="B352" s="14">
        <v>63</v>
      </c>
      <c r="C352" s="14" t="s">
        <v>69</v>
      </c>
      <c r="D352" s="14" t="s">
        <v>79</v>
      </c>
      <c r="E352" s="3">
        <v>5147</v>
      </c>
    </row>
    <row r="353" spans="1:5">
      <c r="A353" s="23">
        <v>45355</v>
      </c>
      <c r="B353" s="14">
        <v>75</v>
      </c>
      <c r="C353" s="14" t="s">
        <v>69</v>
      </c>
      <c r="D353" s="14" t="s">
        <v>74</v>
      </c>
      <c r="E353" s="3">
        <v>23130</v>
      </c>
    </row>
    <row r="354" spans="1:5">
      <c r="A354" s="23">
        <v>45356</v>
      </c>
      <c r="B354" s="14">
        <v>28</v>
      </c>
      <c r="C354" s="14" t="s">
        <v>68</v>
      </c>
      <c r="D354" s="14" t="s">
        <v>79</v>
      </c>
      <c r="E354" s="3">
        <v>11368</v>
      </c>
    </row>
    <row r="355" spans="1:5">
      <c r="A355" s="23">
        <v>45356</v>
      </c>
      <c r="B355" s="14">
        <v>64</v>
      </c>
      <c r="C355" s="14" t="s">
        <v>68</v>
      </c>
      <c r="D355" s="14" t="s">
        <v>74</v>
      </c>
      <c r="E355" s="3">
        <v>39187</v>
      </c>
    </row>
    <row r="356" spans="1:5">
      <c r="A356" s="23">
        <v>45356</v>
      </c>
      <c r="B356" s="14">
        <v>91</v>
      </c>
      <c r="C356" s="14" t="s">
        <v>68</v>
      </c>
      <c r="D356" s="14" t="s">
        <v>74</v>
      </c>
      <c r="E356" s="3">
        <v>13484</v>
      </c>
    </row>
    <row r="357" spans="1:5">
      <c r="A357" s="23">
        <v>45357</v>
      </c>
      <c r="B357" s="14">
        <v>66</v>
      </c>
      <c r="C357" s="14" t="s">
        <v>68</v>
      </c>
      <c r="D357" s="14" t="s">
        <v>79</v>
      </c>
      <c r="E357" s="3">
        <v>30135</v>
      </c>
    </row>
    <row r="358" spans="1:5">
      <c r="A358" s="23">
        <v>45357</v>
      </c>
      <c r="B358" s="14">
        <v>8</v>
      </c>
      <c r="C358" s="14" t="s">
        <v>69</v>
      </c>
      <c r="D358" s="14" t="s">
        <v>66</v>
      </c>
      <c r="E358" s="3">
        <v>40685</v>
      </c>
    </row>
    <row r="359" spans="1:5">
      <c r="A359" s="23">
        <v>45357</v>
      </c>
      <c r="B359" s="14">
        <v>99</v>
      </c>
      <c r="C359" s="14" t="s">
        <v>68</v>
      </c>
      <c r="D359" s="14" t="s">
        <v>74</v>
      </c>
      <c r="E359" s="3">
        <v>30106</v>
      </c>
    </row>
    <row r="360" spans="1:5">
      <c r="A360" s="23">
        <v>45357</v>
      </c>
      <c r="B360" s="14">
        <v>77</v>
      </c>
      <c r="C360" s="14" t="s">
        <v>69</v>
      </c>
      <c r="D360" s="14" t="s">
        <v>64</v>
      </c>
      <c r="E360" s="3">
        <v>11635</v>
      </c>
    </row>
    <row r="361" spans="1:5">
      <c r="A361" s="23">
        <v>45357</v>
      </c>
      <c r="B361" s="14">
        <v>48</v>
      </c>
      <c r="C361" s="14" t="s">
        <v>68</v>
      </c>
      <c r="D361" s="14" t="s">
        <v>74</v>
      </c>
      <c r="E361" s="3">
        <v>41994</v>
      </c>
    </row>
    <row r="362" spans="1:5">
      <c r="A362" s="23">
        <v>45358</v>
      </c>
      <c r="B362" s="14">
        <v>17</v>
      </c>
      <c r="C362" s="14" t="s">
        <v>69</v>
      </c>
      <c r="D362" s="14" t="s">
        <v>74</v>
      </c>
      <c r="E362" s="3">
        <v>5527</v>
      </c>
    </row>
    <row r="363" spans="1:5">
      <c r="A363" s="23">
        <v>45358</v>
      </c>
      <c r="B363" s="14">
        <v>24</v>
      </c>
      <c r="C363" s="14" t="s">
        <v>69</v>
      </c>
      <c r="D363" s="14" t="s">
        <v>77</v>
      </c>
      <c r="E363" s="3">
        <v>15137</v>
      </c>
    </row>
    <row r="364" spans="1:5">
      <c r="A364" s="23">
        <v>45358</v>
      </c>
      <c r="B364" s="14">
        <v>68</v>
      </c>
      <c r="C364" s="14" t="s">
        <v>68</v>
      </c>
      <c r="D364" s="14" t="s">
        <v>75</v>
      </c>
      <c r="E364" s="3">
        <v>15190</v>
      </c>
    </row>
    <row r="365" spans="1:5">
      <c r="A365" s="23">
        <v>45359</v>
      </c>
      <c r="B365" s="14">
        <v>16</v>
      </c>
      <c r="C365" s="14" t="s">
        <v>69</v>
      </c>
      <c r="D365" s="14" t="s">
        <v>79</v>
      </c>
      <c r="E365" s="3">
        <v>32933</v>
      </c>
    </row>
    <row r="366" spans="1:5">
      <c r="A366" s="23">
        <v>45359</v>
      </c>
      <c r="B366" s="14">
        <v>49</v>
      </c>
      <c r="C366" s="14" t="s">
        <v>69</v>
      </c>
      <c r="D366" s="14" t="s">
        <v>64</v>
      </c>
      <c r="E366" s="3">
        <v>23719</v>
      </c>
    </row>
    <row r="367" spans="1:5">
      <c r="A367" s="23">
        <v>45359</v>
      </c>
      <c r="B367" s="14">
        <v>53</v>
      </c>
      <c r="C367" s="14" t="s">
        <v>69</v>
      </c>
      <c r="D367" s="14" t="s">
        <v>65</v>
      </c>
      <c r="E367" s="3">
        <v>26691</v>
      </c>
    </row>
    <row r="368" spans="1:5">
      <c r="A368" s="23">
        <v>45359</v>
      </c>
      <c r="B368" s="14">
        <v>65</v>
      </c>
      <c r="C368" s="14" t="s">
        <v>69</v>
      </c>
      <c r="D368" s="14" t="s">
        <v>65</v>
      </c>
      <c r="E368" s="3">
        <v>27634</v>
      </c>
    </row>
    <row r="369" spans="1:5">
      <c r="A369" s="23">
        <v>45359</v>
      </c>
      <c r="B369" s="14">
        <v>93</v>
      </c>
      <c r="C369" s="14" t="s">
        <v>69</v>
      </c>
      <c r="D369" s="14" t="s">
        <v>66</v>
      </c>
      <c r="E369" s="3">
        <v>39101</v>
      </c>
    </row>
    <row r="370" spans="1:5">
      <c r="A370" s="23">
        <v>45360</v>
      </c>
      <c r="B370" s="14">
        <v>72</v>
      </c>
      <c r="C370" s="14" t="s">
        <v>68</v>
      </c>
      <c r="D370" s="14" t="s">
        <v>66</v>
      </c>
      <c r="E370" s="3">
        <v>2417</v>
      </c>
    </row>
    <row r="371" spans="1:5">
      <c r="A371" s="23">
        <v>45360</v>
      </c>
      <c r="B371" s="14">
        <v>10</v>
      </c>
      <c r="C371" s="14" t="s">
        <v>69</v>
      </c>
      <c r="D371" s="14" t="s">
        <v>79</v>
      </c>
      <c r="E371" s="3">
        <v>24341</v>
      </c>
    </row>
    <row r="372" spans="1:5">
      <c r="A372" s="23">
        <v>45361</v>
      </c>
      <c r="B372" s="14">
        <v>18</v>
      </c>
      <c r="C372" s="14" t="s">
        <v>68</v>
      </c>
      <c r="D372" s="14" t="s">
        <v>66</v>
      </c>
      <c r="E372" s="3">
        <v>8529</v>
      </c>
    </row>
    <row r="373" spans="1:5">
      <c r="A373" s="23">
        <v>45361</v>
      </c>
      <c r="B373" s="14">
        <v>75</v>
      </c>
      <c r="C373" s="14" t="s">
        <v>68</v>
      </c>
      <c r="D373" s="14" t="s">
        <v>77</v>
      </c>
      <c r="E373" s="3">
        <v>48001</v>
      </c>
    </row>
    <row r="374" spans="1:5">
      <c r="A374" s="23">
        <v>45361</v>
      </c>
      <c r="B374" s="14">
        <v>34</v>
      </c>
      <c r="C374" s="14" t="s">
        <v>69</v>
      </c>
      <c r="D374" s="14" t="s">
        <v>79</v>
      </c>
      <c r="E374" s="3">
        <v>29443</v>
      </c>
    </row>
    <row r="375" spans="1:5">
      <c r="A375" s="23">
        <v>45361</v>
      </c>
      <c r="B375" s="14">
        <v>9</v>
      </c>
      <c r="C375" s="14" t="s">
        <v>69</v>
      </c>
      <c r="D375" s="14" t="s">
        <v>65</v>
      </c>
      <c r="E375" s="3">
        <v>40652</v>
      </c>
    </row>
    <row r="376" spans="1:5">
      <c r="A376" s="23">
        <v>45361</v>
      </c>
      <c r="B376" s="14">
        <v>56</v>
      </c>
      <c r="C376" s="14" t="s">
        <v>69</v>
      </c>
      <c r="D376" s="14" t="s">
        <v>64</v>
      </c>
      <c r="E376" s="3">
        <v>12966</v>
      </c>
    </row>
    <row r="377" spans="1:5">
      <c r="A377" s="23">
        <v>45362</v>
      </c>
      <c r="B377" s="14">
        <v>17</v>
      </c>
      <c r="C377" s="14" t="s">
        <v>68</v>
      </c>
      <c r="D377" s="14" t="s">
        <v>64</v>
      </c>
      <c r="E377" s="3">
        <v>4065</v>
      </c>
    </row>
    <row r="378" spans="1:5">
      <c r="A378" s="23">
        <v>45362</v>
      </c>
      <c r="B378" s="14">
        <v>18</v>
      </c>
      <c r="C378" s="14" t="s">
        <v>69</v>
      </c>
      <c r="D378" s="14" t="s">
        <v>74</v>
      </c>
      <c r="E378" s="3">
        <v>3906</v>
      </c>
    </row>
    <row r="379" spans="1:5">
      <c r="A379" s="23">
        <v>45362</v>
      </c>
      <c r="B379" s="14">
        <v>20</v>
      </c>
      <c r="C379" s="14" t="s">
        <v>68</v>
      </c>
      <c r="D379" s="14" t="s">
        <v>74</v>
      </c>
      <c r="E379" s="3">
        <v>22867</v>
      </c>
    </row>
    <row r="380" spans="1:5">
      <c r="A380" s="23">
        <v>45362</v>
      </c>
      <c r="B380" s="14">
        <v>11</v>
      </c>
      <c r="C380" s="14" t="s">
        <v>68</v>
      </c>
      <c r="D380" s="14" t="s">
        <v>77</v>
      </c>
      <c r="E380" s="3">
        <v>29576</v>
      </c>
    </row>
    <row r="381" spans="1:5">
      <c r="A381" s="23">
        <v>45363</v>
      </c>
      <c r="B381" s="14">
        <v>31</v>
      </c>
      <c r="C381" s="14" t="s">
        <v>68</v>
      </c>
      <c r="D381" s="14" t="s">
        <v>79</v>
      </c>
      <c r="E381" s="3">
        <v>48549</v>
      </c>
    </row>
    <row r="382" spans="1:5">
      <c r="A382" s="23">
        <v>45363</v>
      </c>
      <c r="B382" s="14">
        <v>8</v>
      </c>
      <c r="C382" s="14" t="s">
        <v>69</v>
      </c>
      <c r="D382" s="14" t="s">
        <v>66</v>
      </c>
      <c r="E382" s="3">
        <v>42410</v>
      </c>
    </row>
    <row r="383" spans="1:5">
      <c r="A383" s="23">
        <v>45363</v>
      </c>
      <c r="B383" s="14">
        <v>35</v>
      </c>
      <c r="C383" s="14" t="s">
        <v>69</v>
      </c>
      <c r="D383" s="14" t="s">
        <v>79</v>
      </c>
      <c r="E383" s="3">
        <v>37686</v>
      </c>
    </row>
    <row r="384" spans="1:5">
      <c r="A384" s="23">
        <v>45363</v>
      </c>
      <c r="B384" s="14">
        <v>81</v>
      </c>
      <c r="C384" s="14" t="s">
        <v>68</v>
      </c>
      <c r="D384" s="14" t="s">
        <v>79</v>
      </c>
      <c r="E384" s="3">
        <v>19814</v>
      </c>
    </row>
    <row r="385" spans="1:5">
      <c r="A385" s="23">
        <v>45364</v>
      </c>
      <c r="B385" s="14">
        <v>23</v>
      </c>
      <c r="C385" s="14" t="s">
        <v>68</v>
      </c>
      <c r="D385" s="14" t="s">
        <v>66</v>
      </c>
      <c r="E385" s="3">
        <v>38340</v>
      </c>
    </row>
    <row r="386" spans="1:5">
      <c r="A386" s="23">
        <v>45364</v>
      </c>
      <c r="B386" s="14">
        <v>81</v>
      </c>
      <c r="C386" s="14" t="s">
        <v>68</v>
      </c>
      <c r="D386" s="14" t="s">
        <v>77</v>
      </c>
      <c r="E386" s="3">
        <v>46724</v>
      </c>
    </row>
    <row r="387" spans="1:5">
      <c r="A387" s="23">
        <v>45364</v>
      </c>
      <c r="B387" s="14">
        <v>58</v>
      </c>
      <c r="C387" s="14" t="s">
        <v>68</v>
      </c>
      <c r="D387" s="14" t="s">
        <v>74</v>
      </c>
      <c r="E387" s="3">
        <v>3502</v>
      </c>
    </row>
    <row r="388" spans="1:5">
      <c r="A388" s="23">
        <v>45364</v>
      </c>
      <c r="B388" s="14">
        <v>76</v>
      </c>
      <c r="C388" s="14" t="s">
        <v>69</v>
      </c>
      <c r="D388" s="14" t="s">
        <v>79</v>
      </c>
      <c r="E388" s="3">
        <v>32242</v>
      </c>
    </row>
    <row r="389" spans="1:5">
      <c r="A389" s="23">
        <v>45364</v>
      </c>
      <c r="B389" s="14">
        <v>41</v>
      </c>
      <c r="C389" s="14" t="s">
        <v>69</v>
      </c>
      <c r="D389" s="14" t="s">
        <v>65</v>
      </c>
      <c r="E389" s="3">
        <v>15422</v>
      </c>
    </row>
    <row r="390" spans="1:5">
      <c r="A390" s="23">
        <v>45364</v>
      </c>
      <c r="B390" s="14">
        <v>54</v>
      </c>
      <c r="C390" s="14" t="s">
        <v>69</v>
      </c>
      <c r="D390" s="14" t="s">
        <v>74</v>
      </c>
      <c r="E390" s="3">
        <v>2028</v>
      </c>
    </row>
    <row r="391" spans="1:5">
      <c r="A391" s="23">
        <v>45364</v>
      </c>
      <c r="B391" s="14">
        <v>7</v>
      </c>
      <c r="C391" s="14" t="s">
        <v>69</v>
      </c>
      <c r="D391" s="14" t="s">
        <v>75</v>
      </c>
      <c r="E391" s="3">
        <v>49185</v>
      </c>
    </row>
    <row r="392" spans="1:5">
      <c r="A392" s="23">
        <v>45365</v>
      </c>
      <c r="B392" s="14">
        <v>31</v>
      </c>
      <c r="C392" s="14" t="s">
        <v>68</v>
      </c>
      <c r="D392" s="14" t="s">
        <v>77</v>
      </c>
      <c r="E392" s="3">
        <v>34006</v>
      </c>
    </row>
    <row r="393" spans="1:5">
      <c r="A393" s="23">
        <v>45365</v>
      </c>
      <c r="B393" s="14">
        <v>78</v>
      </c>
      <c r="C393" s="14" t="s">
        <v>69</v>
      </c>
      <c r="D393" s="14" t="s">
        <v>64</v>
      </c>
      <c r="E393" s="3">
        <v>31012</v>
      </c>
    </row>
    <row r="394" spans="1:5">
      <c r="A394" s="23">
        <v>45365</v>
      </c>
      <c r="B394" s="14">
        <v>73</v>
      </c>
      <c r="C394" s="14" t="s">
        <v>68</v>
      </c>
      <c r="D394" s="14" t="s">
        <v>66</v>
      </c>
      <c r="E394" s="3">
        <v>26176</v>
      </c>
    </row>
    <row r="395" spans="1:5">
      <c r="A395" s="23">
        <v>45365</v>
      </c>
      <c r="B395" s="14">
        <v>31</v>
      </c>
      <c r="C395" s="14" t="s">
        <v>68</v>
      </c>
      <c r="D395" s="14" t="s">
        <v>75</v>
      </c>
      <c r="E395" s="3">
        <v>9696</v>
      </c>
    </row>
    <row r="396" spans="1:5">
      <c r="A396" s="23">
        <v>45365</v>
      </c>
      <c r="B396" s="14">
        <v>54</v>
      </c>
      <c r="C396" s="14" t="s">
        <v>69</v>
      </c>
      <c r="D396" s="14" t="s">
        <v>77</v>
      </c>
      <c r="E396" s="3">
        <v>16274</v>
      </c>
    </row>
    <row r="397" spans="1:5">
      <c r="A397" s="23">
        <v>45366</v>
      </c>
      <c r="B397" s="14">
        <v>39</v>
      </c>
      <c r="C397" s="14" t="s">
        <v>68</v>
      </c>
      <c r="D397" s="14" t="s">
        <v>65</v>
      </c>
      <c r="E397" s="3">
        <v>42032</v>
      </c>
    </row>
    <row r="398" spans="1:5">
      <c r="A398" s="23">
        <v>45367</v>
      </c>
      <c r="B398" s="14">
        <v>24</v>
      </c>
      <c r="C398" s="14" t="s">
        <v>68</v>
      </c>
      <c r="D398" s="14" t="s">
        <v>77</v>
      </c>
      <c r="E398" s="3">
        <v>34075</v>
      </c>
    </row>
    <row r="399" spans="1:5">
      <c r="A399" s="23">
        <v>45367</v>
      </c>
      <c r="B399" s="14">
        <v>58</v>
      </c>
      <c r="C399" s="14" t="s">
        <v>69</v>
      </c>
      <c r="D399" s="14" t="s">
        <v>77</v>
      </c>
      <c r="E399" s="3">
        <v>1074</v>
      </c>
    </row>
    <row r="400" spans="1:5">
      <c r="A400" s="23">
        <v>45367</v>
      </c>
      <c r="B400" s="14">
        <v>25</v>
      </c>
      <c r="C400" s="14" t="s">
        <v>69</v>
      </c>
      <c r="D400" s="14" t="s">
        <v>79</v>
      </c>
      <c r="E400" s="3">
        <v>8587</v>
      </c>
    </row>
    <row r="401" spans="1:5">
      <c r="A401" s="23">
        <v>45367</v>
      </c>
      <c r="B401" s="14">
        <v>40</v>
      </c>
      <c r="C401" s="14" t="s">
        <v>69</v>
      </c>
      <c r="D401" s="14" t="s">
        <v>65</v>
      </c>
      <c r="E401" s="3">
        <v>14639</v>
      </c>
    </row>
    <row r="402" spans="1:5">
      <c r="A402" s="23">
        <v>45367</v>
      </c>
      <c r="B402" s="14">
        <v>54</v>
      </c>
      <c r="C402" s="14" t="s">
        <v>68</v>
      </c>
      <c r="D402" s="14" t="s">
        <v>77</v>
      </c>
      <c r="E402" s="3">
        <v>3698</v>
      </c>
    </row>
    <row r="403" spans="1:5">
      <c r="A403" s="23">
        <v>45367</v>
      </c>
      <c r="B403" s="14">
        <v>25</v>
      </c>
      <c r="C403" s="14" t="s">
        <v>69</v>
      </c>
      <c r="D403" s="14" t="s">
        <v>65</v>
      </c>
      <c r="E403" s="3">
        <v>32172</v>
      </c>
    </row>
    <row r="404" spans="1:5">
      <c r="A404" s="23">
        <v>45367</v>
      </c>
      <c r="B404" s="14">
        <v>76</v>
      </c>
      <c r="C404" s="14" t="s">
        <v>69</v>
      </c>
      <c r="D404" s="14" t="s">
        <v>64</v>
      </c>
      <c r="E404" s="3">
        <v>18894</v>
      </c>
    </row>
    <row r="405" spans="1:5">
      <c r="A405" s="23">
        <v>45368</v>
      </c>
      <c r="B405" s="14">
        <v>28</v>
      </c>
      <c r="C405" s="14" t="s">
        <v>69</v>
      </c>
      <c r="D405" s="14" t="s">
        <v>79</v>
      </c>
      <c r="E405" s="3">
        <v>14317</v>
      </c>
    </row>
    <row r="406" spans="1:5">
      <c r="A406" s="23">
        <v>45368</v>
      </c>
      <c r="B406" s="14">
        <v>14</v>
      </c>
      <c r="C406" s="14" t="s">
        <v>69</v>
      </c>
      <c r="D406" s="14" t="s">
        <v>75</v>
      </c>
      <c r="E406" s="3">
        <v>36089</v>
      </c>
    </row>
    <row r="407" spans="1:5">
      <c r="A407" s="23">
        <v>45368</v>
      </c>
      <c r="B407" s="14">
        <v>14</v>
      </c>
      <c r="C407" s="14" t="s">
        <v>68</v>
      </c>
      <c r="D407" s="14" t="s">
        <v>74</v>
      </c>
      <c r="E407" s="3">
        <v>35013</v>
      </c>
    </row>
    <row r="408" spans="1:5">
      <c r="A408" s="23">
        <v>45368</v>
      </c>
      <c r="B408" s="14">
        <v>30</v>
      </c>
      <c r="C408" s="14" t="s">
        <v>69</v>
      </c>
      <c r="D408" s="14" t="s">
        <v>65</v>
      </c>
      <c r="E408" s="3">
        <v>24188</v>
      </c>
    </row>
    <row r="409" spans="1:5">
      <c r="A409" s="23">
        <v>45369</v>
      </c>
      <c r="B409" s="14">
        <v>62</v>
      </c>
      <c r="C409" s="14" t="s">
        <v>68</v>
      </c>
      <c r="D409" s="14" t="s">
        <v>64</v>
      </c>
      <c r="E409" s="3">
        <v>43649</v>
      </c>
    </row>
    <row r="410" spans="1:5">
      <c r="A410" s="23">
        <v>45369</v>
      </c>
      <c r="B410" s="14">
        <v>54</v>
      </c>
      <c r="C410" s="14" t="s">
        <v>68</v>
      </c>
      <c r="D410" s="14" t="s">
        <v>77</v>
      </c>
      <c r="E410" s="3">
        <v>11530</v>
      </c>
    </row>
    <row r="411" spans="1:5">
      <c r="A411" s="23">
        <v>45369</v>
      </c>
      <c r="B411" s="14">
        <v>88</v>
      </c>
      <c r="C411" s="14" t="s">
        <v>69</v>
      </c>
      <c r="D411" s="14" t="s">
        <v>74</v>
      </c>
      <c r="E411" s="3">
        <v>7065</v>
      </c>
    </row>
    <row r="412" spans="1:5">
      <c r="A412" s="23">
        <v>45369</v>
      </c>
      <c r="B412" s="14">
        <v>96</v>
      </c>
      <c r="C412" s="14" t="s">
        <v>69</v>
      </c>
      <c r="D412" s="14" t="s">
        <v>66</v>
      </c>
      <c r="E412" s="3">
        <v>3870</v>
      </c>
    </row>
    <row r="413" spans="1:5">
      <c r="A413" s="23">
        <v>45369</v>
      </c>
      <c r="B413" s="14">
        <v>63</v>
      </c>
      <c r="C413" s="14" t="s">
        <v>68</v>
      </c>
      <c r="D413" s="14" t="s">
        <v>74</v>
      </c>
      <c r="E413" s="3">
        <v>17688</v>
      </c>
    </row>
    <row r="414" spans="1:5">
      <c r="A414" s="23">
        <v>45369</v>
      </c>
      <c r="B414" s="14">
        <v>63</v>
      </c>
      <c r="C414" s="14" t="s">
        <v>68</v>
      </c>
      <c r="D414" s="14" t="s">
        <v>74</v>
      </c>
      <c r="E414" s="3">
        <v>47655</v>
      </c>
    </row>
    <row r="415" spans="1:5">
      <c r="A415" s="23">
        <v>45369</v>
      </c>
      <c r="B415" s="14">
        <v>82</v>
      </c>
      <c r="C415" s="14" t="s">
        <v>68</v>
      </c>
      <c r="D415" s="14" t="s">
        <v>66</v>
      </c>
      <c r="E415" s="3">
        <v>24436</v>
      </c>
    </row>
    <row r="416" spans="1:5">
      <c r="A416" s="23">
        <v>45370</v>
      </c>
      <c r="B416" s="14">
        <v>39</v>
      </c>
      <c r="C416" s="14" t="s">
        <v>68</v>
      </c>
      <c r="D416" s="14" t="s">
        <v>74</v>
      </c>
      <c r="E416" s="3">
        <v>4267</v>
      </c>
    </row>
    <row r="417" spans="1:5">
      <c r="A417" s="23">
        <v>45370</v>
      </c>
      <c r="B417" s="14">
        <v>31</v>
      </c>
      <c r="C417" s="14" t="s">
        <v>69</v>
      </c>
      <c r="D417" s="14" t="s">
        <v>66</v>
      </c>
      <c r="E417" s="3">
        <v>27076</v>
      </c>
    </row>
    <row r="418" spans="1:5">
      <c r="A418" s="23">
        <v>45370</v>
      </c>
      <c r="B418" s="14">
        <v>90</v>
      </c>
      <c r="C418" s="14" t="s">
        <v>69</v>
      </c>
      <c r="D418" s="14" t="s">
        <v>66</v>
      </c>
      <c r="E418" s="3">
        <v>5695</v>
      </c>
    </row>
    <row r="419" spans="1:5">
      <c r="A419" s="23">
        <v>45370</v>
      </c>
      <c r="B419" s="14">
        <v>93</v>
      </c>
      <c r="C419" s="14" t="s">
        <v>68</v>
      </c>
      <c r="D419" s="14" t="s">
        <v>79</v>
      </c>
      <c r="E419" s="3">
        <v>10032</v>
      </c>
    </row>
    <row r="420" spans="1:5">
      <c r="A420" s="23">
        <v>45371</v>
      </c>
      <c r="B420" s="14">
        <v>24</v>
      </c>
      <c r="C420" s="14" t="s">
        <v>68</v>
      </c>
      <c r="D420" s="14" t="s">
        <v>65</v>
      </c>
      <c r="E420" s="3">
        <v>42869</v>
      </c>
    </row>
    <row r="421" spans="1:5">
      <c r="A421" s="23">
        <v>45371</v>
      </c>
      <c r="B421" s="14">
        <v>79</v>
      </c>
      <c r="C421" s="14" t="s">
        <v>68</v>
      </c>
      <c r="D421" s="14" t="s">
        <v>66</v>
      </c>
      <c r="E421" s="3">
        <v>6349</v>
      </c>
    </row>
    <row r="422" spans="1:5">
      <c r="A422" s="23">
        <v>45371</v>
      </c>
      <c r="B422" s="14">
        <v>7</v>
      </c>
      <c r="C422" s="14" t="s">
        <v>69</v>
      </c>
      <c r="D422" s="14" t="s">
        <v>77</v>
      </c>
      <c r="E422" s="3">
        <v>12026</v>
      </c>
    </row>
    <row r="423" spans="1:5">
      <c r="A423" s="23">
        <v>45371</v>
      </c>
      <c r="B423" s="14">
        <v>73</v>
      </c>
      <c r="C423" s="14" t="s">
        <v>69</v>
      </c>
      <c r="D423" s="14" t="s">
        <v>74</v>
      </c>
      <c r="E423" s="3">
        <v>19640</v>
      </c>
    </row>
    <row r="424" spans="1:5">
      <c r="A424" s="23">
        <v>45371</v>
      </c>
      <c r="B424" s="14">
        <v>96</v>
      </c>
      <c r="C424" s="14" t="s">
        <v>68</v>
      </c>
      <c r="D424" s="14" t="s">
        <v>66</v>
      </c>
      <c r="E424" s="3">
        <v>40593</v>
      </c>
    </row>
    <row r="425" spans="1:5">
      <c r="A425" s="23">
        <v>45372</v>
      </c>
      <c r="B425" s="14">
        <v>37</v>
      </c>
      <c r="C425" s="14" t="s">
        <v>68</v>
      </c>
      <c r="D425" s="14" t="s">
        <v>77</v>
      </c>
      <c r="E425" s="3">
        <v>36253</v>
      </c>
    </row>
    <row r="426" spans="1:5">
      <c r="A426" s="23">
        <v>45372</v>
      </c>
      <c r="B426" s="14">
        <v>89</v>
      </c>
      <c r="C426" s="14" t="s">
        <v>68</v>
      </c>
      <c r="D426" s="14" t="s">
        <v>64</v>
      </c>
      <c r="E426" s="3">
        <v>47241</v>
      </c>
    </row>
    <row r="427" spans="1:5">
      <c r="A427" s="23">
        <v>45372</v>
      </c>
      <c r="B427" s="14">
        <v>5</v>
      </c>
      <c r="C427" s="14" t="s">
        <v>68</v>
      </c>
      <c r="D427" s="14" t="s">
        <v>77</v>
      </c>
      <c r="E427" s="3">
        <v>5797</v>
      </c>
    </row>
    <row r="428" spans="1:5">
      <c r="A428" s="23">
        <v>45372</v>
      </c>
      <c r="B428" s="14">
        <v>74</v>
      </c>
      <c r="C428" s="14" t="s">
        <v>68</v>
      </c>
      <c r="D428" s="14" t="s">
        <v>65</v>
      </c>
      <c r="E428" s="3">
        <v>27438</v>
      </c>
    </row>
    <row r="429" spans="1:5">
      <c r="A429" s="23">
        <v>45372</v>
      </c>
      <c r="B429" s="14">
        <v>71</v>
      </c>
      <c r="C429" s="14" t="s">
        <v>69</v>
      </c>
      <c r="D429" s="14" t="s">
        <v>77</v>
      </c>
      <c r="E429" s="3">
        <v>20171</v>
      </c>
    </row>
    <row r="430" spans="1:5">
      <c r="A430" s="23">
        <v>45372</v>
      </c>
      <c r="B430" s="14">
        <v>32</v>
      </c>
      <c r="C430" s="14" t="s">
        <v>69</v>
      </c>
      <c r="D430" s="14" t="s">
        <v>77</v>
      </c>
      <c r="E430" s="3">
        <v>23714</v>
      </c>
    </row>
    <row r="431" spans="1:5">
      <c r="A431" s="23">
        <v>45373</v>
      </c>
      <c r="B431" s="14">
        <v>82</v>
      </c>
      <c r="C431" s="14" t="s">
        <v>68</v>
      </c>
      <c r="D431" s="14" t="s">
        <v>75</v>
      </c>
      <c r="E431" s="3">
        <v>28360</v>
      </c>
    </row>
    <row r="432" spans="1:5">
      <c r="A432" s="23">
        <v>45373</v>
      </c>
      <c r="B432" s="14">
        <v>38</v>
      </c>
      <c r="C432" s="14" t="s">
        <v>69</v>
      </c>
      <c r="D432" s="14" t="s">
        <v>79</v>
      </c>
      <c r="E432" s="3">
        <v>7990</v>
      </c>
    </row>
    <row r="433" spans="1:5">
      <c r="A433" s="23">
        <v>45374</v>
      </c>
      <c r="B433" s="14">
        <v>48</v>
      </c>
      <c r="C433" s="14" t="s">
        <v>68</v>
      </c>
      <c r="D433" s="14" t="s">
        <v>75</v>
      </c>
      <c r="E433" s="3">
        <v>39474</v>
      </c>
    </row>
    <row r="434" spans="1:5">
      <c r="A434" s="23">
        <v>45374</v>
      </c>
      <c r="B434" s="14">
        <v>76</v>
      </c>
      <c r="C434" s="14" t="s">
        <v>69</v>
      </c>
      <c r="D434" s="14" t="s">
        <v>65</v>
      </c>
      <c r="E434" s="3">
        <v>13476</v>
      </c>
    </row>
    <row r="435" spans="1:5">
      <c r="A435" s="23">
        <v>45374</v>
      </c>
      <c r="B435" s="14">
        <v>48</v>
      </c>
      <c r="C435" s="14" t="s">
        <v>68</v>
      </c>
      <c r="D435" s="14" t="s">
        <v>65</v>
      </c>
      <c r="E435" s="3">
        <v>15448</v>
      </c>
    </row>
    <row r="436" spans="1:5">
      <c r="A436" s="23">
        <v>45374</v>
      </c>
      <c r="B436" s="14">
        <v>1</v>
      </c>
      <c r="C436" s="14" t="s">
        <v>68</v>
      </c>
      <c r="D436" s="14" t="s">
        <v>65</v>
      </c>
      <c r="E436" s="3">
        <v>21856</v>
      </c>
    </row>
    <row r="437" spans="1:5">
      <c r="A437" s="23">
        <v>45374</v>
      </c>
      <c r="B437" s="14">
        <v>12</v>
      </c>
      <c r="C437" s="14" t="s">
        <v>69</v>
      </c>
      <c r="D437" s="14" t="s">
        <v>75</v>
      </c>
      <c r="E437" s="3">
        <v>42010</v>
      </c>
    </row>
    <row r="438" spans="1:5">
      <c r="A438" s="23">
        <v>45374</v>
      </c>
      <c r="B438" s="14">
        <v>62</v>
      </c>
      <c r="C438" s="14" t="s">
        <v>69</v>
      </c>
      <c r="D438" s="14" t="s">
        <v>77</v>
      </c>
      <c r="E438" s="3">
        <v>37915</v>
      </c>
    </row>
    <row r="439" spans="1:5">
      <c r="A439" s="23">
        <v>45374</v>
      </c>
      <c r="B439" s="14">
        <v>20</v>
      </c>
      <c r="C439" s="14" t="s">
        <v>68</v>
      </c>
      <c r="D439" s="14" t="s">
        <v>64</v>
      </c>
      <c r="E439" s="3">
        <v>16897</v>
      </c>
    </row>
    <row r="440" spans="1:5">
      <c r="A440" s="23">
        <v>45375</v>
      </c>
      <c r="B440" s="14">
        <v>15</v>
      </c>
      <c r="C440" s="14" t="s">
        <v>69</v>
      </c>
      <c r="D440" s="14" t="s">
        <v>65</v>
      </c>
      <c r="E440" s="3">
        <v>10127</v>
      </c>
    </row>
    <row r="441" spans="1:5">
      <c r="A441" s="23">
        <v>45375</v>
      </c>
      <c r="B441" s="14">
        <v>13</v>
      </c>
      <c r="C441" s="14" t="s">
        <v>69</v>
      </c>
      <c r="D441" s="14" t="s">
        <v>66</v>
      </c>
      <c r="E441" s="3">
        <v>43396</v>
      </c>
    </row>
    <row r="442" spans="1:5">
      <c r="A442" s="23">
        <v>45375</v>
      </c>
      <c r="B442" s="14">
        <v>59</v>
      </c>
      <c r="C442" s="14" t="s">
        <v>69</v>
      </c>
      <c r="D442" s="14" t="s">
        <v>79</v>
      </c>
      <c r="E442" s="3">
        <v>13603</v>
      </c>
    </row>
    <row r="443" spans="1:5">
      <c r="A443" s="23">
        <v>45375</v>
      </c>
      <c r="B443" s="14">
        <v>90</v>
      </c>
      <c r="C443" s="14" t="s">
        <v>68</v>
      </c>
      <c r="D443" s="14" t="s">
        <v>66</v>
      </c>
      <c r="E443" s="3">
        <v>43733</v>
      </c>
    </row>
    <row r="444" spans="1:5">
      <c r="A444" s="23">
        <v>45376</v>
      </c>
      <c r="B444" s="14">
        <v>42</v>
      </c>
      <c r="C444" s="14" t="s">
        <v>69</v>
      </c>
      <c r="D444" s="14" t="s">
        <v>79</v>
      </c>
      <c r="E444" s="3">
        <v>35378</v>
      </c>
    </row>
    <row r="445" spans="1:5">
      <c r="A445" s="23">
        <v>45376</v>
      </c>
      <c r="B445" s="14">
        <v>42</v>
      </c>
      <c r="C445" s="14" t="s">
        <v>69</v>
      </c>
      <c r="D445" s="14" t="s">
        <v>77</v>
      </c>
      <c r="E445" s="3">
        <v>28926</v>
      </c>
    </row>
    <row r="446" spans="1:5">
      <c r="A446" s="23">
        <v>45376</v>
      </c>
      <c r="B446" s="14">
        <v>76</v>
      </c>
      <c r="C446" s="14" t="s">
        <v>68</v>
      </c>
      <c r="D446" s="14" t="s">
        <v>64</v>
      </c>
      <c r="E446" s="3">
        <v>40075</v>
      </c>
    </row>
    <row r="447" spans="1:5">
      <c r="A447" s="23">
        <v>45376</v>
      </c>
      <c r="B447" s="14">
        <v>86</v>
      </c>
      <c r="C447" s="14" t="s">
        <v>68</v>
      </c>
      <c r="D447" s="14" t="s">
        <v>65</v>
      </c>
      <c r="E447" s="3">
        <v>38542</v>
      </c>
    </row>
    <row r="448" spans="1:5">
      <c r="A448" s="23">
        <v>45376</v>
      </c>
      <c r="B448" s="14">
        <v>77</v>
      </c>
      <c r="C448" s="14" t="s">
        <v>68</v>
      </c>
      <c r="D448" s="14" t="s">
        <v>65</v>
      </c>
      <c r="E448" s="3">
        <v>30733</v>
      </c>
    </row>
    <row r="449" spans="1:5">
      <c r="A449" s="23">
        <v>45377</v>
      </c>
      <c r="B449" s="14">
        <v>52</v>
      </c>
      <c r="C449" s="14" t="s">
        <v>68</v>
      </c>
      <c r="D449" s="14" t="s">
        <v>74</v>
      </c>
      <c r="E449" s="3">
        <v>46830</v>
      </c>
    </row>
    <row r="450" spans="1:5">
      <c r="A450" s="23">
        <v>45377</v>
      </c>
      <c r="B450" s="14">
        <v>64</v>
      </c>
      <c r="C450" s="14" t="s">
        <v>69</v>
      </c>
      <c r="D450" s="14" t="s">
        <v>77</v>
      </c>
      <c r="E450" s="3">
        <v>11613</v>
      </c>
    </row>
    <row r="451" spans="1:5">
      <c r="A451" s="23">
        <v>45377</v>
      </c>
      <c r="B451" s="14">
        <v>87</v>
      </c>
      <c r="C451" s="14" t="s">
        <v>68</v>
      </c>
      <c r="D451" s="14" t="s">
        <v>77</v>
      </c>
      <c r="E451" s="3">
        <v>24540</v>
      </c>
    </row>
    <row r="452" spans="1:5">
      <c r="A452" s="23">
        <v>45377</v>
      </c>
      <c r="B452" s="14">
        <v>94</v>
      </c>
      <c r="C452" s="14" t="s">
        <v>68</v>
      </c>
      <c r="D452" s="14" t="s">
        <v>79</v>
      </c>
      <c r="E452" s="3">
        <v>10723</v>
      </c>
    </row>
    <row r="453" spans="1:5">
      <c r="A453" s="23">
        <v>45377</v>
      </c>
      <c r="B453" s="14">
        <v>16</v>
      </c>
      <c r="C453" s="14" t="s">
        <v>68</v>
      </c>
      <c r="D453" s="14" t="s">
        <v>79</v>
      </c>
      <c r="E453" s="3">
        <v>2254</v>
      </c>
    </row>
    <row r="454" spans="1:5">
      <c r="A454" s="23">
        <v>45378</v>
      </c>
      <c r="B454" s="14">
        <v>79</v>
      </c>
      <c r="C454" s="14" t="s">
        <v>69</v>
      </c>
      <c r="D454" s="14" t="s">
        <v>79</v>
      </c>
      <c r="E454" s="3">
        <v>28636</v>
      </c>
    </row>
    <row r="455" spans="1:5">
      <c r="A455" s="23">
        <v>45378</v>
      </c>
      <c r="B455" s="14">
        <v>41</v>
      </c>
      <c r="C455" s="14" t="s">
        <v>68</v>
      </c>
      <c r="D455" s="14" t="s">
        <v>65</v>
      </c>
      <c r="E455" s="3">
        <v>11673</v>
      </c>
    </row>
    <row r="456" spans="1:5">
      <c r="A456" s="23">
        <v>45378</v>
      </c>
      <c r="B456" s="14">
        <v>6</v>
      </c>
      <c r="C456" s="14" t="s">
        <v>68</v>
      </c>
      <c r="D456" s="14" t="s">
        <v>79</v>
      </c>
      <c r="E456" s="3">
        <v>4261</v>
      </c>
    </row>
    <row r="457" spans="1:5">
      <c r="A457" s="23">
        <v>45378</v>
      </c>
      <c r="B457" s="14">
        <v>13</v>
      </c>
      <c r="C457" s="14" t="s">
        <v>69</v>
      </c>
      <c r="D457" s="14" t="s">
        <v>77</v>
      </c>
      <c r="E457" s="3">
        <v>40878</v>
      </c>
    </row>
    <row r="458" spans="1:5">
      <c r="A458" s="23">
        <v>45378</v>
      </c>
      <c r="B458" s="14">
        <v>50</v>
      </c>
      <c r="C458" s="14" t="s">
        <v>68</v>
      </c>
      <c r="D458" s="14" t="s">
        <v>65</v>
      </c>
      <c r="E458" s="3">
        <v>18186</v>
      </c>
    </row>
    <row r="459" spans="1:5">
      <c r="A459" s="23">
        <v>45379</v>
      </c>
      <c r="B459" s="14">
        <v>78</v>
      </c>
      <c r="C459" s="14" t="s">
        <v>69</v>
      </c>
      <c r="D459" s="14" t="s">
        <v>75</v>
      </c>
      <c r="E459" s="3">
        <v>46962</v>
      </c>
    </row>
    <row r="460" spans="1:5">
      <c r="A460" s="23">
        <v>45379</v>
      </c>
      <c r="B460" s="14">
        <v>69</v>
      </c>
      <c r="C460" s="14" t="s">
        <v>68</v>
      </c>
      <c r="D460" s="14" t="s">
        <v>65</v>
      </c>
      <c r="E460" s="3">
        <v>37956</v>
      </c>
    </row>
    <row r="461" spans="1:5">
      <c r="A461" s="23">
        <v>45379</v>
      </c>
      <c r="B461" s="14">
        <v>87</v>
      </c>
      <c r="C461" s="14" t="s">
        <v>68</v>
      </c>
      <c r="D461" s="14" t="s">
        <v>77</v>
      </c>
      <c r="E461" s="3">
        <v>19355</v>
      </c>
    </row>
    <row r="462" spans="1:5">
      <c r="A462" s="23">
        <v>45379</v>
      </c>
      <c r="B462" s="14">
        <v>49</v>
      </c>
      <c r="C462" s="14" t="s">
        <v>69</v>
      </c>
      <c r="D462" s="14" t="s">
        <v>79</v>
      </c>
      <c r="E462" s="3">
        <v>40866</v>
      </c>
    </row>
    <row r="463" spans="1:5">
      <c r="A463" s="23">
        <v>45380</v>
      </c>
      <c r="B463" s="14">
        <v>81</v>
      </c>
      <c r="C463" s="14" t="s">
        <v>69</v>
      </c>
      <c r="D463" s="14" t="s">
        <v>75</v>
      </c>
      <c r="E463" s="3">
        <v>13320</v>
      </c>
    </row>
    <row r="464" spans="1:5">
      <c r="A464" s="23">
        <v>45380</v>
      </c>
      <c r="B464" s="14">
        <v>5</v>
      </c>
      <c r="C464" s="14" t="s">
        <v>69</v>
      </c>
      <c r="D464" s="14" t="s">
        <v>64</v>
      </c>
      <c r="E464" s="3">
        <v>29260</v>
      </c>
    </row>
    <row r="465" spans="1:5">
      <c r="A465" s="23">
        <v>45380</v>
      </c>
      <c r="B465" s="14">
        <v>61</v>
      </c>
      <c r="C465" s="14" t="s">
        <v>68</v>
      </c>
      <c r="D465" s="14" t="s">
        <v>79</v>
      </c>
      <c r="E465" s="3">
        <v>19983</v>
      </c>
    </row>
    <row r="466" spans="1:5">
      <c r="A466" s="23">
        <v>45380</v>
      </c>
      <c r="B466" s="14">
        <v>70</v>
      </c>
      <c r="C466" s="14" t="s">
        <v>68</v>
      </c>
      <c r="D466" s="14" t="s">
        <v>74</v>
      </c>
      <c r="E466" s="3">
        <v>41028</v>
      </c>
    </row>
    <row r="467" spans="1:5">
      <c r="A467" s="23">
        <v>45380</v>
      </c>
      <c r="B467" s="14">
        <v>45</v>
      </c>
      <c r="C467" s="14" t="s">
        <v>69</v>
      </c>
      <c r="D467" s="14" t="s">
        <v>66</v>
      </c>
      <c r="E467" s="3">
        <v>18861</v>
      </c>
    </row>
    <row r="468" spans="1:5">
      <c r="A468" s="23">
        <v>45380</v>
      </c>
      <c r="B468" s="14">
        <v>34</v>
      </c>
      <c r="C468" s="14" t="s">
        <v>68</v>
      </c>
      <c r="D468" s="14" t="s">
        <v>75</v>
      </c>
      <c r="E468" s="3">
        <v>10224</v>
      </c>
    </row>
    <row r="469" spans="1:5">
      <c r="A469" s="23">
        <v>45380</v>
      </c>
      <c r="B469" s="14">
        <v>94</v>
      </c>
      <c r="C469" s="14" t="s">
        <v>69</v>
      </c>
      <c r="D469" s="14" t="s">
        <v>74</v>
      </c>
      <c r="E469" s="3">
        <v>18416</v>
      </c>
    </row>
    <row r="470" spans="1:5">
      <c r="A470" s="23">
        <v>45380</v>
      </c>
      <c r="B470" s="14">
        <v>24</v>
      </c>
      <c r="C470" s="14" t="s">
        <v>69</v>
      </c>
      <c r="D470" s="14" t="s">
        <v>65</v>
      </c>
      <c r="E470" s="3">
        <v>13670</v>
      </c>
    </row>
    <row r="471" spans="1:5">
      <c r="A471" s="23">
        <v>45381</v>
      </c>
      <c r="B471" s="14">
        <v>59</v>
      </c>
      <c r="C471" s="14" t="s">
        <v>69</v>
      </c>
      <c r="D471" s="14" t="s">
        <v>79</v>
      </c>
      <c r="E471" s="3">
        <v>40682</v>
      </c>
    </row>
    <row r="472" spans="1:5">
      <c r="A472" s="23">
        <v>45381</v>
      </c>
      <c r="B472" s="14">
        <v>94</v>
      </c>
      <c r="C472" s="14" t="s">
        <v>69</v>
      </c>
      <c r="D472" s="14" t="s">
        <v>75</v>
      </c>
      <c r="E472" s="3">
        <v>39204</v>
      </c>
    </row>
    <row r="473" spans="1:5">
      <c r="A473" s="23">
        <v>45381</v>
      </c>
      <c r="B473" s="14">
        <v>52</v>
      </c>
      <c r="C473" s="14" t="s">
        <v>69</v>
      </c>
      <c r="D473" s="14" t="s">
        <v>66</v>
      </c>
      <c r="E473" s="3">
        <v>29717</v>
      </c>
    </row>
    <row r="474" spans="1:5">
      <c r="A474" s="23">
        <v>45381</v>
      </c>
      <c r="B474" s="14">
        <v>42</v>
      </c>
      <c r="C474" s="14" t="s">
        <v>69</v>
      </c>
      <c r="D474" s="14" t="s">
        <v>65</v>
      </c>
      <c r="E474" s="3">
        <v>13521</v>
      </c>
    </row>
    <row r="475" spans="1:5">
      <c r="A475" s="23">
        <v>45381</v>
      </c>
      <c r="B475" s="14">
        <v>97</v>
      </c>
      <c r="C475" s="14" t="s">
        <v>69</v>
      </c>
      <c r="D475" s="14" t="s">
        <v>75</v>
      </c>
      <c r="E475" s="3">
        <v>10351</v>
      </c>
    </row>
    <row r="476" spans="1:5">
      <c r="A476" s="23">
        <v>45382</v>
      </c>
      <c r="B476" s="14">
        <v>69</v>
      </c>
      <c r="C476" s="14" t="s">
        <v>68</v>
      </c>
      <c r="D476" s="14" t="s">
        <v>74</v>
      </c>
      <c r="E476" s="3">
        <v>39684</v>
      </c>
    </row>
    <row r="477" spans="1:5">
      <c r="A477" s="23">
        <v>45382</v>
      </c>
      <c r="B477" s="14">
        <v>62</v>
      </c>
      <c r="C477" s="14" t="s">
        <v>69</v>
      </c>
      <c r="D477" s="14" t="s">
        <v>79</v>
      </c>
      <c r="E477" s="3">
        <v>33665</v>
      </c>
    </row>
    <row r="478" spans="1:5">
      <c r="A478" s="23">
        <v>45382</v>
      </c>
      <c r="B478" s="14">
        <v>37</v>
      </c>
      <c r="C478" s="14" t="s">
        <v>69</v>
      </c>
      <c r="D478" s="14" t="s">
        <v>79</v>
      </c>
      <c r="E478" s="3">
        <v>5348</v>
      </c>
    </row>
    <row r="479" spans="1:5">
      <c r="A479" s="23">
        <v>45382</v>
      </c>
      <c r="B479" s="14">
        <v>29</v>
      </c>
      <c r="C479" s="14" t="s">
        <v>69</v>
      </c>
      <c r="D479" s="14" t="s">
        <v>66</v>
      </c>
      <c r="E479" s="3">
        <v>42006</v>
      </c>
    </row>
    <row r="480" spans="1:5">
      <c r="A480" s="23">
        <v>45383</v>
      </c>
      <c r="B480" s="14">
        <v>91</v>
      </c>
      <c r="C480" s="14" t="s">
        <v>68</v>
      </c>
      <c r="D480" s="14" t="s">
        <v>64</v>
      </c>
      <c r="E480" s="3">
        <v>23296</v>
      </c>
    </row>
    <row r="481" spans="1:5">
      <c r="A481" s="23">
        <v>45383</v>
      </c>
      <c r="B481" s="14">
        <v>83</v>
      </c>
      <c r="C481" s="14" t="s">
        <v>69</v>
      </c>
      <c r="D481" s="14" t="s">
        <v>65</v>
      </c>
      <c r="E481" s="3">
        <v>3324</v>
      </c>
    </row>
    <row r="482" spans="1:5">
      <c r="A482" s="23">
        <v>45383</v>
      </c>
      <c r="B482" s="14">
        <v>12</v>
      </c>
      <c r="C482" s="14" t="s">
        <v>69</v>
      </c>
      <c r="D482" s="14" t="s">
        <v>65</v>
      </c>
      <c r="E482" s="3">
        <v>29920</v>
      </c>
    </row>
    <row r="483" spans="1:5">
      <c r="A483" s="23">
        <v>45383</v>
      </c>
      <c r="B483" s="14">
        <v>71</v>
      </c>
      <c r="C483" s="14" t="s">
        <v>69</v>
      </c>
      <c r="D483" s="14" t="s">
        <v>79</v>
      </c>
      <c r="E483" s="3">
        <v>26924</v>
      </c>
    </row>
    <row r="484" spans="1:5">
      <c r="A484" s="23">
        <v>45383</v>
      </c>
      <c r="B484" s="14">
        <v>86</v>
      </c>
      <c r="C484" s="14" t="s">
        <v>69</v>
      </c>
      <c r="D484" s="14" t="s">
        <v>75</v>
      </c>
      <c r="E484" s="3">
        <v>36613</v>
      </c>
    </row>
    <row r="485" spans="1:5">
      <c r="A485" s="23">
        <v>45383</v>
      </c>
      <c r="B485" s="14">
        <v>8</v>
      </c>
      <c r="C485" s="14" t="s">
        <v>68</v>
      </c>
      <c r="D485" s="14" t="s">
        <v>64</v>
      </c>
      <c r="E485" s="3">
        <v>19241</v>
      </c>
    </row>
    <row r="486" spans="1:5">
      <c r="A486" s="23">
        <v>45384</v>
      </c>
      <c r="B486" s="14">
        <v>28</v>
      </c>
      <c r="C486" s="14" t="s">
        <v>68</v>
      </c>
      <c r="D486" s="14" t="s">
        <v>79</v>
      </c>
      <c r="E486" s="3">
        <v>30358</v>
      </c>
    </row>
    <row r="487" spans="1:5">
      <c r="A487" s="23">
        <v>45384</v>
      </c>
      <c r="B487" s="14">
        <v>91</v>
      </c>
      <c r="C487" s="14" t="s">
        <v>69</v>
      </c>
      <c r="D487" s="14" t="s">
        <v>75</v>
      </c>
      <c r="E487" s="3">
        <v>1099</v>
      </c>
    </row>
    <row r="488" spans="1:5">
      <c r="A488" s="23">
        <v>45384</v>
      </c>
      <c r="B488" s="14">
        <v>47</v>
      </c>
      <c r="C488" s="14" t="s">
        <v>68</v>
      </c>
      <c r="D488" s="14" t="s">
        <v>75</v>
      </c>
      <c r="E488" s="3">
        <v>7857</v>
      </c>
    </row>
    <row r="489" spans="1:5">
      <c r="A489" s="23">
        <v>45384</v>
      </c>
      <c r="B489" s="14">
        <v>43</v>
      </c>
      <c r="C489" s="14" t="s">
        <v>69</v>
      </c>
      <c r="D489" s="14" t="s">
        <v>75</v>
      </c>
      <c r="E489" s="3">
        <v>20421</v>
      </c>
    </row>
    <row r="490" spans="1:5">
      <c r="A490" s="23">
        <v>45384</v>
      </c>
      <c r="B490" s="14">
        <v>78</v>
      </c>
      <c r="C490" s="14" t="s">
        <v>69</v>
      </c>
      <c r="D490" s="14" t="s">
        <v>64</v>
      </c>
      <c r="E490" s="3">
        <v>20074</v>
      </c>
    </row>
    <row r="491" spans="1:5">
      <c r="A491" s="23">
        <v>45384</v>
      </c>
      <c r="B491" s="14">
        <v>40</v>
      </c>
      <c r="C491" s="14" t="s">
        <v>69</v>
      </c>
      <c r="D491" s="14" t="s">
        <v>65</v>
      </c>
      <c r="E491" s="3">
        <v>42145</v>
      </c>
    </row>
    <row r="492" spans="1:5">
      <c r="A492" s="23">
        <v>45384</v>
      </c>
      <c r="B492" s="14">
        <v>98</v>
      </c>
      <c r="C492" s="14" t="s">
        <v>69</v>
      </c>
      <c r="D492" s="14" t="s">
        <v>66</v>
      </c>
      <c r="E492" s="3">
        <v>37804</v>
      </c>
    </row>
    <row r="493" spans="1:5">
      <c r="A493" s="23">
        <v>45384</v>
      </c>
      <c r="B493" s="14">
        <v>76</v>
      </c>
      <c r="C493" s="14" t="s">
        <v>69</v>
      </c>
      <c r="D493" s="14" t="s">
        <v>74</v>
      </c>
      <c r="E493" s="3">
        <v>2592</v>
      </c>
    </row>
    <row r="494" spans="1:5">
      <c r="A494" s="23">
        <v>45385</v>
      </c>
      <c r="B494" s="14">
        <v>83</v>
      </c>
      <c r="C494" s="14" t="s">
        <v>69</v>
      </c>
      <c r="D494" s="14" t="s">
        <v>64</v>
      </c>
      <c r="E494" s="3">
        <v>22227</v>
      </c>
    </row>
    <row r="495" spans="1:5">
      <c r="A495" s="23">
        <v>45385</v>
      </c>
      <c r="B495" s="14">
        <v>63</v>
      </c>
      <c r="C495" s="14" t="s">
        <v>69</v>
      </c>
      <c r="D495" s="14" t="s">
        <v>74</v>
      </c>
      <c r="E495" s="3">
        <v>44111</v>
      </c>
    </row>
    <row r="496" spans="1:5">
      <c r="A496" s="23">
        <v>45385</v>
      </c>
      <c r="B496" s="14">
        <v>66</v>
      </c>
      <c r="C496" s="14" t="s">
        <v>69</v>
      </c>
      <c r="D496" s="14" t="s">
        <v>74</v>
      </c>
      <c r="E496" s="3">
        <v>31494</v>
      </c>
    </row>
    <row r="497" spans="1:5">
      <c r="A497" s="23">
        <v>45386</v>
      </c>
      <c r="B497" s="14">
        <v>18</v>
      </c>
      <c r="C497" s="14" t="s">
        <v>69</v>
      </c>
      <c r="D497" s="14" t="s">
        <v>65</v>
      </c>
      <c r="E497" s="3">
        <v>31059</v>
      </c>
    </row>
    <row r="498" spans="1:5">
      <c r="A498" s="23">
        <v>45386</v>
      </c>
      <c r="B498" s="14">
        <v>13</v>
      </c>
      <c r="C498" s="14" t="s">
        <v>69</v>
      </c>
      <c r="D498" s="14" t="s">
        <v>65</v>
      </c>
      <c r="E498" s="3">
        <v>28239</v>
      </c>
    </row>
    <row r="499" spans="1:5">
      <c r="A499" s="23">
        <v>45386</v>
      </c>
      <c r="B499" s="14">
        <v>34</v>
      </c>
      <c r="C499" s="14" t="s">
        <v>68</v>
      </c>
      <c r="D499" s="14" t="s">
        <v>75</v>
      </c>
      <c r="E499" s="3">
        <v>34957</v>
      </c>
    </row>
    <row r="500" spans="1:5">
      <c r="A500" s="23">
        <v>45386</v>
      </c>
      <c r="B500" s="14">
        <v>62</v>
      </c>
      <c r="C500" s="14" t="s">
        <v>69</v>
      </c>
      <c r="D500" s="14" t="s">
        <v>79</v>
      </c>
      <c r="E500" s="3">
        <v>14674</v>
      </c>
    </row>
    <row r="501" spans="1:5">
      <c r="A501" s="23">
        <v>45386</v>
      </c>
      <c r="B501" s="14">
        <v>93</v>
      </c>
      <c r="C501" s="14" t="s">
        <v>68</v>
      </c>
      <c r="D501" s="14" t="s">
        <v>66</v>
      </c>
      <c r="E501" s="3">
        <v>42347</v>
      </c>
    </row>
    <row r="502" spans="1:5">
      <c r="A502" s="23">
        <v>45387</v>
      </c>
      <c r="B502" s="14">
        <v>50</v>
      </c>
      <c r="C502" s="14" t="s">
        <v>68</v>
      </c>
      <c r="D502" s="14" t="s">
        <v>66</v>
      </c>
      <c r="E502" s="3">
        <v>5609</v>
      </c>
    </row>
    <row r="503" spans="1:5">
      <c r="A503" s="23">
        <v>45387</v>
      </c>
      <c r="B503" s="14">
        <v>47</v>
      </c>
      <c r="C503" s="14" t="s">
        <v>68</v>
      </c>
      <c r="D503" s="14" t="s">
        <v>79</v>
      </c>
      <c r="E503" s="3">
        <v>49130</v>
      </c>
    </row>
    <row r="504" spans="1:5">
      <c r="A504" s="23">
        <v>45387</v>
      </c>
      <c r="B504" s="14">
        <v>17</v>
      </c>
      <c r="C504" s="14" t="s">
        <v>68</v>
      </c>
      <c r="D504" s="14" t="s">
        <v>66</v>
      </c>
      <c r="E504" s="3">
        <v>8741</v>
      </c>
    </row>
    <row r="505" spans="1:5">
      <c r="A505" s="23">
        <v>45388</v>
      </c>
      <c r="B505" s="14">
        <v>48</v>
      </c>
      <c r="C505" s="14" t="s">
        <v>69</v>
      </c>
      <c r="D505" s="14" t="s">
        <v>64</v>
      </c>
      <c r="E505" s="3">
        <v>20073</v>
      </c>
    </row>
    <row r="506" spans="1:5">
      <c r="A506" s="23">
        <v>45388</v>
      </c>
      <c r="B506" s="14">
        <v>32</v>
      </c>
      <c r="C506" s="14" t="s">
        <v>69</v>
      </c>
      <c r="D506" s="14" t="s">
        <v>74</v>
      </c>
      <c r="E506" s="3">
        <v>26209</v>
      </c>
    </row>
    <row r="507" spans="1:5">
      <c r="A507" s="23">
        <v>45389</v>
      </c>
      <c r="B507" s="14">
        <v>81</v>
      </c>
      <c r="C507" s="14" t="s">
        <v>69</v>
      </c>
      <c r="D507" s="14" t="s">
        <v>64</v>
      </c>
      <c r="E507" s="3">
        <v>47221</v>
      </c>
    </row>
    <row r="508" spans="1:5">
      <c r="A508" s="23">
        <v>45389</v>
      </c>
      <c r="B508" s="14">
        <v>49</v>
      </c>
      <c r="C508" s="14" t="s">
        <v>69</v>
      </c>
      <c r="D508" s="14" t="s">
        <v>77</v>
      </c>
      <c r="E508" s="3">
        <v>43493</v>
      </c>
    </row>
    <row r="509" spans="1:5">
      <c r="A509" s="23">
        <v>45389</v>
      </c>
      <c r="B509" s="14">
        <v>23</v>
      </c>
      <c r="C509" s="14" t="s">
        <v>69</v>
      </c>
      <c r="D509" s="14" t="s">
        <v>66</v>
      </c>
      <c r="E509" s="3">
        <v>45144</v>
      </c>
    </row>
    <row r="510" spans="1:5">
      <c r="A510" s="23">
        <v>45389</v>
      </c>
      <c r="B510" s="14">
        <v>47</v>
      </c>
      <c r="C510" s="14" t="s">
        <v>68</v>
      </c>
      <c r="D510" s="14" t="s">
        <v>66</v>
      </c>
      <c r="E510" s="3">
        <v>7869</v>
      </c>
    </row>
    <row r="511" spans="1:5">
      <c r="A511" s="23">
        <v>45390</v>
      </c>
      <c r="B511" s="14">
        <v>79</v>
      </c>
      <c r="C511" s="14" t="s">
        <v>69</v>
      </c>
      <c r="D511" s="14" t="s">
        <v>66</v>
      </c>
      <c r="E511" s="3">
        <v>12456</v>
      </c>
    </row>
    <row r="512" spans="1:5">
      <c r="A512" s="23">
        <v>45390</v>
      </c>
      <c r="B512" s="14">
        <v>29</v>
      </c>
      <c r="C512" s="14" t="s">
        <v>68</v>
      </c>
      <c r="D512" s="14" t="s">
        <v>64</v>
      </c>
      <c r="E512" s="3">
        <v>11201</v>
      </c>
    </row>
    <row r="513" spans="1:5">
      <c r="A513" s="23">
        <v>45390</v>
      </c>
      <c r="B513" s="14">
        <v>56</v>
      </c>
      <c r="C513" s="14" t="s">
        <v>68</v>
      </c>
      <c r="D513" s="14" t="s">
        <v>79</v>
      </c>
      <c r="E513" s="3">
        <v>2810</v>
      </c>
    </row>
    <row r="514" spans="1:5">
      <c r="A514" s="23">
        <v>45390</v>
      </c>
      <c r="B514" s="14">
        <v>40</v>
      </c>
      <c r="C514" s="14" t="s">
        <v>68</v>
      </c>
      <c r="D514" s="14" t="s">
        <v>66</v>
      </c>
      <c r="E514" s="3">
        <v>46101</v>
      </c>
    </row>
    <row r="515" spans="1:5">
      <c r="A515" s="23">
        <v>45390</v>
      </c>
      <c r="B515" s="14">
        <v>72</v>
      </c>
      <c r="C515" s="14" t="s">
        <v>69</v>
      </c>
      <c r="D515" s="14" t="s">
        <v>65</v>
      </c>
      <c r="E515" s="3">
        <v>37507</v>
      </c>
    </row>
    <row r="516" spans="1:5">
      <c r="A516" s="23">
        <v>45390</v>
      </c>
      <c r="B516" s="14">
        <v>77</v>
      </c>
      <c r="C516" s="14" t="s">
        <v>69</v>
      </c>
      <c r="D516" s="14" t="s">
        <v>65</v>
      </c>
      <c r="E516" s="3">
        <v>23430</v>
      </c>
    </row>
    <row r="517" spans="1:5">
      <c r="A517" s="23">
        <v>45390</v>
      </c>
      <c r="B517" s="14">
        <v>17</v>
      </c>
      <c r="C517" s="14" t="s">
        <v>69</v>
      </c>
      <c r="D517" s="14" t="s">
        <v>77</v>
      </c>
      <c r="E517" s="3">
        <v>31892</v>
      </c>
    </row>
    <row r="518" spans="1:5">
      <c r="A518" s="23">
        <v>45391</v>
      </c>
      <c r="B518" s="14">
        <v>40</v>
      </c>
      <c r="C518" s="14" t="s">
        <v>69</v>
      </c>
      <c r="D518" s="14" t="s">
        <v>74</v>
      </c>
      <c r="E518" s="3">
        <v>26470</v>
      </c>
    </row>
    <row r="519" spans="1:5">
      <c r="A519" s="23">
        <v>45391</v>
      </c>
      <c r="B519" s="14">
        <v>68</v>
      </c>
      <c r="C519" s="14" t="s">
        <v>68</v>
      </c>
      <c r="D519" s="14" t="s">
        <v>66</v>
      </c>
      <c r="E519" s="3">
        <v>24652</v>
      </c>
    </row>
    <row r="520" spans="1:5">
      <c r="A520" s="23">
        <v>45391</v>
      </c>
      <c r="B520" s="14">
        <v>84</v>
      </c>
      <c r="C520" s="14" t="s">
        <v>68</v>
      </c>
      <c r="D520" s="14" t="s">
        <v>75</v>
      </c>
      <c r="E520" s="3">
        <v>10359</v>
      </c>
    </row>
    <row r="521" spans="1:5">
      <c r="A521" s="23">
        <v>45391</v>
      </c>
      <c r="B521" s="14">
        <v>4</v>
      </c>
      <c r="C521" s="14" t="s">
        <v>68</v>
      </c>
      <c r="D521" s="14" t="s">
        <v>79</v>
      </c>
      <c r="E521" s="3">
        <v>5355</v>
      </c>
    </row>
    <row r="522" spans="1:5">
      <c r="A522" s="23">
        <v>45391</v>
      </c>
      <c r="B522" s="14">
        <v>10</v>
      </c>
      <c r="C522" s="14" t="s">
        <v>68</v>
      </c>
      <c r="D522" s="14" t="s">
        <v>74</v>
      </c>
      <c r="E522" s="3">
        <v>47946</v>
      </c>
    </row>
    <row r="523" spans="1:5">
      <c r="A523" s="23">
        <v>45391</v>
      </c>
      <c r="B523" s="14">
        <v>38</v>
      </c>
      <c r="C523" s="14" t="s">
        <v>69</v>
      </c>
      <c r="D523" s="14" t="s">
        <v>77</v>
      </c>
      <c r="E523" s="3">
        <v>5018</v>
      </c>
    </row>
    <row r="524" spans="1:5">
      <c r="A524" s="23">
        <v>45391</v>
      </c>
      <c r="B524" s="14">
        <v>15</v>
      </c>
      <c r="C524" s="14" t="s">
        <v>69</v>
      </c>
      <c r="D524" s="14" t="s">
        <v>75</v>
      </c>
      <c r="E524" s="3">
        <v>23007</v>
      </c>
    </row>
    <row r="525" spans="1:5">
      <c r="A525" s="23">
        <v>45391</v>
      </c>
      <c r="B525" s="14">
        <v>7</v>
      </c>
      <c r="C525" s="14" t="s">
        <v>69</v>
      </c>
      <c r="D525" s="14" t="s">
        <v>64</v>
      </c>
      <c r="E525" s="3">
        <v>31876</v>
      </c>
    </row>
    <row r="526" spans="1:5">
      <c r="A526" s="23">
        <v>45391</v>
      </c>
      <c r="B526" s="14">
        <v>93</v>
      </c>
      <c r="C526" s="14" t="s">
        <v>68</v>
      </c>
      <c r="D526" s="14" t="s">
        <v>74</v>
      </c>
      <c r="E526" s="3">
        <v>29259</v>
      </c>
    </row>
    <row r="527" spans="1:5">
      <c r="A527" s="23">
        <v>45392</v>
      </c>
      <c r="B527" s="14">
        <v>59</v>
      </c>
      <c r="C527" s="14" t="s">
        <v>69</v>
      </c>
      <c r="D527" s="14" t="s">
        <v>65</v>
      </c>
      <c r="E527" s="3">
        <v>45470</v>
      </c>
    </row>
    <row r="528" spans="1:5">
      <c r="A528" s="23">
        <v>45392</v>
      </c>
      <c r="B528" s="14">
        <v>11</v>
      </c>
      <c r="C528" s="14" t="s">
        <v>68</v>
      </c>
      <c r="D528" s="14" t="s">
        <v>74</v>
      </c>
      <c r="E528" s="3">
        <v>34233</v>
      </c>
    </row>
    <row r="529" spans="1:5">
      <c r="A529" s="23">
        <v>45393</v>
      </c>
      <c r="B529" s="14">
        <v>0</v>
      </c>
      <c r="C529" s="14" t="s">
        <v>68</v>
      </c>
      <c r="D529" s="14" t="s">
        <v>64</v>
      </c>
      <c r="E529" s="3">
        <v>29537</v>
      </c>
    </row>
    <row r="530" spans="1:5">
      <c r="A530" s="23">
        <v>45393</v>
      </c>
      <c r="B530" s="14">
        <v>47</v>
      </c>
      <c r="C530" s="14" t="s">
        <v>69</v>
      </c>
      <c r="D530" s="14" t="s">
        <v>75</v>
      </c>
      <c r="E530" s="3">
        <v>6548</v>
      </c>
    </row>
    <row r="531" spans="1:5">
      <c r="A531" s="23">
        <v>45394</v>
      </c>
      <c r="B531" s="14">
        <v>26</v>
      </c>
      <c r="C531" s="14" t="s">
        <v>69</v>
      </c>
      <c r="D531" s="14" t="s">
        <v>64</v>
      </c>
      <c r="E531" s="3">
        <v>8031</v>
      </c>
    </row>
    <row r="532" spans="1:5">
      <c r="A532" s="23">
        <v>45394</v>
      </c>
      <c r="B532" s="14">
        <v>35</v>
      </c>
      <c r="C532" s="14" t="s">
        <v>69</v>
      </c>
      <c r="D532" s="14" t="s">
        <v>64</v>
      </c>
      <c r="E532" s="3">
        <v>46000</v>
      </c>
    </row>
    <row r="533" spans="1:5">
      <c r="A533" s="23">
        <v>45394</v>
      </c>
      <c r="B533" s="14">
        <v>84</v>
      </c>
      <c r="C533" s="14" t="s">
        <v>68</v>
      </c>
      <c r="D533" s="14" t="s">
        <v>77</v>
      </c>
      <c r="E533" s="3">
        <v>4093</v>
      </c>
    </row>
    <row r="534" spans="1:5">
      <c r="A534" s="23">
        <v>45394</v>
      </c>
      <c r="B534" s="14">
        <v>14</v>
      </c>
      <c r="C534" s="14" t="s">
        <v>69</v>
      </c>
      <c r="D534" s="14" t="s">
        <v>77</v>
      </c>
      <c r="E534" s="3">
        <v>47609</v>
      </c>
    </row>
    <row r="535" spans="1:5">
      <c r="A535" s="23">
        <v>45395</v>
      </c>
      <c r="B535" s="14">
        <v>70</v>
      </c>
      <c r="C535" s="14" t="s">
        <v>68</v>
      </c>
      <c r="D535" s="14" t="s">
        <v>65</v>
      </c>
      <c r="E535" s="3">
        <v>46782</v>
      </c>
    </row>
    <row r="536" spans="1:5">
      <c r="A536" s="23">
        <v>45395</v>
      </c>
      <c r="B536" s="14">
        <v>80</v>
      </c>
      <c r="C536" s="14" t="s">
        <v>69</v>
      </c>
      <c r="D536" s="14" t="s">
        <v>74</v>
      </c>
      <c r="E536" s="3">
        <v>33679</v>
      </c>
    </row>
    <row r="537" spans="1:5">
      <c r="A537" s="23">
        <v>45395</v>
      </c>
      <c r="B537" s="14">
        <v>18</v>
      </c>
      <c r="C537" s="14" t="s">
        <v>69</v>
      </c>
      <c r="D537" s="14" t="s">
        <v>64</v>
      </c>
      <c r="E537" s="3">
        <v>40738</v>
      </c>
    </row>
    <row r="538" spans="1:5">
      <c r="A538" s="23">
        <v>45395</v>
      </c>
      <c r="B538" s="14">
        <v>84</v>
      </c>
      <c r="C538" s="14" t="s">
        <v>69</v>
      </c>
      <c r="D538" s="14" t="s">
        <v>75</v>
      </c>
      <c r="E538" s="3">
        <v>4813</v>
      </c>
    </row>
    <row r="539" spans="1:5">
      <c r="A539" s="23">
        <v>45395</v>
      </c>
      <c r="B539" s="14">
        <v>37</v>
      </c>
      <c r="C539" s="14" t="s">
        <v>68</v>
      </c>
      <c r="D539" s="14" t="s">
        <v>75</v>
      </c>
      <c r="E539" s="3">
        <v>17173</v>
      </c>
    </row>
    <row r="540" spans="1:5">
      <c r="A540" s="23">
        <v>45395</v>
      </c>
      <c r="B540" s="14">
        <v>32</v>
      </c>
      <c r="C540" s="14" t="s">
        <v>68</v>
      </c>
      <c r="D540" s="14" t="s">
        <v>75</v>
      </c>
      <c r="E540" s="3">
        <v>38388</v>
      </c>
    </row>
    <row r="541" spans="1:5">
      <c r="A541" s="23">
        <v>45395</v>
      </c>
      <c r="B541" s="14">
        <v>53</v>
      </c>
      <c r="C541" s="14" t="s">
        <v>69</v>
      </c>
      <c r="D541" s="14" t="s">
        <v>64</v>
      </c>
      <c r="E541" s="3">
        <v>1610</v>
      </c>
    </row>
    <row r="542" spans="1:5">
      <c r="A542" s="23">
        <v>45395</v>
      </c>
      <c r="B542" s="14">
        <v>10</v>
      </c>
      <c r="C542" s="14" t="s">
        <v>68</v>
      </c>
      <c r="D542" s="14" t="s">
        <v>65</v>
      </c>
      <c r="E542" s="3">
        <v>3287</v>
      </c>
    </row>
    <row r="543" spans="1:5">
      <c r="A543" s="23">
        <v>45396</v>
      </c>
      <c r="B543" s="14">
        <v>62</v>
      </c>
      <c r="C543" s="14" t="s">
        <v>69</v>
      </c>
      <c r="D543" s="14" t="s">
        <v>79</v>
      </c>
      <c r="E543" s="3">
        <v>35945</v>
      </c>
    </row>
    <row r="544" spans="1:5">
      <c r="A544" s="23">
        <v>45396</v>
      </c>
      <c r="B544" s="14">
        <v>9</v>
      </c>
      <c r="C544" s="14" t="s">
        <v>68</v>
      </c>
      <c r="D544" s="14" t="s">
        <v>77</v>
      </c>
      <c r="E544" s="3">
        <v>45229</v>
      </c>
    </row>
    <row r="545" spans="1:5">
      <c r="A545" s="23">
        <v>45396</v>
      </c>
      <c r="B545" s="14">
        <v>28</v>
      </c>
      <c r="C545" s="14" t="s">
        <v>69</v>
      </c>
      <c r="D545" s="14" t="s">
        <v>77</v>
      </c>
      <c r="E545" s="3">
        <v>27089</v>
      </c>
    </row>
    <row r="546" spans="1:5">
      <c r="A546" s="23">
        <v>45397</v>
      </c>
      <c r="B546" s="14">
        <v>30</v>
      </c>
      <c r="C546" s="14" t="s">
        <v>69</v>
      </c>
      <c r="D546" s="14" t="s">
        <v>65</v>
      </c>
      <c r="E546" s="3">
        <v>20177</v>
      </c>
    </row>
    <row r="547" spans="1:5">
      <c r="A547" s="23">
        <v>45397</v>
      </c>
      <c r="B547" s="14">
        <v>1</v>
      </c>
      <c r="C547" s="14" t="s">
        <v>69</v>
      </c>
      <c r="D547" s="14" t="s">
        <v>66</v>
      </c>
      <c r="E547" s="3">
        <v>14345</v>
      </c>
    </row>
    <row r="548" spans="1:5">
      <c r="A548" s="23">
        <v>45397</v>
      </c>
      <c r="B548" s="14">
        <v>40</v>
      </c>
      <c r="C548" s="14" t="s">
        <v>69</v>
      </c>
      <c r="D548" s="14" t="s">
        <v>64</v>
      </c>
      <c r="E548" s="3">
        <v>14213</v>
      </c>
    </row>
    <row r="549" spans="1:5">
      <c r="A549" s="23">
        <v>45397</v>
      </c>
      <c r="B549" s="14">
        <v>94</v>
      </c>
      <c r="C549" s="14" t="s">
        <v>68</v>
      </c>
      <c r="D549" s="14" t="s">
        <v>75</v>
      </c>
      <c r="E549" s="3">
        <v>26728</v>
      </c>
    </row>
    <row r="550" spans="1:5">
      <c r="A550" s="23">
        <v>45397</v>
      </c>
      <c r="B550" s="14">
        <v>54</v>
      </c>
      <c r="C550" s="14" t="s">
        <v>69</v>
      </c>
      <c r="D550" s="14" t="s">
        <v>65</v>
      </c>
      <c r="E550" s="3">
        <v>10450</v>
      </c>
    </row>
    <row r="551" spans="1:5">
      <c r="A551" s="23">
        <v>45398</v>
      </c>
      <c r="B551" s="14">
        <v>56</v>
      </c>
      <c r="C551" s="14" t="s">
        <v>68</v>
      </c>
      <c r="D551" s="14" t="s">
        <v>74</v>
      </c>
      <c r="E551" s="3">
        <v>25257</v>
      </c>
    </row>
    <row r="552" spans="1:5">
      <c r="A552" s="23">
        <v>45398</v>
      </c>
      <c r="B552" s="14">
        <v>92</v>
      </c>
      <c r="C552" s="14" t="s">
        <v>68</v>
      </c>
      <c r="D552" s="14" t="s">
        <v>74</v>
      </c>
      <c r="E552" s="3">
        <v>43901</v>
      </c>
    </row>
    <row r="553" spans="1:5">
      <c r="A553" s="23">
        <v>45398</v>
      </c>
      <c r="B553" s="14">
        <v>66</v>
      </c>
      <c r="C553" s="14" t="s">
        <v>69</v>
      </c>
      <c r="D553" s="14" t="s">
        <v>65</v>
      </c>
      <c r="E553" s="3">
        <v>37432</v>
      </c>
    </row>
    <row r="554" spans="1:5">
      <c r="A554" s="23">
        <v>45399</v>
      </c>
      <c r="B554" s="14">
        <v>27</v>
      </c>
      <c r="C554" s="14" t="s">
        <v>68</v>
      </c>
      <c r="D554" s="14" t="s">
        <v>75</v>
      </c>
      <c r="E554" s="3">
        <v>19993</v>
      </c>
    </row>
    <row r="555" spans="1:5">
      <c r="A555" s="23">
        <v>45399</v>
      </c>
      <c r="B555" s="14">
        <v>79</v>
      </c>
      <c r="C555" s="14" t="s">
        <v>69</v>
      </c>
      <c r="D555" s="14" t="s">
        <v>77</v>
      </c>
      <c r="E555" s="3">
        <v>39142</v>
      </c>
    </row>
    <row r="556" spans="1:5">
      <c r="A556" s="23">
        <v>45399</v>
      </c>
      <c r="B556" s="14">
        <v>1</v>
      </c>
      <c r="C556" s="14" t="s">
        <v>69</v>
      </c>
      <c r="D556" s="14" t="s">
        <v>75</v>
      </c>
      <c r="E556" s="3">
        <v>8333</v>
      </c>
    </row>
    <row r="557" spans="1:5">
      <c r="A557" s="23">
        <v>45400</v>
      </c>
      <c r="B557" s="14">
        <v>46</v>
      </c>
      <c r="C557" s="14" t="s">
        <v>68</v>
      </c>
      <c r="D557" s="14" t="s">
        <v>74</v>
      </c>
      <c r="E557" s="3">
        <v>9344</v>
      </c>
    </row>
    <row r="558" spans="1:5">
      <c r="A558" s="23">
        <v>45400</v>
      </c>
      <c r="B558" s="14">
        <v>54</v>
      </c>
      <c r="C558" s="14" t="s">
        <v>69</v>
      </c>
      <c r="D558" s="14" t="s">
        <v>77</v>
      </c>
      <c r="E558" s="3">
        <v>31895</v>
      </c>
    </row>
    <row r="559" spans="1:5">
      <c r="A559" s="23">
        <v>45400</v>
      </c>
      <c r="B559" s="14">
        <v>45</v>
      </c>
      <c r="C559" s="14" t="s">
        <v>69</v>
      </c>
      <c r="D559" s="14" t="s">
        <v>64</v>
      </c>
      <c r="E559" s="3">
        <v>33037</v>
      </c>
    </row>
    <row r="560" spans="1:5">
      <c r="A560" s="23">
        <v>45400</v>
      </c>
      <c r="B560" s="14">
        <v>39</v>
      </c>
      <c r="C560" s="14" t="s">
        <v>69</v>
      </c>
      <c r="D560" s="14" t="s">
        <v>74</v>
      </c>
      <c r="E560" s="3">
        <v>18104</v>
      </c>
    </row>
    <row r="561" spans="1:5">
      <c r="A561" s="23">
        <v>45400</v>
      </c>
      <c r="B561" s="14">
        <v>74</v>
      </c>
      <c r="C561" s="14" t="s">
        <v>69</v>
      </c>
      <c r="D561" s="14" t="s">
        <v>65</v>
      </c>
      <c r="E561" s="3">
        <v>3167</v>
      </c>
    </row>
    <row r="562" spans="1:5">
      <c r="A562" s="23">
        <v>45401</v>
      </c>
      <c r="B562" s="14">
        <v>37</v>
      </c>
      <c r="C562" s="14" t="s">
        <v>69</v>
      </c>
      <c r="D562" s="14" t="s">
        <v>79</v>
      </c>
      <c r="E562" s="3">
        <v>25815</v>
      </c>
    </row>
    <row r="563" spans="1:5">
      <c r="A563" s="23">
        <v>45401</v>
      </c>
      <c r="B563" s="14">
        <v>37</v>
      </c>
      <c r="C563" s="14" t="s">
        <v>68</v>
      </c>
      <c r="D563" s="14" t="s">
        <v>77</v>
      </c>
      <c r="E563" s="3">
        <v>34851</v>
      </c>
    </row>
    <row r="564" spans="1:5">
      <c r="A564" s="23">
        <v>45401</v>
      </c>
      <c r="B564" s="14">
        <v>96</v>
      </c>
      <c r="C564" s="14" t="s">
        <v>68</v>
      </c>
      <c r="D564" s="14" t="s">
        <v>64</v>
      </c>
      <c r="E564" s="3">
        <v>37174</v>
      </c>
    </row>
    <row r="565" spans="1:5">
      <c r="A565" s="23">
        <v>45401</v>
      </c>
      <c r="B565" s="14">
        <v>84</v>
      </c>
      <c r="C565" s="14" t="s">
        <v>69</v>
      </c>
      <c r="D565" s="14" t="s">
        <v>74</v>
      </c>
      <c r="E565" s="3">
        <v>36096</v>
      </c>
    </row>
    <row r="566" spans="1:5">
      <c r="A566" s="23">
        <v>45401</v>
      </c>
      <c r="B566" s="14">
        <v>70</v>
      </c>
      <c r="C566" s="14" t="s">
        <v>68</v>
      </c>
      <c r="D566" s="14" t="s">
        <v>75</v>
      </c>
      <c r="E566" s="3">
        <v>15199</v>
      </c>
    </row>
    <row r="567" spans="1:5">
      <c r="A567" s="23">
        <v>45402</v>
      </c>
      <c r="B567" s="14">
        <v>81</v>
      </c>
      <c r="C567" s="14" t="s">
        <v>68</v>
      </c>
      <c r="D567" s="14" t="s">
        <v>79</v>
      </c>
      <c r="E567" s="3">
        <v>49957</v>
      </c>
    </row>
    <row r="568" spans="1:5">
      <c r="A568" s="23">
        <v>45402</v>
      </c>
      <c r="B568" s="14">
        <v>58</v>
      </c>
      <c r="C568" s="14" t="s">
        <v>69</v>
      </c>
      <c r="D568" s="14" t="s">
        <v>77</v>
      </c>
      <c r="E568" s="3">
        <v>41371</v>
      </c>
    </row>
    <row r="569" spans="1:5">
      <c r="A569" s="23">
        <v>45402</v>
      </c>
      <c r="B569" s="14">
        <v>99</v>
      </c>
      <c r="C569" s="14" t="s">
        <v>69</v>
      </c>
      <c r="D569" s="14" t="s">
        <v>75</v>
      </c>
      <c r="E569" s="3">
        <v>18199</v>
      </c>
    </row>
    <row r="570" spans="1:5">
      <c r="A570" s="23">
        <v>45402</v>
      </c>
      <c r="B570" s="14">
        <v>40</v>
      </c>
      <c r="C570" s="14" t="s">
        <v>69</v>
      </c>
      <c r="D570" s="14" t="s">
        <v>75</v>
      </c>
      <c r="E570" s="3">
        <v>17765</v>
      </c>
    </row>
    <row r="571" spans="1:5">
      <c r="A571" s="23">
        <v>45403</v>
      </c>
      <c r="B571" s="14">
        <v>69</v>
      </c>
      <c r="C571" s="14" t="s">
        <v>68</v>
      </c>
      <c r="D571" s="14" t="s">
        <v>77</v>
      </c>
      <c r="E571" s="3">
        <v>21722</v>
      </c>
    </row>
    <row r="572" spans="1:5">
      <c r="A572" s="23">
        <v>45403</v>
      </c>
      <c r="B572" s="14">
        <v>19</v>
      </c>
      <c r="C572" s="14" t="s">
        <v>69</v>
      </c>
      <c r="D572" s="14" t="s">
        <v>66</v>
      </c>
      <c r="E572" s="3">
        <v>30096</v>
      </c>
    </row>
    <row r="573" spans="1:5">
      <c r="A573" s="23">
        <v>45404</v>
      </c>
      <c r="B573" s="14">
        <v>95</v>
      </c>
      <c r="C573" s="14" t="s">
        <v>68</v>
      </c>
      <c r="D573" s="14" t="s">
        <v>66</v>
      </c>
      <c r="E573" s="3">
        <v>1514</v>
      </c>
    </row>
    <row r="574" spans="1:5">
      <c r="A574" s="23">
        <v>45404</v>
      </c>
      <c r="B574" s="14">
        <v>90</v>
      </c>
      <c r="C574" s="14" t="s">
        <v>68</v>
      </c>
      <c r="D574" s="14" t="s">
        <v>77</v>
      </c>
      <c r="E574" s="3">
        <v>27601</v>
      </c>
    </row>
    <row r="575" spans="1:5">
      <c r="A575" s="23">
        <v>45404</v>
      </c>
      <c r="B575" s="14">
        <v>31</v>
      </c>
      <c r="C575" s="14" t="s">
        <v>68</v>
      </c>
      <c r="D575" s="14" t="s">
        <v>65</v>
      </c>
      <c r="E575" s="3">
        <v>43283</v>
      </c>
    </row>
    <row r="576" spans="1:5">
      <c r="A576" s="23">
        <v>45404</v>
      </c>
      <c r="B576" s="14">
        <v>74</v>
      </c>
      <c r="C576" s="14" t="s">
        <v>69</v>
      </c>
      <c r="D576" s="14" t="s">
        <v>64</v>
      </c>
      <c r="E576" s="3">
        <v>10665</v>
      </c>
    </row>
    <row r="577" spans="1:5">
      <c r="A577" s="23">
        <v>45405</v>
      </c>
      <c r="B577" s="14">
        <v>5</v>
      </c>
      <c r="C577" s="14" t="s">
        <v>69</v>
      </c>
      <c r="D577" s="14" t="s">
        <v>77</v>
      </c>
      <c r="E577" s="3">
        <v>23142</v>
      </c>
    </row>
    <row r="578" spans="1:5">
      <c r="A578" s="23">
        <v>45405</v>
      </c>
      <c r="B578" s="14">
        <v>42</v>
      </c>
      <c r="C578" s="14" t="s">
        <v>69</v>
      </c>
      <c r="D578" s="14" t="s">
        <v>66</v>
      </c>
      <c r="E578" s="3">
        <v>7901</v>
      </c>
    </row>
    <row r="579" spans="1:5">
      <c r="A579" s="23">
        <v>45405</v>
      </c>
      <c r="B579" s="14">
        <v>15</v>
      </c>
      <c r="C579" s="14" t="s">
        <v>68</v>
      </c>
      <c r="D579" s="14" t="s">
        <v>65</v>
      </c>
      <c r="E579" s="3">
        <v>34085</v>
      </c>
    </row>
    <row r="580" spans="1:5">
      <c r="A580" s="23">
        <v>45405</v>
      </c>
      <c r="B580" s="14">
        <v>48</v>
      </c>
      <c r="C580" s="14" t="s">
        <v>69</v>
      </c>
      <c r="D580" s="14" t="s">
        <v>64</v>
      </c>
      <c r="E580" s="3">
        <v>44806</v>
      </c>
    </row>
    <row r="581" spans="1:5">
      <c r="A581" s="23">
        <v>45405</v>
      </c>
      <c r="B581" s="14">
        <v>21</v>
      </c>
      <c r="C581" s="14" t="s">
        <v>69</v>
      </c>
      <c r="D581" s="14" t="s">
        <v>77</v>
      </c>
      <c r="E581" s="3">
        <v>9920</v>
      </c>
    </row>
    <row r="582" spans="1:5">
      <c r="A582" s="23">
        <v>45406</v>
      </c>
      <c r="B582" s="14">
        <v>1</v>
      </c>
      <c r="C582" s="14" t="s">
        <v>68</v>
      </c>
      <c r="D582" s="14" t="s">
        <v>77</v>
      </c>
      <c r="E582" s="3">
        <v>22972</v>
      </c>
    </row>
    <row r="583" spans="1:5">
      <c r="A583" s="23">
        <v>45406</v>
      </c>
      <c r="B583" s="14">
        <v>57</v>
      </c>
      <c r="C583" s="14" t="s">
        <v>68</v>
      </c>
      <c r="D583" s="14" t="s">
        <v>64</v>
      </c>
      <c r="E583" s="3">
        <v>25044</v>
      </c>
    </row>
    <row r="584" spans="1:5">
      <c r="A584" s="23">
        <v>45406</v>
      </c>
      <c r="B584" s="14">
        <v>21</v>
      </c>
      <c r="C584" s="14" t="s">
        <v>69</v>
      </c>
      <c r="D584" s="14" t="s">
        <v>65</v>
      </c>
      <c r="E584" s="3">
        <v>13974</v>
      </c>
    </row>
    <row r="585" spans="1:5">
      <c r="A585" s="23">
        <v>45406</v>
      </c>
      <c r="B585" s="14">
        <v>23</v>
      </c>
      <c r="C585" s="14" t="s">
        <v>68</v>
      </c>
      <c r="D585" s="14" t="s">
        <v>75</v>
      </c>
      <c r="E585" s="3">
        <v>14630</v>
      </c>
    </row>
    <row r="586" spans="1:5">
      <c r="A586" s="23">
        <v>45406</v>
      </c>
      <c r="B586" s="14">
        <v>6</v>
      </c>
      <c r="C586" s="14" t="s">
        <v>69</v>
      </c>
      <c r="D586" s="14" t="s">
        <v>64</v>
      </c>
      <c r="E586" s="3">
        <v>11718</v>
      </c>
    </row>
    <row r="587" spans="1:5">
      <c r="A587" s="23">
        <v>45406</v>
      </c>
      <c r="B587" s="14">
        <v>67</v>
      </c>
      <c r="C587" s="14" t="s">
        <v>69</v>
      </c>
      <c r="D587" s="14" t="s">
        <v>65</v>
      </c>
      <c r="E587" s="3">
        <v>47152</v>
      </c>
    </row>
    <row r="588" spans="1:5">
      <c r="A588" s="23">
        <v>45406</v>
      </c>
      <c r="B588" s="14">
        <v>75</v>
      </c>
      <c r="C588" s="14" t="s">
        <v>68</v>
      </c>
      <c r="D588" s="14" t="s">
        <v>79</v>
      </c>
      <c r="E588" s="3">
        <v>25686</v>
      </c>
    </row>
    <row r="589" spans="1:5">
      <c r="A589" s="23">
        <v>45407</v>
      </c>
      <c r="B589" s="14">
        <v>60</v>
      </c>
      <c r="C589" s="14" t="s">
        <v>68</v>
      </c>
      <c r="D589" s="14" t="s">
        <v>65</v>
      </c>
      <c r="E589" s="3">
        <v>7651</v>
      </c>
    </row>
    <row r="590" spans="1:5">
      <c r="A590" s="23">
        <v>45407</v>
      </c>
      <c r="B590" s="14">
        <v>9</v>
      </c>
      <c r="C590" s="14" t="s">
        <v>68</v>
      </c>
      <c r="D590" s="14" t="s">
        <v>65</v>
      </c>
      <c r="E590" s="3">
        <v>45362</v>
      </c>
    </row>
    <row r="591" spans="1:5">
      <c r="A591" s="23">
        <v>45407</v>
      </c>
      <c r="B591" s="14">
        <v>76</v>
      </c>
      <c r="C591" s="14" t="s">
        <v>69</v>
      </c>
      <c r="D591" s="14" t="s">
        <v>75</v>
      </c>
      <c r="E591" s="3">
        <v>9666</v>
      </c>
    </row>
    <row r="592" spans="1:5">
      <c r="A592" s="23">
        <v>45407</v>
      </c>
      <c r="B592" s="14">
        <v>58</v>
      </c>
      <c r="C592" s="14" t="s">
        <v>69</v>
      </c>
      <c r="D592" s="14" t="s">
        <v>77</v>
      </c>
      <c r="E592" s="3">
        <v>15856</v>
      </c>
    </row>
    <row r="593" spans="1:5">
      <c r="A593" s="23">
        <v>45407</v>
      </c>
      <c r="B593" s="14">
        <v>99</v>
      </c>
      <c r="C593" s="14" t="s">
        <v>68</v>
      </c>
      <c r="D593" s="14" t="s">
        <v>75</v>
      </c>
      <c r="E593" s="3">
        <v>22503</v>
      </c>
    </row>
    <row r="594" spans="1:5">
      <c r="A594" s="23">
        <v>45407</v>
      </c>
      <c r="B594" s="14">
        <v>11</v>
      </c>
      <c r="C594" s="14" t="s">
        <v>69</v>
      </c>
      <c r="D594" s="14" t="s">
        <v>66</v>
      </c>
      <c r="E594" s="3">
        <v>9778</v>
      </c>
    </row>
    <row r="595" spans="1:5">
      <c r="A595" s="23">
        <v>45407</v>
      </c>
      <c r="B595" s="14">
        <v>72</v>
      </c>
      <c r="C595" s="14" t="s">
        <v>68</v>
      </c>
      <c r="D595" s="14" t="s">
        <v>77</v>
      </c>
      <c r="E595" s="3">
        <v>30594</v>
      </c>
    </row>
    <row r="596" spans="1:5">
      <c r="A596" s="23">
        <v>45407</v>
      </c>
      <c r="B596" s="14">
        <v>64</v>
      </c>
      <c r="C596" s="14" t="s">
        <v>68</v>
      </c>
      <c r="D596" s="14" t="s">
        <v>64</v>
      </c>
      <c r="E596" s="3">
        <v>3502</v>
      </c>
    </row>
    <row r="597" spans="1:5">
      <c r="A597" s="23">
        <v>45408</v>
      </c>
      <c r="B597" s="14">
        <v>68</v>
      </c>
      <c r="C597" s="14" t="s">
        <v>69</v>
      </c>
      <c r="D597" s="14" t="s">
        <v>79</v>
      </c>
      <c r="E597" s="3">
        <v>15472</v>
      </c>
    </row>
    <row r="598" spans="1:5">
      <c r="A598" s="23">
        <v>45408</v>
      </c>
      <c r="B598" s="14">
        <v>26</v>
      </c>
      <c r="C598" s="14" t="s">
        <v>69</v>
      </c>
      <c r="D598" s="14" t="s">
        <v>74</v>
      </c>
      <c r="E598" s="3">
        <v>48087</v>
      </c>
    </row>
    <row r="599" spans="1:5">
      <c r="A599" s="23">
        <v>45408</v>
      </c>
      <c r="B599" s="14">
        <v>75</v>
      </c>
      <c r="C599" s="14" t="s">
        <v>69</v>
      </c>
      <c r="D599" s="14" t="s">
        <v>64</v>
      </c>
      <c r="E599" s="3">
        <v>46854</v>
      </c>
    </row>
    <row r="600" spans="1:5">
      <c r="A600" s="23">
        <v>45408</v>
      </c>
      <c r="B600" s="14">
        <v>83</v>
      </c>
      <c r="C600" s="14" t="s">
        <v>69</v>
      </c>
      <c r="D600" s="14" t="s">
        <v>65</v>
      </c>
      <c r="E600" s="3">
        <v>24089</v>
      </c>
    </row>
    <row r="601" spans="1:5">
      <c r="A601" s="23">
        <v>45408</v>
      </c>
      <c r="B601" s="14">
        <v>76</v>
      </c>
      <c r="C601" s="14" t="s">
        <v>69</v>
      </c>
      <c r="D601" s="14" t="s">
        <v>75</v>
      </c>
      <c r="E601" s="3">
        <v>42950</v>
      </c>
    </row>
    <row r="602" spans="1:5">
      <c r="A602" s="23">
        <v>45409</v>
      </c>
      <c r="B602" s="14">
        <v>30</v>
      </c>
      <c r="C602" s="14" t="s">
        <v>69</v>
      </c>
      <c r="D602" s="14" t="s">
        <v>74</v>
      </c>
      <c r="E602" s="3">
        <v>8918</v>
      </c>
    </row>
    <row r="603" spans="1:5">
      <c r="A603" s="23">
        <v>45409</v>
      </c>
      <c r="B603" s="14">
        <v>95</v>
      </c>
      <c r="C603" s="14" t="s">
        <v>69</v>
      </c>
      <c r="D603" s="14" t="s">
        <v>64</v>
      </c>
      <c r="E603" s="3">
        <v>22308</v>
      </c>
    </row>
    <row r="604" spans="1:5">
      <c r="A604" s="23">
        <v>45409</v>
      </c>
      <c r="B604" s="14">
        <v>37</v>
      </c>
      <c r="C604" s="14" t="s">
        <v>68</v>
      </c>
      <c r="D604" s="14" t="s">
        <v>65</v>
      </c>
      <c r="E604" s="3">
        <v>7481</v>
      </c>
    </row>
    <row r="605" spans="1:5">
      <c r="A605" s="23">
        <v>45409</v>
      </c>
      <c r="B605" s="14">
        <v>38</v>
      </c>
      <c r="C605" s="14" t="s">
        <v>68</v>
      </c>
      <c r="D605" s="14" t="s">
        <v>65</v>
      </c>
      <c r="E605" s="3">
        <v>32226</v>
      </c>
    </row>
    <row r="606" spans="1:5">
      <c r="A606" s="23">
        <v>45410</v>
      </c>
      <c r="B606" s="14">
        <v>52</v>
      </c>
      <c r="C606" s="14" t="s">
        <v>69</v>
      </c>
      <c r="D606" s="14" t="s">
        <v>77</v>
      </c>
      <c r="E606" s="3">
        <v>21702</v>
      </c>
    </row>
    <row r="607" spans="1:5">
      <c r="A607" s="23">
        <v>45410</v>
      </c>
      <c r="B607" s="14">
        <v>25</v>
      </c>
      <c r="C607" s="14" t="s">
        <v>69</v>
      </c>
      <c r="D607" s="14" t="s">
        <v>64</v>
      </c>
      <c r="E607" s="3">
        <v>1815</v>
      </c>
    </row>
    <row r="608" spans="1:5">
      <c r="A608" s="23">
        <v>45410</v>
      </c>
      <c r="B608" s="14">
        <v>59</v>
      </c>
      <c r="C608" s="14" t="s">
        <v>69</v>
      </c>
      <c r="D608" s="14" t="s">
        <v>66</v>
      </c>
      <c r="E608" s="3">
        <v>40367</v>
      </c>
    </row>
    <row r="609" spans="1:5">
      <c r="A609" s="23">
        <v>45410</v>
      </c>
      <c r="B609" s="14">
        <v>20</v>
      </c>
      <c r="C609" s="14" t="s">
        <v>69</v>
      </c>
      <c r="D609" s="14" t="s">
        <v>65</v>
      </c>
      <c r="E609" s="3">
        <v>11315</v>
      </c>
    </row>
    <row r="610" spans="1:5">
      <c r="A610" s="23">
        <v>45410</v>
      </c>
      <c r="B610" s="14">
        <v>14</v>
      </c>
      <c r="C610" s="14" t="s">
        <v>68</v>
      </c>
      <c r="D610" s="14" t="s">
        <v>74</v>
      </c>
      <c r="E610" s="3">
        <v>31191</v>
      </c>
    </row>
    <row r="611" spans="1:5">
      <c r="A611" s="23">
        <v>45411</v>
      </c>
      <c r="B611" s="14">
        <v>14</v>
      </c>
      <c r="C611" s="14" t="s">
        <v>69</v>
      </c>
      <c r="D611" s="14" t="s">
        <v>79</v>
      </c>
      <c r="E611" s="3">
        <v>31613</v>
      </c>
    </row>
    <row r="612" spans="1:5">
      <c r="A612" s="23">
        <v>45411</v>
      </c>
      <c r="B612" s="14">
        <v>20</v>
      </c>
      <c r="C612" s="14" t="s">
        <v>69</v>
      </c>
      <c r="D612" s="14" t="s">
        <v>79</v>
      </c>
      <c r="E612" s="3">
        <v>29002</v>
      </c>
    </row>
    <row r="613" spans="1:5">
      <c r="A613" s="23">
        <v>45412</v>
      </c>
      <c r="B613" s="14">
        <v>78</v>
      </c>
      <c r="C613" s="14" t="s">
        <v>68</v>
      </c>
      <c r="D613" s="14" t="s">
        <v>64</v>
      </c>
      <c r="E613" s="3">
        <v>10547</v>
      </c>
    </row>
    <row r="614" spans="1:5">
      <c r="A614" s="23">
        <v>45412</v>
      </c>
      <c r="B614" s="14">
        <v>99</v>
      </c>
      <c r="C614" s="14" t="s">
        <v>68</v>
      </c>
      <c r="D614" s="14" t="s">
        <v>79</v>
      </c>
      <c r="E614" s="3">
        <v>1467</v>
      </c>
    </row>
    <row r="615" spans="1:5">
      <c r="A615" s="23">
        <v>45412</v>
      </c>
      <c r="B615" s="14">
        <v>91</v>
      </c>
      <c r="C615" s="14" t="s">
        <v>69</v>
      </c>
      <c r="D615" s="14" t="s">
        <v>74</v>
      </c>
      <c r="E615" s="3">
        <v>39366</v>
      </c>
    </row>
    <row r="616" spans="1:5">
      <c r="A616" s="23">
        <v>45412</v>
      </c>
      <c r="B616" s="14">
        <v>67</v>
      </c>
      <c r="C616" s="14" t="s">
        <v>69</v>
      </c>
      <c r="D616" s="14" t="s">
        <v>74</v>
      </c>
      <c r="E616" s="3">
        <v>46881</v>
      </c>
    </row>
    <row r="617" spans="1:5">
      <c r="A617" s="23">
        <v>45412</v>
      </c>
      <c r="B617" s="14">
        <v>48</v>
      </c>
      <c r="C617" s="14" t="s">
        <v>69</v>
      </c>
      <c r="D617" s="14" t="s">
        <v>74</v>
      </c>
      <c r="E617" s="3">
        <v>30414</v>
      </c>
    </row>
    <row r="618" spans="1:5">
      <c r="A618" s="23">
        <v>45412</v>
      </c>
      <c r="B618" s="14">
        <v>52</v>
      </c>
      <c r="C618" s="14" t="s">
        <v>69</v>
      </c>
      <c r="D618" s="14" t="s">
        <v>77</v>
      </c>
      <c r="E618" s="3">
        <v>11036</v>
      </c>
    </row>
    <row r="619" spans="1:5">
      <c r="A619" s="23">
        <v>45412</v>
      </c>
      <c r="B619" s="14">
        <v>43</v>
      </c>
      <c r="C619" s="14" t="s">
        <v>68</v>
      </c>
      <c r="D619" s="14" t="s">
        <v>79</v>
      </c>
      <c r="E619" s="3">
        <v>8373</v>
      </c>
    </row>
    <row r="620" spans="1:5">
      <c r="A620" s="23">
        <v>45412</v>
      </c>
      <c r="B620" s="14">
        <v>60</v>
      </c>
      <c r="C620" s="14" t="s">
        <v>68</v>
      </c>
      <c r="D620" s="14" t="s">
        <v>64</v>
      </c>
      <c r="E620" s="3">
        <v>23732</v>
      </c>
    </row>
    <row r="621" spans="1:5">
      <c r="A621" s="23">
        <v>45413</v>
      </c>
      <c r="B621" s="14">
        <v>92</v>
      </c>
      <c r="C621" s="14" t="s">
        <v>68</v>
      </c>
      <c r="D621" s="14" t="s">
        <v>77</v>
      </c>
      <c r="E621" s="3">
        <v>31942</v>
      </c>
    </row>
    <row r="622" spans="1:5">
      <c r="A622" s="23">
        <v>45413</v>
      </c>
      <c r="B622" s="14">
        <v>39</v>
      </c>
      <c r="C622" s="14" t="s">
        <v>68</v>
      </c>
      <c r="D622" s="14" t="s">
        <v>66</v>
      </c>
      <c r="E622" s="3">
        <v>5644</v>
      </c>
    </row>
    <row r="623" spans="1:5">
      <c r="A623" s="23">
        <v>45413</v>
      </c>
      <c r="B623" s="14">
        <v>80</v>
      </c>
      <c r="C623" s="14" t="s">
        <v>69</v>
      </c>
      <c r="D623" s="14" t="s">
        <v>75</v>
      </c>
      <c r="E623" s="3">
        <v>38473</v>
      </c>
    </row>
    <row r="624" spans="1:5">
      <c r="A624" s="23">
        <v>45413</v>
      </c>
      <c r="B624" s="14">
        <v>39</v>
      </c>
      <c r="C624" s="14" t="s">
        <v>69</v>
      </c>
      <c r="D624" s="14" t="s">
        <v>77</v>
      </c>
      <c r="E624" s="3">
        <v>9207</v>
      </c>
    </row>
    <row r="625" spans="1:5">
      <c r="A625" s="23">
        <v>45413</v>
      </c>
      <c r="B625" s="14">
        <v>70</v>
      </c>
      <c r="C625" s="14" t="s">
        <v>69</v>
      </c>
      <c r="D625" s="14" t="s">
        <v>65</v>
      </c>
      <c r="E625" s="3">
        <v>25409</v>
      </c>
    </row>
    <row r="626" spans="1:5">
      <c r="A626" s="23">
        <v>45413</v>
      </c>
      <c r="B626" s="14">
        <v>82</v>
      </c>
      <c r="C626" s="14" t="s">
        <v>69</v>
      </c>
      <c r="D626" s="14" t="s">
        <v>64</v>
      </c>
      <c r="E626" s="3">
        <v>11293</v>
      </c>
    </row>
    <row r="627" spans="1:5">
      <c r="A627" s="23">
        <v>45413</v>
      </c>
      <c r="B627" s="14">
        <v>41</v>
      </c>
      <c r="C627" s="14" t="s">
        <v>68</v>
      </c>
      <c r="D627" s="14" t="s">
        <v>65</v>
      </c>
      <c r="E627" s="3">
        <v>40627</v>
      </c>
    </row>
    <row r="628" spans="1:5">
      <c r="A628" s="23">
        <v>45413</v>
      </c>
      <c r="B628" s="14">
        <v>62</v>
      </c>
      <c r="C628" s="14" t="s">
        <v>68</v>
      </c>
      <c r="D628" s="14" t="s">
        <v>65</v>
      </c>
      <c r="E628" s="3">
        <v>3380</v>
      </c>
    </row>
    <row r="629" spans="1:5">
      <c r="A629" s="23">
        <v>45413</v>
      </c>
      <c r="B629" s="14">
        <v>69</v>
      </c>
      <c r="C629" s="14" t="s">
        <v>69</v>
      </c>
      <c r="D629" s="14" t="s">
        <v>65</v>
      </c>
      <c r="E629" s="3">
        <v>30879</v>
      </c>
    </row>
    <row r="630" spans="1:5">
      <c r="A630" s="23">
        <v>45413</v>
      </c>
      <c r="B630" s="14">
        <v>51</v>
      </c>
      <c r="C630" s="14" t="s">
        <v>68</v>
      </c>
      <c r="D630" s="14" t="s">
        <v>74</v>
      </c>
      <c r="E630" s="3">
        <v>36249</v>
      </c>
    </row>
    <row r="631" spans="1:5">
      <c r="A631" s="23">
        <v>45413</v>
      </c>
      <c r="B631" s="14">
        <v>59</v>
      </c>
      <c r="C631" s="14" t="s">
        <v>68</v>
      </c>
      <c r="D631" s="14" t="s">
        <v>75</v>
      </c>
      <c r="E631" s="3">
        <v>41941</v>
      </c>
    </row>
    <row r="632" spans="1:5">
      <c r="A632" s="23">
        <v>45413</v>
      </c>
      <c r="B632" s="14">
        <v>71</v>
      </c>
      <c r="C632" s="14" t="s">
        <v>69</v>
      </c>
      <c r="D632" s="14" t="s">
        <v>79</v>
      </c>
      <c r="E632" s="3">
        <v>31977</v>
      </c>
    </row>
    <row r="633" spans="1:5">
      <c r="A633" s="23">
        <v>45414</v>
      </c>
      <c r="B633" s="14">
        <v>38</v>
      </c>
      <c r="C633" s="14" t="s">
        <v>69</v>
      </c>
      <c r="D633" s="14" t="s">
        <v>74</v>
      </c>
      <c r="E633" s="3">
        <v>47214</v>
      </c>
    </row>
    <row r="634" spans="1:5">
      <c r="A634" s="23">
        <v>45414</v>
      </c>
      <c r="B634" s="14">
        <v>91</v>
      </c>
      <c r="C634" s="14" t="s">
        <v>69</v>
      </c>
      <c r="D634" s="14" t="s">
        <v>64</v>
      </c>
      <c r="E634" s="3">
        <v>20027</v>
      </c>
    </row>
    <row r="635" spans="1:5">
      <c r="A635" s="23">
        <v>45414</v>
      </c>
      <c r="B635" s="14">
        <v>32</v>
      </c>
      <c r="C635" s="14" t="s">
        <v>69</v>
      </c>
      <c r="D635" s="14" t="s">
        <v>66</v>
      </c>
      <c r="E635" s="3">
        <v>19866</v>
      </c>
    </row>
    <row r="636" spans="1:5">
      <c r="A636" s="23">
        <v>45414</v>
      </c>
      <c r="B636" s="14">
        <v>16</v>
      </c>
      <c r="C636" s="14" t="s">
        <v>68</v>
      </c>
      <c r="D636" s="14" t="s">
        <v>64</v>
      </c>
      <c r="E636" s="3">
        <v>30371</v>
      </c>
    </row>
    <row r="637" spans="1:5">
      <c r="A637" s="23">
        <v>45414</v>
      </c>
      <c r="B637" s="14">
        <v>20</v>
      </c>
      <c r="C637" s="14" t="s">
        <v>69</v>
      </c>
      <c r="D637" s="14" t="s">
        <v>66</v>
      </c>
      <c r="E637" s="3">
        <v>38227</v>
      </c>
    </row>
    <row r="638" spans="1:5">
      <c r="A638" s="23">
        <v>45414</v>
      </c>
      <c r="B638" s="14">
        <v>94</v>
      </c>
      <c r="C638" s="14" t="s">
        <v>69</v>
      </c>
      <c r="D638" s="14" t="s">
        <v>77</v>
      </c>
      <c r="E638" s="3">
        <v>22074</v>
      </c>
    </row>
    <row r="639" spans="1:5">
      <c r="A639" s="23">
        <v>45415</v>
      </c>
      <c r="B639" s="14">
        <v>92</v>
      </c>
      <c r="C639" s="14" t="s">
        <v>68</v>
      </c>
      <c r="D639" s="14" t="s">
        <v>66</v>
      </c>
      <c r="E639" s="3">
        <v>35625</v>
      </c>
    </row>
    <row r="640" spans="1:5">
      <c r="A640" s="23">
        <v>45415</v>
      </c>
      <c r="B640" s="14">
        <v>9</v>
      </c>
      <c r="C640" s="14" t="s">
        <v>68</v>
      </c>
      <c r="D640" s="14" t="s">
        <v>66</v>
      </c>
      <c r="E640" s="3">
        <v>16709</v>
      </c>
    </row>
    <row r="641" spans="1:5">
      <c r="A641" s="23">
        <v>45415</v>
      </c>
      <c r="B641" s="14">
        <v>23</v>
      </c>
      <c r="C641" s="14" t="s">
        <v>69</v>
      </c>
      <c r="D641" s="14" t="s">
        <v>74</v>
      </c>
      <c r="E641" s="3">
        <v>42423</v>
      </c>
    </row>
    <row r="642" spans="1:5">
      <c r="A642" s="23">
        <v>45415</v>
      </c>
      <c r="B642" s="14">
        <v>85</v>
      </c>
      <c r="C642" s="14" t="s">
        <v>69</v>
      </c>
      <c r="D642" s="14" t="s">
        <v>75</v>
      </c>
      <c r="E642" s="3">
        <v>20401</v>
      </c>
    </row>
    <row r="643" spans="1:5">
      <c r="A643" s="23">
        <v>45416</v>
      </c>
      <c r="B643" s="14">
        <v>60</v>
      </c>
      <c r="C643" s="14" t="s">
        <v>69</v>
      </c>
      <c r="D643" s="14" t="s">
        <v>75</v>
      </c>
      <c r="E643" s="3">
        <v>18762</v>
      </c>
    </row>
    <row r="644" spans="1:5">
      <c r="A644" s="23">
        <v>45416</v>
      </c>
      <c r="B644" s="14">
        <v>10</v>
      </c>
      <c r="C644" s="14" t="s">
        <v>69</v>
      </c>
      <c r="D644" s="14" t="s">
        <v>64</v>
      </c>
      <c r="E644" s="3">
        <v>16737</v>
      </c>
    </row>
    <row r="645" spans="1:5">
      <c r="A645" s="23">
        <v>45416</v>
      </c>
      <c r="B645" s="14">
        <v>71</v>
      </c>
      <c r="C645" s="14" t="s">
        <v>68</v>
      </c>
      <c r="D645" s="14" t="s">
        <v>77</v>
      </c>
      <c r="E645" s="3">
        <v>25613</v>
      </c>
    </row>
    <row r="646" spans="1:5">
      <c r="A646" s="23">
        <v>45416</v>
      </c>
      <c r="B646" s="14">
        <v>3</v>
      </c>
      <c r="C646" s="14" t="s">
        <v>69</v>
      </c>
      <c r="D646" s="14" t="s">
        <v>79</v>
      </c>
      <c r="E646" s="3">
        <v>33926</v>
      </c>
    </row>
    <row r="647" spans="1:5">
      <c r="A647" s="23">
        <v>45416</v>
      </c>
      <c r="B647" s="14">
        <v>48</v>
      </c>
      <c r="C647" s="14" t="s">
        <v>68</v>
      </c>
      <c r="D647" s="14" t="s">
        <v>66</v>
      </c>
      <c r="E647" s="3">
        <v>39145</v>
      </c>
    </row>
    <row r="648" spans="1:5">
      <c r="A648" s="23">
        <v>45417</v>
      </c>
      <c r="B648" s="14">
        <v>62</v>
      </c>
      <c r="C648" s="14" t="s">
        <v>68</v>
      </c>
      <c r="D648" s="14" t="s">
        <v>64</v>
      </c>
      <c r="E648" s="3">
        <v>45825</v>
      </c>
    </row>
    <row r="649" spans="1:5">
      <c r="A649" s="23">
        <v>45417</v>
      </c>
      <c r="B649" s="14">
        <v>26</v>
      </c>
      <c r="C649" s="14" t="s">
        <v>68</v>
      </c>
      <c r="D649" s="14" t="s">
        <v>66</v>
      </c>
      <c r="E649" s="3">
        <v>41159</v>
      </c>
    </row>
    <row r="650" spans="1:5">
      <c r="A650" s="23">
        <v>45417</v>
      </c>
      <c r="B650" s="14">
        <v>72</v>
      </c>
      <c r="C650" s="14" t="s">
        <v>69</v>
      </c>
      <c r="D650" s="14" t="s">
        <v>74</v>
      </c>
      <c r="E650" s="3">
        <v>3384</v>
      </c>
    </row>
    <row r="651" spans="1:5">
      <c r="A651" s="23">
        <v>45417</v>
      </c>
      <c r="B651" s="14">
        <v>48</v>
      </c>
      <c r="C651" s="14" t="s">
        <v>68</v>
      </c>
      <c r="D651" s="14" t="s">
        <v>79</v>
      </c>
      <c r="E651" s="3">
        <v>36945</v>
      </c>
    </row>
    <row r="652" spans="1:5">
      <c r="A652" s="23">
        <v>45417</v>
      </c>
      <c r="B652" s="14">
        <v>51</v>
      </c>
      <c r="C652" s="14" t="s">
        <v>68</v>
      </c>
      <c r="D652" s="14" t="s">
        <v>77</v>
      </c>
      <c r="E652" s="3">
        <v>20835</v>
      </c>
    </row>
    <row r="653" spans="1:5">
      <c r="A653" s="23">
        <v>45417</v>
      </c>
      <c r="B653" s="14">
        <v>73</v>
      </c>
      <c r="C653" s="14" t="s">
        <v>69</v>
      </c>
      <c r="D653" s="14" t="s">
        <v>64</v>
      </c>
      <c r="E653" s="3">
        <v>31073</v>
      </c>
    </row>
    <row r="654" spans="1:5">
      <c r="A654" s="23">
        <v>45417</v>
      </c>
      <c r="B654" s="14">
        <v>65</v>
      </c>
      <c r="C654" s="14" t="s">
        <v>68</v>
      </c>
      <c r="D654" s="14" t="s">
        <v>77</v>
      </c>
      <c r="E654" s="3">
        <v>48722</v>
      </c>
    </row>
    <row r="655" spans="1:5">
      <c r="A655" s="23">
        <v>45417</v>
      </c>
      <c r="B655" s="14">
        <v>28</v>
      </c>
      <c r="C655" s="14" t="s">
        <v>68</v>
      </c>
      <c r="D655" s="14" t="s">
        <v>65</v>
      </c>
      <c r="E655" s="3">
        <v>36615</v>
      </c>
    </row>
    <row r="656" spans="1:5">
      <c r="A656" s="23">
        <v>45417</v>
      </c>
      <c r="B656" s="14">
        <v>66</v>
      </c>
      <c r="C656" s="14" t="s">
        <v>68</v>
      </c>
      <c r="D656" s="14" t="s">
        <v>79</v>
      </c>
      <c r="E656" s="3">
        <v>41073</v>
      </c>
    </row>
    <row r="657" spans="1:5">
      <c r="A657" s="23">
        <v>45417</v>
      </c>
      <c r="B657" s="14">
        <v>62</v>
      </c>
      <c r="C657" s="14" t="s">
        <v>69</v>
      </c>
      <c r="D657" s="14" t="s">
        <v>79</v>
      </c>
      <c r="E657" s="3">
        <v>27941</v>
      </c>
    </row>
    <row r="658" spans="1:5">
      <c r="A658" s="23">
        <v>45418</v>
      </c>
      <c r="B658" s="14">
        <v>70</v>
      </c>
      <c r="C658" s="14" t="s">
        <v>69</v>
      </c>
      <c r="D658" s="14" t="s">
        <v>74</v>
      </c>
      <c r="E658" s="3">
        <v>14400</v>
      </c>
    </row>
    <row r="659" spans="1:5">
      <c r="A659" s="23">
        <v>45418</v>
      </c>
      <c r="B659" s="14">
        <v>79</v>
      </c>
      <c r="C659" s="14" t="s">
        <v>69</v>
      </c>
      <c r="D659" s="14" t="s">
        <v>66</v>
      </c>
      <c r="E659" s="3">
        <v>45518</v>
      </c>
    </row>
    <row r="660" spans="1:5">
      <c r="A660" s="23">
        <v>45418</v>
      </c>
      <c r="B660" s="14">
        <v>18</v>
      </c>
      <c r="C660" s="14" t="s">
        <v>69</v>
      </c>
      <c r="D660" s="14" t="s">
        <v>75</v>
      </c>
      <c r="E660" s="3">
        <v>40330</v>
      </c>
    </row>
    <row r="661" spans="1:5">
      <c r="A661" s="23">
        <v>45418</v>
      </c>
      <c r="B661" s="14">
        <v>0</v>
      </c>
      <c r="C661" s="14" t="s">
        <v>69</v>
      </c>
      <c r="D661" s="14" t="s">
        <v>65</v>
      </c>
      <c r="E661" s="3">
        <v>4791</v>
      </c>
    </row>
    <row r="662" spans="1:5">
      <c r="A662" s="23">
        <v>45418</v>
      </c>
      <c r="B662" s="14">
        <v>57</v>
      </c>
      <c r="C662" s="14" t="s">
        <v>69</v>
      </c>
      <c r="D662" s="14" t="s">
        <v>66</v>
      </c>
      <c r="E662" s="3">
        <v>26528</v>
      </c>
    </row>
    <row r="663" spans="1:5">
      <c r="A663" s="23">
        <v>45418</v>
      </c>
      <c r="B663" s="14">
        <v>21</v>
      </c>
      <c r="C663" s="14" t="s">
        <v>68</v>
      </c>
      <c r="D663" s="14" t="s">
        <v>74</v>
      </c>
      <c r="E663" s="3">
        <v>17695</v>
      </c>
    </row>
    <row r="664" spans="1:5">
      <c r="A664" s="23">
        <v>45418</v>
      </c>
      <c r="B664" s="14">
        <v>30</v>
      </c>
      <c r="C664" s="14" t="s">
        <v>68</v>
      </c>
      <c r="D664" s="14" t="s">
        <v>75</v>
      </c>
      <c r="E664" s="3">
        <v>46849</v>
      </c>
    </row>
    <row r="665" spans="1:5">
      <c r="A665" s="23">
        <v>45419</v>
      </c>
      <c r="B665" s="14">
        <v>44</v>
      </c>
      <c r="C665" s="14" t="s">
        <v>68</v>
      </c>
      <c r="D665" s="14" t="s">
        <v>75</v>
      </c>
      <c r="E665" s="3">
        <v>32397</v>
      </c>
    </row>
    <row r="666" spans="1:5">
      <c r="A666" s="23">
        <v>45419</v>
      </c>
      <c r="B666" s="14">
        <v>42</v>
      </c>
      <c r="C666" s="14" t="s">
        <v>68</v>
      </c>
      <c r="D666" s="14" t="s">
        <v>77</v>
      </c>
      <c r="E666" s="3">
        <v>46030</v>
      </c>
    </row>
    <row r="667" spans="1:5">
      <c r="A667" s="23">
        <v>45419</v>
      </c>
      <c r="B667" s="14">
        <v>45</v>
      </c>
      <c r="C667" s="14" t="s">
        <v>68</v>
      </c>
      <c r="D667" s="14" t="s">
        <v>79</v>
      </c>
      <c r="E667" s="3">
        <v>42074</v>
      </c>
    </row>
    <row r="668" spans="1:5">
      <c r="A668" s="23">
        <v>45419</v>
      </c>
      <c r="B668" s="14">
        <v>18</v>
      </c>
      <c r="C668" s="14" t="s">
        <v>69</v>
      </c>
      <c r="D668" s="14" t="s">
        <v>77</v>
      </c>
      <c r="E668" s="3">
        <v>48805</v>
      </c>
    </row>
    <row r="669" spans="1:5">
      <c r="A669" s="23">
        <v>45419</v>
      </c>
      <c r="B669" s="14">
        <v>74</v>
      </c>
      <c r="C669" s="14" t="s">
        <v>69</v>
      </c>
      <c r="D669" s="14" t="s">
        <v>74</v>
      </c>
      <c r="E669" s="3">
        <v>2663</v>
      </c>
    </row>
    <row r="670" spans="1:5">
      <c r="A670" s="23">
        <v>45419</v>
      </c>
      <c r="B670" s="14">
        <v>53</v>
      </c>
      <c r="C670" s="14" t="s">
        <v>69</v>
      </c>
      <c r="D670" s="14" t="s">
        <v>74</v>
      </c>
      <c r="E670" s="3">
        <v>30915</v>
      </c>
    </row>
    <row r="671" spans="1:5">
      <c r="A671" s="23">
        <v>45420</v>
      </c>
      <c r="B671" s="14">
        <v>84</v>
      </c>
      <c r="C671" s="14" t="s">
        <v>69</v>
      </c>
      <c r="D671" s="14" t="s">
        <v>65</v>
      </c>
      <c r="E671" s="3">
        <v>24236</v>
      </c>
    </row>
    <row r="672" spans="1:5">
      <c r="A672" s="23">
        <v>45420</v>
      </c>
      <c r="B672" s="14">
        <v>47</v>
      </c>
      <c r="C672" s="14" t="s">
        <v>69</v>
      </c>
      <c r="D672" s="14" t="s">
        <v>75</v>
      </c>
      <c r="E672" s="3">
        <v>31205</v>
      </c>
    </row>
    <row r="673" spans="1:5">
      <c r="A673" s="23">
        <v>45421</v>
      </c>
      <c r="B673" s="14">
        <v>9</v>
      </c>
      <c r="C673" s="14" t="s">
        <v>68</v>
      </c>
      <c r="D673" s="14" t="s">
        <v>65</v>
      </c>
      <c r="E673" s="3">
        <v>41765</v>
      </c>
    </row>
    <row r="674" spans="1:5">
      <c r="A674" s="23">
        <v>45421</v>
      </c>
      <c r="B674" s="14">
        <v>34</v>
      </c>
      <c r="C674" s="14" t="s">
        <v>68</v>
      </c>
      <c r="D674" s="14" t="s">
        <v>79</v>
      </c>
      <c r="E674" s="3">
        <v>8966</v>
      </c>
    </row>
    <row r="675" spans="1:5">
      <c r="A675" s="23">
        <v>45421</v>
      </c>
      <c r="B675" s="14">
        <v>52</v>
      </c>
      <c r="C675" s="14" t="s">
        <v>69</v>
      </c>
      <c r="D675" s="14" t="s">
        <v>65</v>
      </c>
      <c r="E675" s="3">
        <v>13847</v>
      </c>
    </row>
    <row r="676" spans="1:5">
      <c r="A676" s="23">
        <v>45421</v>
      </c>
      <c r="B676" s="14">
        <v>15</v>
      </c>
      <c r="C676" s="14" t="s">
        <v>69</v>
      </c>
      <c r="D676" s="14" t="s">
        <v>65</v>
      </c>
      <c r="E676" s="3">
        <v>9885</v>
      </c>
    </row>
    <row r="677" spans="1:5">
      <c r="A677" s="23">
        <v>45421</v>
      </c>
      <c r="B677" s="14">
        <v>95</v>
      </c>
      <c r="C677" s="14" t="s">
        <v>68</v>
      </c>
      <c r="D677" s="14" t="s">
        <v>66</v>
      </c>
      <c r="E677" s="3">
        <v>48292</v>
      </c>
    </row>
    <row r="678" spans="1:5">
      <c r="A678" s="23">
        <v>45422</v>
      </c>
      <c r="B678" s="14">
        <v>62</v>
      </c>
      <c r="C678" s="14" t="s">
        <v>69</v>
      </c>
      <c r="D678" s="14" t="s">
        <v>79</v>
      </c>
      <c r="E678" s="3">
        <v>7214</v>
      </c>
    </row>
    <row r="679" spans="1:5">
      <c r="A679" s="23">
        <v>45422</v>
      </c>
      <c r="B679" s="14">
        <v>86</v>
      </c>
      <c r="C679" s="14" t="s">
        <v>69</v>
      </c>
      <c r="D679" s="14" t="s">
        <v>79</v>
      </c>
      <c r="E679" s="3">
        <v>8792</v>
      </c>
    </row>
    <row r="680" spans="1:5">
      <c r="A680" s="23">
        <v>45422</v>
      </c>
      <c r="B680" s="14">
        <v>87</v>
      </c>
      <c r="C680" s="14" t="s">
        <v>68</v>
      </c>
      <c r="D680" s="14" t="s">
        <v>74</v>
      </c>
      <c r="E680" s="3">
        <v>1636</v>
      </c>
    </row>
    <row r="681" spans="1:5">
      <c r="A681" s="23">
        <v>45422</v>
      </c>
      <c r="B681" s="14">
        <v>7</v>
      </c>
      <c r="C681" s="14" t="s">
        <v>68</v>
      </c>
      <c r="D681" s="14" t="s">
        <v>65</v>
      </c>
      <c r="E681" s="3">
        <v>40037</v>
      </c>
    </row>
    <row r="682" spans="1:5">
      <c r="A682" s="23">
        <v>45422</v>
      </c>
      <c r="B682" s="14">
        <v>59</v>
      </c>
      <c r="C682" s="14" t="s">
        <v>68</v>
      </c>
      <c r="D682" s="14" t="s">
        <v>74</v>
      </c>
      <c r="E682" s="3">
        <v>17989</v>
      </c>
    </row>
    <row r="683" spans="1:5">
      <c r="A683" s="23">
        <v>45422</v>
      </c>
      <c r="B683" s="14">
        <v>4</v>
      </c>
      <c r="C683" s="14" t="s">
        <v>68</v>
      </c>
      <c r="D683" s="14" t="s">
        <v>77</v>
      </c>
      <c r="E683" s="3">
        <v>25776</v>
      </c>
    </row>
    <row r="684" spans="1:5">
      <c r="A684" s="23">
        <v>45422</v>
      </c>
      <c r="B684" s="14">
        <v>7</v>
      </c>
      <c r="C684" s="14" t="s">
        <v>68</v>
      </c>
      <c r="D684" s="14" t="s">
        <v>64</v>
      </c>
      <c r="E684" s="3">
        <v>2716</v>
      </c>
    </row>
    <row r="685" spans="1:5">
      <c r="A685" s="23">
        <v>45423</v>
      </c>
      <c r="B685" s="14">
        <v>82</v>
      </c>
      <c r="C685" s="14" t="s">
        <v>68</v>
      </c>
      <c r="D685" s="14" t="s">
        <v>74</v>
      </c>
      <c r="E685" s="3">
        <v>15337</v>
      </c>
    </row>
    <row r="686" spans="1:5">
      <c r="A686" s="23">
        <v>45423</v>
      </c>
      <c r="B686" s="14">
        <v>94</v>
      </c>
      <c r="C686" s="14" t="s">
        <v>68</v>
      </c>
      <c r="D686" s="14" t="s">
        <v>77</v>
      </c>
      <c r="E686" s="3">
        <v>13354</v>
      </c>
    </row>
    <row r="687" spans="1:5">
      <c r="A687" s="23">
        <v>45423</v>
      </c>
      <c r="B687" s="14">
        <v>60</v>
      </c>
      <c r="C687" s="14" t="s">
        <v>68</v>
      </c>
      <c r="D687" s="14" t="s">
        <v>64</v>
      </c>
      <c r="E687" s="3">
        <v>33133</v>
      </c>
    </row>
    <row r="688" spans="1:5">
      <c r="A688" s="23">
        <v>45423</v>
      </c>
      <c r="B688" s="14">
        <v>75</v>
      </c>
      <c r="C688" s="14" t="s">
        <v>69</v>
      </c>
      <c r="D688" s="14" t="s">
        <v>65</v>
      </c>
      <c r="E688" s="3">
        <v>8350</v>
      </c>
    </row>
    <row r="689" spans="1:5">
      <c r="A689" s="23">
        <v>45423</v>
      </c>
      <c r="B689" s="14">
        <v>63</v>
      </c>
      <c r="C689" s="14" t="s">
        <v>68</v>
      </c>
      <c r="D689" s="14" t="s">
        <v>66</v>
      </c>
      <c r="E689" s="3">
        <v>2889</v>
      </c>
    </row>
    <row r="690" spans="1:5">
      <c r="A690" s="23">
        <v>45423</v>
      </c>
      <c r="B690" s="14">
        <v>10</v>
      </c>
      <c r="C690" s="14" t="s">
        <v>69</v>
      </c>
      <c r="D690" s="14" t="s">
        <v>66</v>
      </c>
      <c r="E690" s="3">
        <v>24808</v>
      </c>
    </row>
    <row r="691" spans="1:5">
      <c r="A691" s="23">
        <v>45424</v>
      </c>
      <c r="B691" s="14">
        <v>62</v>
      </c>
      <c r="C691" s="14" t="s">
        <v>69</v>
      </c>
      <c r="D691" s="14" t="s">
        <v>65</v>
      </c>
      <c r="E691" s="3">
        <v>47767</v>
      </c>
    </row>
    <row r="692" spans="1:5">
      <c r="A692" s="23">
        <v>45424</v>
      </c>
      <c r="B692" s="14">
        <v>44</v>
      </c>
      <c r="C692" s="14" t="s">
        <v>68</v>
      </c>
      <c r="D692" s="14" t="s">
        <v>65</v>
      </c>
      <c r="E692" s="3">
        <v>46297</v>
      </c>
    </row>
    <row r="693" spans="1:5">
      <c r="A693" s="23">
        <v>45425</v>
      </c>
      <c r="B693" s="14">
        <v>41</v>
      </c>
      <c r="C693" s="14" t="s">
        <v>68</v>
      </c>
      <c r="D693" s="14" t="s">
        <v>65</v>
      </c>
      <c r="E693" s="3">
        <v>7613</v>
      </c>
    </row>
    <row r="694" spans="1:5">
      <c r="A694" s="23">
        <v>45425</v>
      </c>
      <c r="B694" s="14">
        <v>27</v>
      </c>
      <c r="C694" s="14" t="s">
        <v>69</v>
      </c>
      <c r="D694" s="14" t="s">
        <v>66</v>
      </c>
      <c r="E694" s="3">
        <v>23370</v>
      </c>
    </row>
    <row r="695" spans="1:5">
      <c r="A695" s="23">
        <v>45425</v>
      </c>
      <c r="B695" s="14">
        <v>65</v>
      </c>
      <c r="C695" s="14" t="s">
        <v>69</v>
      </c>
      <c r="D695" s="14" t="s">
        <v>75</v>
      </c>
      <c r="E695" s="3">
        <v>49761</v>
      </c>
    </row>
    <row r="696" spans="1:5">
      <c r="A696" s="23">
        <v>45425</v>
      </c>
      <c r="B696" s="14">
        <v>35</v>
      </c>
      <c r="C696" s="14" t="s">
        <v>68</v>
      </c>
      <c r="D696" s="14" t="s">
        <v>75</v>
      </c>
      <c r="E696" s="3">
        <v>34351</v>
      </c>
    </row>
    <row r="697" spans="1:5">
      <c r="A697" s="23">
        <v>45425</v>
      </c>
      <c r="B697" s="14">
        <v>55</v>
      </c>
      <c r="C697" s="14" t="s">
        <v>68</v>
      </c>
      <c r="D697" s="14" t="s">
        <v>65</v>
      </c>
      <c r="E697" s="3">
        <v>12597</v>
      </c>
    </row>
    <row r="698" spans="1:5">
      <c r="A698" s="23">
        <v>45426</v>
      </c>
      <c r="B698" s="14">
        <v>78</v>
      </c>
      <c r="C698" s="14" t="s">
        <v>69</v>
      </c>
      <c r="D698" s="14" t="s">
        <v>79</v>
      </c>
      <c r="E698" s="3">
        <v>25383</v>
      </c>
    </row>
    <row r="699" spans="1:5">
      <c r="A699" s="23">
        <v>45426</v>
      </c>
      <c r="B699" s="14">
        <v>54</v>
      </c>
      <c r="C699" s="14" t="s">
        <v>69</v>
      </c>
      <c r="D699" s="14" t="s">
        <v>75</v>
      </c>
      <c r="E699" s="3">
        <v>38372</v>
      </c>
    </row>
    <row r="700" spans="1:5">
      <c r="A700" s="23">
        <v>45426</v>
      </c>
      <c r="B700" s="14">
        <v>39</v>
      </c>
      <c r="C700" s="14" t="s">
        <v>68</v>
      </c>
      <c r="D700" s="14" t="s">
        <v>77</v>
      </c>
      <c r="E700" s="3">
        <v>47287</v>
      </c>
    </row>
    <row r="701" spans="1:5">
      <c r="A701" s="23">
        <v>45426</v>
      </c>
      <c r="B701" s="14">
        <v>77</v>
      </c>
      <c r="C701" s="14" t="s">
        <v>69</v>
      </c>
      <c r="D701" s="14" t="s">
        <v>66</v>
      </c>
      <c r="E701" s="3">
        <v>31207</v>
      </c>
    </row>
    <row r="702" spans="1:5">
      <c r="A702" s="23">
        <v>45426</v>
      </c>
      <c r="B702" s="14">
        <v>16</v>
      </c>
      <c r="C702" s="14" t="s">
        <v>69</v>
      </c>
      <c r="D702" s="14" t="s">
        <v>65</v>
      </c>
      <c r="E702" s="3">
        <v>18857</v>
      </c>
    </row>
    <row r="703" spans="1:5">
      <c r="A703" s="23">
        <v>45426</v>
      </c>
      <c r="B703" s="14">
        <v>82</v>
      </c>
      <c r="C703" s="14" t="s">
        <v>69</v>
      </c>
      <c r="D703" s="14" t="s">
        <v>79</v>
      </c>
      <c r="E703" s="3">
        <v>11638</v>
      </c>
    </row>
    <row r="704" spans="1:5">
      <c r="A704" s="23">
        <v>45426</v>
      </c>
      <c r="B704" s="14">
        <v>6</v>
      </c>
      <c r="C704" s="14" t="s">
        <v>68</v>
      </c>
      <c r="D704" s="14" t="s">
        <v>75</v>
      </c>
      <c r="E704" s="3">
        <v>45590</v>
      </c>
    </row>
    <row r="705" spans="1:5">
      <c r="A705" s="23">
        <v>45426</v>
      </c>
      <c r="B705" s="14">
        <v>68</v>
      </c>
      <c r="C705" s="14" t="s">
        <v>68</v>
      </c>
      <c r="D705" s="14" t="s">
        <v>64</v>
      </c>
      <c r="E705" s="3">
        <v>1882</v>
      </c>
    </row>
    <row r="706" spans="1:5">
      <c r="A706" s="23">
        <v>45426</v>
      </c>
      <c r="B706" s="14">
        <v>83</v>
      </c>
      <c r="C706" s="14" t="s">
        <v>69</v>
      </c>
      <c r="D706" s="14" t="s">
        <v>66</v>
      </c>
      <c r="E706" s="3">
        <v>19106</v>
      </c>
    </row>
    <row r="707" spans="1:5">
      <c r="A707" s="23">
        <v>45427</v>
      </c>
      <c r="B707" s="14">
        <v>78</v>
      </c>
      <c r="C707" s="14" t="s">
        <v>68</v>
      </c>
      <c r="D707" s="14" t="s">
        <v>75</v>
      </c>
      <c r="E707" s="3">
        <v>41300</v>
      </c>
    </row>
    <row r="708" spans="1:5">
      <c r="A708" s="23">
        <v>45427</v>
      </c>
      <c r="B708" s="14">
        <v>88</v>
      </c>
      <c r="C708" s="14" t="s">
        <v>69</v>
      </c>
      <c r="D708" s="14" t="s">
        <v>66</v>
      </c>
      <c r="E708" s="3">
        <v>11171</v>
      </c>
    </row>
    <row r="709" spans="1:5">
      <c r="A709" s="23">
        <v>45428</v>
      </c>
      <c r="B709" s="14">
        <v>41</v>
      </c>
      <c r="C709" s="14" t="s">
        <v>69</v>
      </c>
      <c r="D709" s="14" t="s">
        <v>77</v>
      </c>
      <c r="E709" s="3">
        <v>2749</v>
      </c>
    </row>
    <row r="710" spans="1:5">
      <c r="A710" s="23">
        <v>45428</v>
      </c>
      <c r="B710" s="14">
        <v>62</v>
      </c>
      <c r="C710" s="14" t="s">
        <v>69</v>
      </c>
      <c r="D710" s="14" t="s">
        <v>75</v>
      </c>
      <c r="E710" s="3">
        <v>9496</v>
      </c>
    </row>
    <row r="711" spans="1:5">
      <c r="A711" s="23">
        <v>45428</v>
      </c>
      <c r="B711" s="14">
        <v>28</v>
      </c>
      <c r="C711" s="14" t="s">
        <v>69</v>
      </c>
      <c r="D711" s="14" t="s">
        <v>75</v>
      </c>
      <c r="E711" s="3">
        <v>13054</v>
      </c>
    </row>
    <row r="712" spans="1:5">
      <c r="A712" s="23">
        <v>45428</v>
      </c>
      <c r="B712" s="14">
        <v>45</v>
      </c>
      <c r="C712" s="14" t="s">
        <v>68</v>
      </c>
      <c r="D712" s="14" t="s">
        <v>79</v>
      </c>
      <c r="E712" s="3">
        <v>39334</v>
      </c>
    </row>
    <row r="713" spans="1:5">
      <c r="A713" s="23">
        <v>45428</v>
      </c>
      <c r="B713" s="14">
        <v>17</v>
      </c>
      <c r="C713" s="14" t="s">
        <v>68</v>
      </c>
      <c r="D713" s="14" t="s">
        <v>74</v>
      </c>
      <c r="E713" s="3">
        <v>32484</v>
      </c>
    </row>
    <row r="714" spans="1:5">
      <c r="A714" s="23">
        <v>45429</v>
      </c>
      <c r="B714" s="14">
        <v>12</v>
      </c>
      <c r="C714" s="14" t="s">
        <v>69</v>
      </c>
      <c r="D714" s="14" t="s">
        <v>74</v>
      </c>
      <c r="E714" s="3">
        <v>22312</v>
      </c>
    </row>
    <row r="715" spans="1:5">
      <c r="A715" s="23">
        <v>45429</v>
      </c>
      <c r="B715" s="14">
        <v>47</v>
      </c>
      <c r="C715" s="14" t="s">
        <v>68</v>
      </c>
      <c r="D715" s="14" t="s">
        <v>77</v>
      </c>
      <c r="E715" s="3">
        <v>10917</v>
      </c>
    </row>
    <row r="716" spans="1:5">
      <c r="A716" s="23">
        <v>45429</v>
      </c>
      <c r="B716" s="14">
        <v>99</v>
      </c>
      <c r="C716" s="14" t="s">
        <v>69</v>
      </c>
      <c r="D716" s="14" t="s">
        <v>74</v>
      </c>
      <c r="E716" s="3">
        <v>43467</v>
      </c>
    </row>
    <row r="717" spans="1:5">
      <c r="A717" s="23">
        <v>45429</v>
      </c>
      <c r="B717" s="14">
        <v>5</v>
      </c>
      <c r="C717" s="14" t="s">
        <v>69</v>
      </c>
      <c r="D717" s="14" t="s">
        <v>74</v>
      </c>
      <c r="E717" s="3">
        <v>37406</v>
      </c>
    </row>
    <row r="718" spans="1:5">
      <c r="A718" s="23">
        <v>45429</v>
      </c>
      <c r="B718" s="14">
        <v>92</v>
      </c>
      <c r="C718" s="14" t="s">
        <v>69</v>
      </c>
      <c r="D718" s="14" t="s">
        <v>66</v>
      </c>
      <c r="E718" s="3">
        <v>33528</v>
      </c>
    </row>
    <row r="719" spans="1:5">
      <c r="A719" s="23">
        <v>45430</v>
      </c>
      <c r="B719" s="14">
        <v>20</v>
      </c>
      <c r="C719" s="14" t="s">
        <v>68</v>
      </c>
      <c r="D719" s="14" t="s">
        <v>65</v>
      </c>
      <c r="E719" s="3">
        <v>37739</v>
      </c>
    </row>
    <row r="720" spans="1:5">
      <c r="A720" s="23">
        <v>45430</v>
      </c>
      <c r="B720" s="14">
        <v>91</v>
      </c>
      <c r="C720" s="14" t="s">
        <v>68</v>
      </c>
      <c r="D720" s="14" t="s">
        <v>79</v>
      </c>
      <c r="E720" s="3">
        <v>24083</v>
      </c>
    </row>
    <row r="721" spans="1:5">
      <c r="A721" s="23">
        <v>45430</v>
      </c>
      <c r="B721" s="14">
        <v>80</v>
      </c>
      <c r="C721" s="14" t="s">
        <v>69</v>
      </c>
      <c r="D721" s="14" t="s">
        <v>79</v>
      </c>
      <c r="E721" s="3">
        <v>35374</v>
      </c>
    </row>
    <row r="722" spans="1:5">
      <c r="A722" s="23">
        <v>45430</v>
      </c>
      <c r="B722" s="14">
        <v>6</v>
      </c>
      <c r="C722" s="14" t="s">
        <v>69</v>
      </c>
      <c r="D722" s="14" t="s">
        <v>75</v>
      </c>
      <c r="E722" s="3">
        <v>42718</v>
      </c>
    </row>
    <row r="723" spans="1:5">
      <c r="A723" s="23">
        <v>45430</v>
      </c>
      <c r="B723" s="14">
        <v>62</v>
      </c>
      <c r="C723" s="14" t="s">
        <v>68</v>
      </c>
      <c r="D723" s="14" t="s">
        <v>65</v>
      </c>
      <c r="E723" s="3">
        <v>46799</v>
      </c>
    </row>
    <row r="724" spans="1:5">
      <c r="A724" s="23">
        <v>45431</v>
      </c>
      <c r="B724" s="14">
        <v>12</v>
      </c>
      <c r="C724" s="14" t="s">
        <v>69</v>
      </c>
      <c r="D724" s="14" t="s">
        <v>77</v>
      </c>
      <c r="E724" s="3">
        <v>12172</v>
      </c>
    </row>
    <row r="725" spans="1:5">
      <c r="A725" s="23">
        <v>45431</v>
      </c>
      <c r="B725" s="14">
        <v>22</v>
      </c>
      <c r="C725" s="14" t="s">
        <v>69</v>
      </c>
      <c r="D725" s="14" t="s">
        <v>66</v>
      </c>
      <c r="E725" s="3">
        <v>35699</v>
      </c>
    </row>
    <row r="726" spans="1:5">
      <c r="A726" s="23">
        <v>45431</v>
      </c>
      <c r="B726" s="14">
        <v>83</v>
      </c>
      <c r="C726" s="14" t="s">
        <v>69</v>
      </c>
      <c r="D726" s="14" t="s">
        <v>79</v>
      </c>
      <c r="E726" s="3">
        <v>40111</v>
      </c>
    </row>
    <row r="727" spans="1:5">
      <c r="A727" s="23">
        <v>45431</v>
      </c>
      <c r="B727" s="14">
        <v>70</v>
      </c>
      <c r="C727" s="14" t="s">
        <v>68</v>
      </c>
      <c r="D727" s="14" t="s">
        <v>64</v>
      </c>
      <c r="E727" s="3">
        <v>2217</v>
      </c>
    </row>
    <row r="728" spans="1:5">
      <c r="A728" s="23">
        <v>45431</v>
      </c>
      <c r="B728" s="14">
        <v>24</v>
      </c>
      <c r="C728" s="14" t="s">
        <v>68</v>
      </c>
      <c r="D728" s="14" t="s">
        <v>75</v>
      </c>
      <c r="E728" s="3">
        <v>4639</v>
      </c>
    </row>
    <row r="729" spans="1:5">
      <c r="A729" s="23">
        <v>45431</v>
      </c>
      <c r="B729" s="14">
        <v>79</v>
      </c>
      <c r="C729" s="14" t="s">
        <v>69</v>
      </c>
      <c r="D729" s="14" t="s">
        <v>79</v>
      </c>
      <c r="E729" s="3">
        <v>44238</v>
      </c>
    </row>
    <row r="730" spans="1:5">
      <c r="A730" s="23">
        <v>45431</v>
      </c>
      <c r="B730" s="14">
        <v>91</v>
      </c>
      <c r="C730" s="14" t="s">
        <v>68</v>
      </c>
      <c r="D730" s="14" t="s">
        <v>66</v>
      </c>
      <c r="E730" s="3">
        <v>6219</v>
      </c>
    </row>
    <row r="731" spans="1:5">
      <c r="A731" s="23">
        <v>45432</v>
      </c>
      <c r="B731" s="14">
        <v>66</v>
      </c>
      <c r="C731" s="14" t="s">
        <v>68</v>
      </c>
      <c r="D731" s="14" t="s">
        <v>66</v>
      </c>
      <c r="E731" s="3">
        <v>3964</v>
      </c>
    </row>
    <row r="732" spans="1:5">
      <c r="A732" s="23">
        <v>45432</v>
      </c>
      <c r="B732" s="14">
        <v>9</v>
      </c>
      <c r="C732" s="14" t="s">
        <v>69</v>
      </c>
      <c r="D732" s="14" t="s">
        <v>66</v>
      </c>
      <c r="E732" s="3">
        <v>9119</v>
      </c>
    </row>
    <row r="733" spans="1:5">
      <c r="A733" s="23">
        <v>45432</v>
      </c>
      <c r="B733" s="14">
        <v>91</v>
      </c>
      <c r="C733" s="14" t="s">
        <v>68</v>
      </c>
      <c r="D733" s="14" t="s">
        <v>77</v>
      </c>
      <c r="E733" s="3">
        <v>14064</v>
      </c>
    </row>
    <row r="734" spans="1:5">
      <c r="A734" s="23">
        <v>45432</v>
      </c>
      <c r="B734" s="14">
        <v>45</v>
      </c>
      <c r="C734" s="14" t="s">
        <v>68</v>
      </c>
      <c r="D734" s="14" t="s">
        <v>66</v>
      </c>
      <c r="E734" s="3">
        <v>12684</v>
      </c>
    </row>
    <row r="735" spans="1:5">
      <c r="A735" s="23">
        <v>45432</v>
      </c>
      <c r="B735" s="14">
        <v>87</v>
      </c>
      <c r="C735" s="14" t="s">
        <v>69</v>
      </c>
      <c r="D735" s="14" t="s">
        <v>79</v>
      </c>
      <c r="E735" s="3">
        <v>26873</v>
      </c>
    </row>
    <row r="736" spans="1:5">
      <c r="A736" s="23">
        <v>45432</v>
      </c>
      <c r="B736" s="14">
        <v>49</v>
      </c>
      <c r="C736" s="14" t="s">
        <v>69</v>
      </c>
      <c r="D736" s="14" t="s">
        <v>65</v>
      </c>
      <c r="E736" s="3">
        <v>10725</v>
      </c>
    </row>
    <row r="737" spans="1:5">
      <c r="A737" s="23">
        <v>45432</v>
      </c>
      <c r="B737" s="14">
        <v>84</v>
      </c>
      <c r="C737" s="14" t="s">
        <v>68</v>
      </c>
      <c r="D737" s="14" t="s">
        <v>79</v>
      </c>
      <c r="E737" s="3">
        <v>5621</v>
      </c>
    </row>
    <row r="738" spans="1:5">
      <c r="A738" s="23">
        <v>45432</v>
      </c>
      <c r="B738" s="14">
        <v>20</v>
      </c>
      <c r="C738" s="14" t="s">
        <v>69</v>
      </c>
      <c r="D738" s="14" t="s">
        <v>66</v>
      </c>
      <c r="E738" s="3">
        <v>40400</v>
      </c>
    </row>
    <row r="739" spans="1:5">
      <c r="A739" s="23">
        <v>45432</v>
      </c>
      <c r="B739" s="14">
        <v>62</v>
      </c>
      <c r="C739" s="14" t="s">
        <v>69</v>
      </c>
      <c r="D739" s="14" t="s">
        <v>79</v>
      </c>
      <c r="E739" s="3">
        <v>10324</v>
      </c>
    </row>
    <row r="740" spans="1:5">
      <c r="A740" s="23">
        <v>45432</v>
      </c>
      <c r="B740" s="14">
        <v>32</v>
      </c>
      <c r="C740" s="14" t="s">
        <v>68</v>
      </c>
      <c r="D740" s="14" t="s">
        <v>74</v>
      </c>
      <c r="E740" s="3">
        <v>1552</v>
      </c>
    </row>
    <row r="741" spans="1:5">
      <c r="A741" s="23">
        <v>45432</v>
      </c>
      <c r="B741" s="14">
        <v>89</v>
      </c>
      <c r="C741" s="14" t="s">
        <v>69</v>
      </c>
      <c r="D741" s="14" t="s">
        <v>75</v>
      </c>
      <c r="E741" s="3">
        <v>13857</v>
      </c>
    </row>
    <row r="742" spans="1:5">
      <c r="A742" s="23">
        <v>45432</v>
      </c>
      <c r="B742" s="14">
        <v>84</v>
      </c>
      <c r="C742" s="14" t="s">
        <v>69</v>
      </c>
      <c r="D742" s="14" t="s">
        <v>64</v>
      </c>
      <c r="E742" s="3">
        <v>5245</v>
      </c>
    </row>
    <row r="743" spans="1:5">
      <c r="A743" s="23">
        <v>45432</v>
      </c>
      <c r="B743" s="14">
        <v>98</v>
      </c>
      <c r="C743" s="14" t="s">
        <v>68</v>
      </c>
      <c r="D743" s="14" t="s">
        <v>74</v>
      </c>
      <c r="E743" s="3">
        <v>15805</v>
      </c>
    </row>
    <row r="744" spans="1:5">
      <c r="A744" s="23">
        <v>45432</v>
      </c>
      <c r="B744" s="14">
        <v>25</v>
      </c>
      <c r="C744" s="14" t="s">
        <v>68</v>
      </c>
      <c r="D744" s="14" t="s">
        <v>64</v>
      </c>
      <c r="E744" s="3">
        <v>38052</v>
      </c>
    </row>
    <row r="745" spans="1:5">
      <c r="A745" s="23">
        <v>45433</v>
      </c>
      <c r="B745" s="14">
        <v>5</v>
      </c>
      <c r="C745" s="14" t="s">
        <v>69</v>
      </c>
      <c r="D745" s="14" t="s">
        <v>77</v>
      </c>
      <c r="E745" s="3">
        <v>32672</v>
      </c>
    </row>
    <row r="746" spans="1:5">
      <c r="A746" s="23">
        <v>45433</v>
      </c>
      <c r="B746" s="14">
        <v>11</v>
      </c>
      <c r="C746" s="14" t="s">
        <v>69</v>
      </c>
      <c r="D746" s="14" t="s">
        <v>64</v>
      </c>
      <c r="E746" s="3">
        <v>19530</v>
      </c>
    </row>
    <row r="747" spans="1:5">
      <c r="A747" s="23">
        <v>45433</v>
      </c>
      <c r="B747" s="14">
        <v>84</v>
      </c>
      <c r="C747" s="14" t="s">
        <v>68</v>
      </c>
      <c r="D747" s="14" t="s">
        <v>75</v>
      </c>
      <c r="E747" s="3">
        <v>49318</v>
      </c>
    </row>
    <row r="748" spans="1:5">
      <c r="A748" s="23">
        <v>45434</v>
      </c>
      <c r="B748" s="14">
        <v>19</v>
      </c>
      <c r="C748" s="14" t="s">
        <v>69</v>
      </c>
      <c r="D748" s="14" t="s">
        <v>75</v>
      </c>
      <c r="E748" s="3">
        <v>30162</v>
      </c>
    </row>
    <row r="749" spans="1:5">
      <c r="A749" s="23">
        <v>45434</v>
      </c>
      <c r="B749" s="14">
        <v>17</v>
      </c>
      <c r="C749" s="14" t="s">
        <v>69</v>
      </c>
      <c r="D749" s="14" t="s">
        <v>74</v>
      </c>
      <c r="E749" s="3">
        <v>32407</v>
      </c>
    </row>
    <row r="750" spans="1:5">
      <c r="A750" s="23">
        <v>45434</v>
      </c>
      <c r="B750" s="14">
        <v>8</v>
      </c>
      <c r="C750" s="14" t="s">
        <v>69</v>
      </c>
      <c r="D750" s="14" t="s">
        <v>77</v>
      </c>
      <c r="E750" s="3">
        <v>19572</v>
      </c>
    </row>
    <row r="751" spans="1:5">
      <c r="A751" s="23">
        <v>45434</v>
      </c>
      <c r="B751" s="14">
        <v>70</v>
      </c>
      <c r="C751" s="14" t="s">
        <v>68</v>
      </c>
      <c r="D751" s="14" t="s">
        <v>75</v>
      </c>
      <c r="E751" s="3">
        <v>36138</v>
      </c>
    </row>
    <row r="752" spans="1:5">
      <c r="A752" s="23">
        <v>45435</v>
      </c>
      <c r="B752" s="14">
        <v>30</v>
      </c>
      <c r="C752" s="14" t="s">
        <v>68</v>
      </c>
      <c r="D752" s="14" t="s">
        <v>64</v>
      </c>
      <c r="E752" s="3">
        <v>36428</v>
      </c>
    </row>
    <row r="753" spans="1:5">
      <c r="A753" s="23">
        <v>45435</v>
      </c>
      <c r="B753" s="14">
        <v>69</v>
      </c>
      <c r="C753" s="14" t="s">
        <v>69</v>
      </c>
      <c r="D753" s="14" t="s">
        <v>66</v>
      </c>
      <c r="E753" s="3">
        <v>11857</v>
      </c>
    </row>
    <row r="754" spans="1:5">
      <c r="A754" s="23">
        <v>45435</v>
      </c>
      <c r="B754" s="14">
        <v>92</v>
      </c>
      <c r="C754" s="14" t="s">
        <v>69</v>
      </c>
      <c r="D754" s="14" t="s">
        <v>66</v>
      </c>
      <c r="E754" s="3">
        <v>9147</v>
      </c>
    </row>
    <row r="755" spans="1:5">
      <c r="A755" s="23">
        <v>45435</v>
      </c>
      <c r="B755" s="14">
        <v>10</v>
      </c>
      <c r="C755" s="14" t="s">
        <v>68</v>
      </c>
      <c r="D755" s="14" t="s">
        <v>75</v>
      </c>
      <c r="E755" s="3">
        <v>44189</v>
      </c>
    </row>
    <row r="756" spans="1:5">
      <c r="A756" s="23">
        <v>45435</v>
      </c>
      <c r="B756" s="14">
        <v>72</v>
      </c>
      <c r="C756" s="14" t="s">
        <v>69</v>
      </c>
      <c r="D756" s="14" t="s">
        <v>75</v>
      </c>
      <c r="E756" s="3">
        <v>28800</v>
      </c>
    </row>
    <row r="757" spans="1:5">
      <c r="A757" s="23">
        <v>45435</v>
      </c>
      <c r="B757" s="14">
        <v>89</v>
      </c>
      <c r="C757" s="14" t="s">
        <v>68</v>
      </c>
      <c r="D757" s="14" t="s">
        <v>75</v>
      </c>
      <c r="E757" s="3">
        <v>20592</v>
      </c>
    </row>
    <row r="758" spans="1:5">
      <c r="A758" s="23">
        <v>45435</v>
      </c>
      <c r="B758" s="14">
        <v>92</v>
      </c>
      <c r="C758" s="14" t="s">
        <v>68</v>
      </c>
      <c r="D758" s="14" t="s">
        <v>75</v>
      </c>
      <c r="E758" s="3">
        <v>13239</v>
      </c>
    </row>
    <row r="759" spans="1:5">
      <c r="A759" s="23">
        <v>45435</v>
      </c>
      <c r="B759" s="14">
        <v>46</v>
      </c>
      <c r="C759" s="14" t="s">
        <v>68</v>
      </c>
      <c r="D759" s="14" t="s">
        <v>64</v>
      </c>
      <c r="E759" s="3">
        <v>6939</v>
      </c>
    </row>
    <row r="760" spans="1:5">
      <c r="A760" s="23">
        <v>45435</v>
      </c>
      <c r="B760" s="14">
        <v>62</v>
      </c>
      <c r="C760" s="14" t="s">
        <v>69</v>
      </c>
      <c r="D760" s="14" t="s">
        <v>79</v>
      </c>
      <c r="E760" s="3">
        <v>39250</v>
      </c>
    </row>
    <row r="761" spans="1:5">
      <c r="A761" s="23">
        <v>45436</v>
      </c>
      <c r="B761" s="14">
        <v>71</v>
      </c>
      <c r="C761" s="14" t="s">
        <v>69</v>
      </c>
      <c r="D761" s="14" t="s">
        <v>64</v>
      </c>
      <c r="E761" s="3">
        <v>26997</v>
      </c>
    </row>
    <row r="762" spans="1:5">
      <c r="A762" s="23">
        <v>45436</v>
      </c>
      <c r="B762" s="14">
        <v>55</v>
      </c>
      <c r="C762" s="14" t="s">
        <v>69</v>
      </c>
      <c r="D762" s="14" t="s">
        <v>66</v>
      </c>
      <c r="E762" s="3">
        <v>43500</v>
      </c>
    </row>
    <row r="763" spans="1:5">
      <c r="A763" s="23">
        <v>45436</v>
      </c>
      <c r="B763" s="14">
        <v>9</v>
      </c>
      <c r="C763" s="14" t="s">
        <v>68</v>
      </c>
      <c r="D763" s="14" t="s">
        <v>65</v>
      </c>
      <c r="E763" s="3">
        <v>35554</v>
      </c>
    </row>
    <row r="764" spans="1:5">
      <c r="A764" s="23">
        <v>45436</v>
      </c>
      <c r="B764" s="14">
        <v>59</v>
      </c>
      <c r="C764" s="14" t="s">
        <v>68</v>
      </c>
      <c r="D764" s="14" t="s">
        <v>77</v>
      </c>
      <c r="E764" s="3">
        <v>46699</v>
      </c>
    </row>
    <row r="765" spans="1:5">
      <c r="A765" s="23">
        <v>45437</v>
      </c>
      <c r="B765" s="14">
        <v>6</v>
      </c>
      <c r="C765" s="14" t="s">
        <v>69</v>
      </c>
      <c r="D765" s="14" t="s">
        <v>77</v>
      </c>
      <c r="E765" s="3">
        <v>34506</v>
      </c>
    </row>
    <row r="766" spans="1:5">
      <c r="A766" s="23">
        <v>45437</v>
      </c>
      <c r="B766" s="14">
        <v>19</v>
      </c>
      <c r="C766" s="14" t="s">
        <v>69</v>
      </c>
      <c r="D766" s="14" t="s">
        <v>75</v>
      </c>
      <c r="E766" s="3">
        <v>6004</v>
      </c>
    </row>
    <row r="767" spans="1:5">
      <c r="A767" s="23">
        <v>45437</v>
      </c>
      <c r="B767" s="14">
        <v>58</v>
      </c>
      <c r="C767" s="14" t="s">
        <v>69</v>
      </c>
      <c r="D767" s="14" t="s">
        <v>74</v>
      </c>
      <c r="E767" s="3">
        <v>26144</v>
      </c>
    </row>
    <row r="768" spans="1:5">
      <c r="A768" s="23">
        <v>45437</v>
      </c>
      <c r="B768" s="14">
        <v>9</v>
      </c>
      <c r="C768" s="14" t="s">
        <v>68</v>
      </c>
      <c r="D768" s="14" t="s">
        <v>75</v>
      </c>
      <c r="E768" s="3">
        <v>23314</v>
      </c>
    </row>
    <row r="769" spans="1:5">
      <c r="A769" s="23">
        <v>45438</v>
      </c>
      <c r="B769" s="14">
        <v>14</v>
      </c>
      <c r="C769" s="14" t="s">
        <v>68</v>
      </c>
      <c r="D769" s="14" t="s">
        <v>66</v>
      </c>
      <c r="E769" s="3">
        <v>36009</v>
      </c>
    </row>
    <row r="770" spans="1:5">
      <c r="A770" s="23">
        <v>45438</v>
      </c>
      <c r="B770" s="14">
        <v>52</v>
      </c>
      <c r="C770" s="14" t="s">
        <v>69</v>
      </c>
      <c r="D770" s="14" t="s">
        <v>66</v>
      </c>
      <c r="E770" s="3">
        <v>40736</v>
      </c>
    </row>
    <row r="771" spans="1:5">
      <c r="A771" s="23">
        <v>45438</v>
      </c>
      <c r="B771" s="14">
        <v>74</v>
      </c>
      <c r="C771" s="14" t="s">
        <v>68</v>
      </c>
      <c r="D771" s="14" t="s">
        <v>74</v>
      </c>
      <c r="E771" s="3">
        <v>20785</v>
      </c>
    </row>
    <row r="772" spans="1:5">
      <c r="A772" s="23">
        <v>45438</v>
      </c>
      <c r="B772" s="14">
        <v>52</v>
      </c>
      <c r="C772" s="14" t="s">
        <v>69</v>
      </c>
      <c r="D772" s="14" t="s">
        <v>77</v>
      </c>
      <c r="E772" s="3">
        <v>2615</v>
      </c>
    </row>
    <row r="773" spans="1:5">
      <c r="A773" s="23">
        <v>45438</v>
      </c>
      <c r="B773" s="14">
        <v>5</v>
      </c>
      <c r="C773" s="14" t="s">
        <v>68</v>
      </c>
      <c r="D773" s="14" t="s">
        <v>65</v>
      </c>
      <c r="E773" s="3">
        <v>49324</v>
      </c>
    </row>
    <row r="774" spans="1:5">
      <c r="A774" s="23">
        <v>45438</v>
      </c>
      <c r="B774" s="14">
        <v>26</v>
      </c>
      <c r="C774" s="14" t="s">
        <v>69</v>
      </c>
      <c r="D774" s="14" t="s">
        <v>77</v>
      </c>
      <c r="E774" s="3">
        <v>29590</v>
      </c>
    </row>
    <row r="775" spans="1:5">
      <c r="A775" s="23">
        <v>45439</v>
      </c>
      <c r="B775" s="14">
        <v>89</v>
      </c>
      <c r="C775" s="14" t="s">
        <v>69</v>
      </c>
      <c r="D775" s="14" t="s">
        <v>65</v>
      </c>
      <c r="E775" s="3">
        <v>42619</v>
      </c>
    </row>
    <row r="776" spans="1:5">
      <c r="A776" s="23">
        <v>45439</v>
      </c>
      <c r="B776" s="14">
        <v>96</v>
      </c>
      <c r="C776" s="14" t="s">
        <v>69</v>
      </c>
      <c r="D776" s="14" t="s">
        <v>77</v>
      </c>
      <c r="E776" s="3">
        <v>37254</v>
      </c>
    </row>
    <row r="777" spans="1:5">
      <c r="A777" s="23">
        <v>45439</v>
      </c>
      <c r="B777" s="14">
        <v>82</v>
      </c>
      <c r="C777" s="14" t="s">
        <v>68</v>
      </c>
      <c r="D777" s="14" t="s">
        <v>79</v>
      </c>
      <c r="E777" s="3">
        <v>2346</v>
      </c>
    </row>
    <row r="778" spans="1:5">
      <c r="A778" s="23">
        <v>45439</v>
      </c>
      <c r="B778" s="14">
        <v>41</v>
      </c>
      <c r="C778" s="14" t="s">
        <v>69</v>
      </c>
      <c r="D778" s="14" t="s">
        <v>65</v>
      </c>
      <c r="E778" s="3">
        <v>30151</v>
      </c>
    </row>
    <row r="779" spans="1:5">
      <c r="A779" s="23">
        <v>45439</v>
      </c>
      <c r="B779" s="14">
        <v>85</v>
      </c>
      <c r="C779" s="14" t="s">
        <v>68</v>
      </c>
      <c r="D779" s="14" t="s">
        <v>79</v>
      </c>
      <c r="E779" s="3">
        <v>30735</v>
      </c>
    </row>
    <row r="780" spans="1:5">
      <c r="A780" s="23">
        <v>45439</v>
      </c>
      <c r="B780" s="14">
        <v>45</v>
      </c>
      <c r="C780" s="14" t="s">
        <v>69</v>
      </c>
      <c r="D780" s="14" t="s">
        <v>79</v>
      </c>
      <c r="E780" s="3">
        <v>45985</v>
      </c>
    </row>
    <row r="781" spans="1:5">
      <c r="A781" s="23">
        <v>45440</v>
      </c>
      <c r="B781" s="14">
        <v>81</v>
      </c>
      <c r="C781" s="14" t="s">
        <v>69</v>
      </c>
      <c r="D781" s="14" t="s">
        <v>74</v>
      </c>
      <c r="E781" s="3">
        <v>36863</v>
      </c>
    </row>
    <row r="782" spans="1:5">
      <c r="A782" s="23">
        <v>45440</v>
      </c>
      <c r="B782" s="14">
        <v>64</v>
      </c>
      <c r="C782" s="14" t="s">
        <v>69</v>
      </c>
      <c r="D782" s="14" t="s">
        <v>64</v>
      </c>
      <c r="E782" s="3">
        <v>26429</v>
      </c>
    </row>
    <row r="783" spans="1:5">
      <c r="A783" s="23">
        <v>45440</v>
      </c>
      <c r="B783" s="14">
        <v>39</v>
      </c>
      <c r="C783" s="14" t="s">
        <v>68</v>
      </c>
      <c r="D783" s="14" t="s">
        <v>75</v>
      </c>
      <c r="E783" s="3">
        <v>10298</v>
      </c>
    </row>
    <row r="784" spans="1:5">
      <c r="A784" s="23">
        <v>45440</v>
      </c>
      <c r="B784" s="14">
        <v>48</v>
      </c>
      <c r="C784" s="14" t="s">
        <v>69</v>
      </c>
      <c r="D784" s="14" t="s">
        <v>65</v>
      </c>
      <c r="E784" s="3">
        <v>40020</v>
      </c>
    </row>
    <row r="785" spans="1:5">
      <c r="A785" s="23">
        <v>45440</v>
      </c>
      <c r="B785" s="14">
        <v>87</v>
      </c>
      <c r="C785" s="14" t="s">
        <v>68</v>
      </c>
      <c r="D785" s="14" t="s">
        <v>77</v>
      </c>
      <c r="E785" s="3">
        <v>41141</v>
      </c>
    </row>
    <row r="786" spans="1:5">
      <c r="A786" s="23">
        <v>45440</v>
      </c>
      <c r="B786" s="14">
        <v>4</v>
      </c>
      <c r="C786" s="14" t="s">
        <v>69</v>
      </c>
      <c r="D786" s="14" t="s">
        <v>66</v>
      </c>
      <c r="E786" s="3">
        <v>49210</v>
      </c>
    </row>
    <row r="787" spans="1:5">
      <c r="A787" s="23">
        <v>45440</v>
      </c>
      <c r="B787" s="14">
        <v>81</v>
      </c>
      <c r="C787" s="14" t="s">
        <v>68</v>
      </c>
      <c r="D787" s="14" t="s">
        <v>79</v>
      </c>
      <c r="E787" s="3">
        <v>29959</v>
      </c>
    </row>
    <row r="788" spans="1:5">
      <c r="A788" s="23">
        <v>45440</v>
      </c>
      <c r="B788" s="14">
        <v>22</v>
      </c>
      <c r="C788" s="14" t="s">
        <v>69</v>
      </c>
      <c r="D788" s="14" t="s">
        <v>66</v>
      </c>
      <c r="E788" s="3">
        <v>21714</v>
      </c>
    </row>
    <row r="789" spans="1:5">
      <c r="A789" s="23">
        <v>45440</v>
      </c>
      <c r="B789" s="14">
        <v>78</v>
      </c>
      <c r="C789" s="14" t="s">
        <v>69</v>
      </c>
      <c r="D789" s="14" t="s">
        <v>66</v>
      </c>
      <c r="E789" s="3">
        <v>45710</v>
      </c>
    </row>
    <row r="790" spans="1:5">
      <c r="A790" s="23">
        <v>45441</v>
      </c>
      <c r="B790" s="14">
        <v>59</v>
      </c>
      <c r="C790" s="14" t="s">
        <v>68</v>
      </c>
      <c r="D790" s="14" t="s">
        <v>64</v>
      </c>
      <c r="E790" s="3">
        <v>7472</v>
      </c>
    </row>
    <row r="791" spans="1:5">
      <c r="A791" s="23">
        <v>45441</v>
      </c>
      <c r="B791" s="14">
        <v>46</v>
      </c>
      <c r="C791" s="14" t="s">
        <v>68</v>
      </c>
      <c r="D791" s="14" t="s">
        <v>79</v>
      </c>
      <c r="E791" s="3">
        <v>25138</v>
      </c>
    </row>
    <row r="792" spans="1:5">
      <c r="A792" s="23">
        <v>45441</v>
      </c>
      <c r="B792" s="14">
        <v>52</v>
      </c>
      <c r="C792" s="14" t="s">
        <v>69</v>
      </c>
      <c r="D792" s="14" t="s">
        <v>64</v>
      </c>
      <c r="E792" s="3">
        <v>11388</v>
      </c>
    </row>
    <row r="793" spans="1:5">
      <c r="A793" s="23">
        <v>45442</v>
      </c>
      <c r="B793" s="14">
        <v>89</v>
      </c>
      <c r="C793" s="14" t="s">
        <v>68</v>
      </c>
      <c r="D793" s="14" t="s">
        <v>74</v>
      </c>
      <c r="E793" s="3">
        <v>47465</v>
      </c>
    </row>
    <row r="794" spans="1:5">
      <c r="A794" s="23">
        <v>45442</v>
      </c>
      <c r="B794" s="14">
        <v>20</v>
      </c>
      <c r="C794" s="14" t="s">
        <v>69</v>
      </c>
      <c r="D794" s="14" t="s">
        <v>64</v>
      </c>
      <c r="E794" s="3">
        <v>35135</v>
      </c>
    </row>
    <row r="795" spans="1:5">
      <c r="A795" s="23">
        <v>45442</v>
      </c>
      <c r="B795" s="14">
        <v>17</v>
      </c>
      <c r="C795" s="14" t="s">
        <v>69</v>
      </c>
      <c r="D795" s="14" t="s">
        <v>79</v>
      </c>
      <c r="E795" s="3">
        <v>34947</v>
      </c>
    </row>
    <row r="796" spans="1:5">
      <c r="A796" s="23">
        <v>45442</v>
      </c>
      <c r="B796" s="14">
        <v>15</v>
      </c>
      <c r="C796" s="14" t="s">
        <v>68</v>
      </c>
      <c r="D796" s="14" t="s">
        <v>77</v>
      </c>
      <c r="E796" s="3">
        <v>1470</v>
      </c>
    </row>
    <row r="797" spans="1:5">
      <c r="A797" s="23">
        <v>45442</v>
      </c>
      <c r="B797" s="14">
        <v>45</v>
      </c>
      <c r="C797" s="14" t="s">
        <v>68</v>
      </c>
      <c r="D797" s="14" t="s">
        <v>79</v>
      </c>
      <c r="E797" s="3">
        <v>33554</v>
      </c>
    </row>
    <row r="798" spans="1:5">
      <c r="A798" s="23">
        <v>45443</v>
      </c>
      <c r="B798" s="14">
        <v>93</v>
      </c>
      <c r="C798" s="14" t="s">
        <v>68</v>
      </c>
      <c r="D798" s="14" t="s">
        <v>77</v>
      </c>
      <c r="E798" s="3">
        <v>28724</v>
      </c>
    </row>
    <row r="799" spans="1:5">
      <c r="A799" s="23">
        <v>45443</v>
      </c>
      <c r="B799" s="14">
        <v>41</v>
      </c>
      <c r="C799" s="14" t="s">
        <v>68</v>
      </c>
      <c r="D799" s="14" t="s">
        <v>75</v>
      </c>
      <c r="E799" s="3">
        <v>12595</v>
      </c>
    </row>
    <row r="800" spans="1:5">
      <c r="A800" s="23">
        <v>45443</v>
      </c>
      <c r="B800" s="14">
        <v>75</v>
      </c>
      <c r="C800" s="14" t="s">
        <v>68</v>
      </c>
      <c r="D800" s="14" t="s">
        <v>77</v>
      </c>
      <c r="E800" s="3">
        <v>22480</v>
      </c>
    </row>
    <row r="801" spans="1:5">
      <c r="A801" s="23">
        <v>45443</v>
      </c>
      <c r="B801" s="14">
        <v>61</v>
      </c>
      <c r="C801" s="14" t="s">
        <v>69</v>
      </c>
      <c r="D801" s="14" t="s">
        <v>64</v>
      </c>
      <c r="E801" s="3">
        <v>13502</v>
      </c>
    </row>
    <row r="802" spans="1:5">
      <c r="A802" s="23">
        <v>45443</v>
      </c>
      <c r="B802" s="14">
        <v>73</v>
      </c>
      <c r="C802" s="14" t="s">
        <v>68</v>
      </c>
      <c r="D802" s="14" t="s">
        <v>79</v>
      </c>
      <c r="E802" s="3">
        <v>10756</v>
      </c>
    </row>
    <row r="803" spans="1:5">
      <c r="A803" s="23">
        <v>45443</v>
      </c>
      <c r="B803" s="14">
        <v>66</v>
      </c>
      <c r="C803" s="14" t="s">
        <v>69</v>
      </c>
      <c r="D803" s="14" t="s">
        <v>75</v>
      </c>
      <c r="E803" s="3">
        <v>10679</v>
      </c>
    </row>
    <row r="804" spans="1:5">
      <c r="A804" s="23">
        <v>45444</v>
      </c>
      <c r="B804" s="14">
        <v>28</v>
      </c>
      <c r="C804" s="14" t="s">
        <v>68</v>
      </c>
      <c r="D804" s="14" t="s">
        <v>77</v>
      </c>
      <c r="E804" s="3">
        <v>32577</v>
      </c>
    </row>
    <row r="805" spans="1:5">
      <c r="A805" s="23">
        <v>45444</v>
      </c>
      <c r="B805" s="14">
        <v>18</v>
      </c>
      <c r="C805" s="14" t="s">
        <v>68</v>
      </c>
      <c r="D805" s="14" t="s">
        <v>79</v>
      </c>
      <c r="E805" s="3">
        <v>20610</v>
      </c>
    </row>
    <row r="806" spans="1:5">
      <c r="A806" s="23">
        <v>45444</v>
      </c>
      <c r="B806" s="14">
        <v>27</v>
      </c>
      <c r="C806" s="14" t="s">
        <v>68</v>
      </c>
      <c r="D806" s="14" t="s">
        <v>77</v>
      </c>
      <c r="E806" s="3">
        <v>40491</v>
      </c>
    </row>
    <row r="807" spans="1:5">
      <c r="A807" s="23">
        <v>45444</v>
      </c>
      <c r="B807" s="14">
        <v>31</v>
      </c>
      <c r="C807" s="14" t="s">
        <v>68</v>
      </c>
      <c r="D807" s="14" t="s">
        <v>64</v>
      </c>
      <c r="E807" s="3">
        <v>42495</v>
      </c>
    </row>
    <row r="808" spans="1:5">
      <c r="A808" s="23">
        <v>45444</v>
      </c>
      <c r="B808" s="14">
        <v>10</v>
      </c>
      <c r="C808" s="14" t="s">
        <v>68</v>
      </c>
      <c r="D808" s="14" t="s">
        <v>79</v>
      </c>
      <c r="E808" s="3">
        <v>13641</v>
      </c>
    </row>
    <row r="809" spans="1:5">
      <c r="A809" s="23">
        <v>45445</v>
      </c>
      <c r="B809" s="14">
        <v>89</v>
      </c>
      <c r="C809" s="14" t="s">
        <v>69</v>
      </c>
      <c r="D809" s="14" t="s">
        <v>75</v>
      </c>
      <c r="E809" s="3">
        <v>37592</v>
      </c>
    </row>
    <row r="810" spans="1:5">
      <c r="A810" s="23">
        <v>45445</v>
      </c>
      <c r="B810" s="14">
        <v>9</v>
      </c>
      <c r="C810" s="14" t="s">
        <v>69</v>
      </c>
      <c r="D810" s="14" t="s">
        <v>74</v>
      </c>
      <c r="E810" s="3">
        <v>41856</v>
      </c>
    </row>
    <row r="811" spans="1:5">
      <c r="A811" s="23">
        <v>45445</v>
      </c>
      <c r="B811" s="14">
        <v>5</v>
      </c>
      <c r="C811" s="14" t="s">
        <v>69</v>
      </c>
      <c r="D811" s="14" t="s">
        <v>79</v>
      </c>
      <c r="E811" s="3">
        <v>38306</v>
      </c>
    </row>
    <row r="812" spans="1:5">
      <c r="A812" s="23">
        <v>45445</v>
      </c>
      <c r="B812" s="14">
        <v>21</v>
      </c>
      <c r="C812" s="14" t="s">
        <v>69</v>
      </c>
      <c r="D812" s="14" t="s">
        <v>65</v>
      </c>
      <c r="E812" s="3">
        <v>17321</v>
      </c>
    </row>
    <row r="813" spans="1:5">
      <c r="A813" s="23">
        <v>45445</v>
      </c>
      <c r="B813" s="14">
        <v>56</v>
      </c>
      <c r="C813" s="14" t="s">
        <v>69</v>
      </c>
      <c r="D813" s="14" t="s">
        <v>79</v>
      </c>
      <c r="E813" s="3">
        <v>10058</v>
      </c>
    </row>
    <row r="814" spans="1:5">
      <c r="A814" s="23">
        <v>45445</v>
      </c>
      <c r="B814" s="14">
        <v>84</v>
      </c>
      <c r="C814" s="14" t="s">
        <v>69</v>
      </c>
      <c r="D814" s="14" t="s">
        <v>74</v>
      </c>
      <c r="E814" s="3">
        <v>40450</v>
      </c>
    </row>
    <row r="815" spans="1:5">
      <c r="A815" s="23">
        <v>45445</v>
      </c>
      <c r="B815" s="14">
        <v>0</v>
      </c>
      <c r="C815" s="14" t="s">
        <v>68</v>
      </c>
      <c r="D815" s="14" t="s">
        <v>74</v>
      </c>
      <c r="E815" s="3">
        <v>11626</v>
      </c>
    </row>
    <row r="816" spans="1:5">
      <c r="A816" s="23">
        <v>45446</v>
      </c>
      <c r="B816" s="14">
        <v>85</v>
      </c>
      <c r="C816" s="14" t="s">
        <v>68</v>
      </c>
      <c r="D816" s="14" t="s">
        <v>74</v>
      </c>
      <c r="E816" s="3">
        <v>28208</v>
      </c>
    </row>
    <row r="817" spans="1:5">
      <c r="A817" s="23">
        <v>45446</v>
      </c>
      <c r="B817" s="14">
        <v>32</v>
      </c>
      <c r="C817" s="14" t="s">
        <v>69</v>
      </c>
      <c r="D817" s="14" t="s">
        <v>77</v>
      </c>
      <c r="E817" s="3">
        <v>21714</v>
      </c>
    </row>
    <row r="818" spans="1:5">
      <c r="A818" s="23">
        <v>45446</v>
      </c>
      <c r="B818" s="14">
        <v>89</v>
      </c>
      <c r="C818" s="14" t="s">
        <v>69</v>
      </c>
      <c r="D818" s="14" t="s">
        <v>79</v>
      </c>
      <c r="E818" s="3">
        <v>28175</v>
      </c>
    </row>
    <row r="819" spans="1:5">
      <c r="A819" s="23">
        <v>45446</v>
      </c>
      <c r="B819" s="14">
        <v>76</v>
      </c>
      <c r="C819" s="14" t="s">
        <v>68</v>
      </c>
      <c r="D819" s="14" t="s">
        <v>64</v>
      </c>
      <c r="E819" s="3">
        <v>21835</v>
      </c>
    </row>
    <row r="820" spans="1:5">
      <c r="A820" s="23">
        <v>45446</v>
      </c>
      <c r="B820" s="14">
        <v>52</v>
      </c>
      <c r="C820" s="14" t="s">
        <v>68</v>
      </c>
      <c r="D820" s="14" t="s">
        <v>77</v>
      </c>
      <c r="E820" s="3">
        <v>38276</v>
      </c>
    </row>
    <row r="821" spans="1:5">
      <c r="A821" s="23">
        <v>45446</v>
      </c>
      <c r="B821" s="14">
        <v>31</v>
      </c>
      <c r="C821" s="14" t="s">
        <v>69</v>
      </c>
      <c r="D821" s="14" t="s">
        <v>77</v>
      </c>
      <c r="E821" s="3">
        <v>38088</v>
      </c>
    </row>
    <row r="822" spans="1:5">
      <c r="A822" s="23">
        <v>45447</v>
      </c>
      <c r="B822" s="14">
        <v>31</v>
      </c>
      <c r="C822" s="14" t="s">
        <v>68</v>
      </c>
      <c r="D822" s="14" t="s">
        <v>65</v>
      </c>
      <c r="E822" s="3">
        <v>1936</v>
      </c>
    </row>
    <row r="823" spans="1:5">
      <c r="A823" s="23">
        <v>45447</v>
      </c>
      <c r="B823" s="14">
        <v>45</v>
      </c>
      <c r="C823" s="14" t="s">
        <v>69</v>
      </c>
      <c r="D823" s="14" t="s">
        <v>66</v>
      </c>
      <c r="E823" s="3">
        <v>6106</v>
      </c>
    </row>
    <row r="824" spans="1:5">
      <c r="A824" s="23">
        <v>45447</v>
      </c>
      <c r="B824" s="14">
        <v>23</v>
      </c>
      <c r="C824" s="14" t="s">
        <v>68</v>
      </c>
      <c r="D824" s="14" t="s">
        <v>79</v>
      </c>
      <c r="E824" s="3">
        <v>6250</v>
      </c>
    </row>
    <row r="825" spans="1:5">
      <c r="A825" s="23">
        <v>45447</v>
      </c>
      <c r="B825" s="14">
        <v>66</v>
      </c>
      <c r="C825" s="14" t="s">
        <v>69</v>
      </c>
      <c r="D825" s="14" t="s">
        <v>64</v>
      </c>
      <c r="E825" s="3">
        <v>47103</v>
      </c>
    </row>
    <row r="826" spans="1:5">
      <c r="A826" s="23">
        <v>45447</v>
      </c>
      <c r="B826" s="14">
        <v>64</v>
      </c>
      <c r="C826" s="14" t="s">
        <v>69</v>
      </c>
      <c r="D826" s="14" t="s">
        <v>77</v>
      </c>
      <c r="E826" s="3">
        <v>20982</v>
      </c>
    </row>
    <row r="827" spans="1:5">
      <c r="A827" s="23">
        <v>45447</v>
      </c>
      <c r="B827" s="14">
        <v>92</v>
      </c>
      <c r="C827" s="14" t="s">
        <v>68</v>
      </c>
      <c r="D827" s="14" t="s">
        <v>79</v>
      </c>
      <c r="E827" s="3">
        <v>3246</v>
      </c>
    </row>
    <row r="828" spans="1:5">
      <c r="A828" s="23">
        <v>45447</v>
      </c>
      <c r="B828" s="14">
        <v>56</v>
      </c>
      <c r="C828" s="14" t="s">
        <v>68</v>
      </c>
      <c r="D828" s="14" t="s">
        <v>64</v>
      </c>
      <c r="E828" s="3">
        <v>37989</v>
      </c>
    </row>
    <row r="829" spans="1:5">
      <c r="A829" s="23">
        <v>45448</v>
      </c>
      <c r="B829" s="14">
        <v>99</v>
      </c>
      <c r="C829" s="14" t="s">
        <v>68</v>
      </c>
      <c r="D829" s="14" t="s">
        <v>65</v>
      </c>
      <c r="E829" s="3">
        <v>2974</v>
      </c>
    </row>
    <row r="830" spans="1:5">
      <c r="A830" s="23">
        <v>45448</v>
      </c>
      <c r="B830" s="14">
        <v>29</v>
      </c>
      <c r="C830" s="14" t="s">
        <v>68</v>
      </c>
      <c r="D830" s="14" t="s">
        <v>66</v>
      </c>
      <c r="E830" s="3">
        <v>35953</v>
      </c>
    </row>
    <row r="831" spans="1:5">
      <c r="A831" s="23">
        <v>45449</v>
      </c>
      <c r="B831" s="14">
        <v>77</v>
      </c>
      <c r="C831" s="14" t="s">
        <v>68</v>
      </c>
      <c r="D831" s="14" t="s">
        <v>75</v>
      </c>
      <c r="E831" s="3">
        <v>17968</v>
      </c>
    </row>
    <row r="832" spans="1:5">
      <c r="A832" s="23">
        <v>45449</v>
      </c>
      <c r="B832" s="14">
        <v>29</v>
      </c>
      <c r="C832" s="14" t="s">
        <v>68</v>
      </c>
      <c r="D832" s="14" t="s">
        <v>75</v>
      </c>
      <c r="E832" s="3">
        <v>6290</v>
      </c>
    </row>
    <row r="833" spans="1:5">
      <c r="A833" s="23">
        <v>45449</v>
      </c>
      <c r="B833" s="14">
        <v>29</v>
      </c>
      <c r="C833" s="14" t="s">
        <v>68</v>
      </c>
      <c r="D833" s="14" t="s">
        <v>64</v>
      </c>
      <c r="E833" s="3">
        <v>39237</v>
      </c>
    </row>
    <row r="834" spans="1:5">
      <c r="A834" s="23">
        <v>45449</v>
      </c>
      <c r="B834" s="14">
        <v>95</v>
      </c>
      <c r="C834" s="14" t="s">
        <v>69</v>
      </c>
      <c r="D834" s="14" t="s">
        <v>65</v>
      </c>
      <c r="E834" s="3">
        <v>44622</v>
      </c>
    </row>
    <row r="835" spans="1:5">
      <c r="A835" s="23">
        <v>45449</v>
      </c>
      <c r="B835" s="14">
        <v>93</v>
      </c>
      <c r="C835" s="14" t="s">
        <v>69</v>
      </c>
      <c r="D835" s="14" t="s">
        <v>66</v>
      </c>
      <c r="E835" s="3">
        <v>6143</v>
      </c>
    </row>
    <row r="836" spans="1:5">
      <c r="A836" s="23">
        <v>45449</v>
      </c>
      <c r="B836" s="14">
        <v>46</v>
      </c>
      <c r="C836" s="14" t="s">
        <v>68</v>
      </c>
      <c r="D836" s="14" t="s">
        <v>74</v>
      </c>
      <c r="E836" s="3">
        <v>33264</v>
      </c>
    </row>
    <row r="837" spans="1:5">
      <c r="A837" s="23">
        <v>45450</v>
      </c>
      <c r="B837" s="14">
        <v>81</v>
      </c>
      <c r="C837" s="14" t="s">
        <v>69</v>
      </c>
      <c r="D837" s="14" t="s">
        <v>66</v>
      </c>
      <c r="E837" s="3">
        <v>42615</v>
      </c>
    </row>
    <row r="838" spans="1:5">
      <c r="A838" s="23">
        <v>45450</v>
      </c>
      <c r="B838" s="14">
        <v>93</v>
      </c>
      <c r="C838" s="14" t="s">
        <v>69</v>
      </c>
      <c r="D838" s="14" t="s">
        <v>75</v>
      </c>
      <c r="E838" s="3">
        <v>3550</v>
      </c>
    </row>
    <row r="839" spans="1:5">
      <c r="A839" s="23">
        <v>45450</v>
      </c>
      <c r="B839" s="14">
        <v>81</v>
      </c>
      <c r="C839" s="14" t="s">
        <v>68</v>
      </c>
      <c r="D839" s="14" t="s">
        <v>66</v>
      </c>
      <c r="E839" s="3">
        <v>41667</v>
      </c>
    </row>
    <row r="840" spans="1:5">
      <c r="A840" s="23">
        <v>45450</v>
      </c>
      <c r="B840" s="14">
        <v>79</v>
      </c>
      <c r="C840" s="14" t="s">
        <v>68</v>
      </c>
      <c r="D840" s="14" t="s">
        <v>65</v>
      </c>
      <c r="E840" s="3">
        <v>4082</v>
      </c>
    </row>
    <row r="841" spans="1:5">
      <c r="A841" s="23">
        <v>45450</v>
      </c>
      <c r="B841" s="14">
        <v>45</v>
      </c>
      <c r="C841" s="14" t="s">
        <v>69</v>
      </c>
      <c r="D841" s="14" t="s">
        <v>75</v>
      </c>
      <c r="E841" s="3">
        <v>35916</v>
      </c>
    </row>
    <row r="842" spans="1:5">
      <c r="A842" s="23">
        <v>45450</v>
      </c>
      <c r="B842" s="14">
        <v>12</v>
      </c>
      <c r="C842" s="14" t="s">
        <v>69</v>
      </c>
      <c r="D842" s="14" t="s">
        <v>64</v>
      </c>
      <c r="E842" s="3">
        <v>27021</v>
      </c>
    </row>
    <row r="843" spans="1:5">
      <c r="A843" s="23">
        <v>45451</v>
      </c>
      <c r="B843" s="14">
        <v>80</v>
      </c>
      <c r="C843" s="14" t="s">
        <v>68</v>
      </c>
      <c r="D843" s="14" t="s">
        <v>64</v>
      </c>
      <c r="E843" s="3">
        <v>8681</v>
      </c>
    </row>
    <row r="844" spans="1:5">
      <c r="A844" s="23">
        <v>45451</v>
      </c>
      <c r="B844" s="14">
        <v>50</v>
      </c>
      <c r="C844" s="14" t="s">
        <v>68</v>
      </c>
      <c r="D844" s="14" t="s">
        <v>79</v>
      </c>
      <c r="E844" s="3">
        <v>13579</v>
      </c>
    </row>
    <row r="845" spans="1:5">
      <c r="A845" s="23">
        <v>45451</v>
      </c>
      <c r="B845" s="14">
        <v>28</v>
      </c>
      <c r="C845" s="14" t="s">
        <v>69</v>
      </c>
      <c r="D845" s="14" t="s">
        <v>66</v>
      </c>
      <c r="E845" s="3">
        <v>20222</v>
      </c>
    </row>
    <row r="846" spans="1:5">
      <c r="A846" s="23">
        <v>45452</v>
      </c>
      <c r="B846" s="14">
        <v>58</v>
      </c>
      <c r="C846" s="14" t="s">
        <v>68</v>
      </c>
      <c r="D846" s="14" t="s">
        <v>66</v>
      </c>
      <c r="E846" s="3">
        <v>40869</v>
      </c>
    </row>
    <row r="847" spans="1:5">
      <c r="A847" s="23">
        <v>45452</v>
      </c>
      <c r="B847" s="14">
        <v>57</v>
      </c>
      <c r="C847" s="14" t="s">
        <v>68</v>
      </c>
      <c r="D847" s="14" t="s">
        <v>65</v>
      </c>
      <c r="E847" s="3">
        <v>43550</v>
      </c>
    </row>
    <row r="848" spans="1:5">
      <c r="A848" s="23">
        <v>45452</v>
      </c>
      <c r="B848" s="14">
        <v>55</v>
      </c>
      <c r="C848" s="14" t="s">
        <v>68</v>
      </c>
      <c r="D848" s="14" t="s">
        <v>77</v>
      </c>
      <c r="E848" s="3">
        <v>49019</v>
      </c>
    </row>
    <row r="849" spans="1:5">
      <c r="A849" s="23">
        <v>45452</v>
      </c>
      <c r="B849" s="14">
        <v>26</v>
      </c>
      <c r="C849" s="14" t="s">
        <v>69</v>
      </c>
      <c r="D849" s="14" t="s">
        <v>77</v>
      </c>
      <c r="E849" s="3">
        <v>18684</v>
      </c>
    </row>
    <row r="850" spans="1:5">
      <c r="A850" s="23">
        <v>45453</v>
      </c>
      <c r="B850" s="14">
        <v>18</v>
      </c>
      <c r="C850" s="14" t="s">
        <v>69</v>
      </c>
      <c r="D850" s="14" t="s">
        <v>74</v>
      </c>
      <c r="E850" s="3">
        <v>28206</v>
      </c>
    </row>
    <row r="851" spans="1:5">
      <c r="A851" s="23">
        <v>45453</v>
      </c>
      <c r="B851" s="14">
        <v>6</v>
      </c>
      <c r="C851" s="14" t="s">
        <v>68</v>
      </c>
      <c r="D851" s="14" t="s">
        <v>77</v>
      </c>
      <c r="E851" s="3">
        <v>11734</v>
      </c>
    </row>
    <row r="852" spans="1:5">
      <c r="A852" s="23">
        <v>45453</v>
      </c>
      <c r="B852" s="14">
        <v>15</v>
      </c>
      <c r="C852" s="14" t="s">
        <v>69</v>
      </c>
      <c r="D852" s="14" t="s">
        <v>79</v>
      </c>
      <c r="E852" s="3">
        <v>20566</v>
      </c>
    </row>
    <row r="853" spans="1:5">
      <c r="A853" s="23">
        <v>45453</v>
      </c>
      <c r="B853" s="14">
        <v>98</v>
      </c>
      <c r="C853" s="14" t="s">
        <v>68</v>
      </c>
      <c r="D853" s="14" t="s">
        <v>74</v>
      </c>
      <c r="E853" s="3">
        <v>26485</v>
      </c>
    </row>
    <row r="854" spans="1:5">
      <c r="A854" s="23">
        <v>45453</v>
      </c>
      <c r="B854" s="14">
        <v>6</v>
      </c>
      <c r="C854" s="14" t="s">
        <v>69</v>
      </c>
      <c r="D854" s="14" t="s">
        <v>74</v>
      </c>
      <c r="E854" s="3">
        <v>18424</v>
      </c>
    </row>
    <row r="855" spans="1:5">
      <c r="A855" s="23">
        <v>45453</v>
      </c>
      <c r="B855" s="14">
        <v>45</v>
      </c>
      <c r="C855" s="14" t="s">
        <v>68</v>
      </c>
      <c r="D855" s="14" t="s">
        <v>64</v>
      </c>
      <c r="E855" s="3">
        <v>13306</v>
      </c>
    </row>
    <row r="856" spans="1:5">
      <c r="A856" s="23">
        <v>45453</v>
      </c>
      <c r="B856" s="14">
        <v>75</v>
      </c>
      <c r="C856" s="14" t="s">
        <v>68</v>
      </c>
      <c r="D856" s="14" t="s">
        <v>64</v>
      </c>
      <c r="E856" s="3">
        <v>34454</v>
      </c>
    </row>
    <row r="857" spans="1:5">
      <c r="A857" s="23">
        <v>45453</v>
      </c>
      <c r="B857" s="14">
        <v>23</v>
      </c>
      <c r="C857" s="14" t="s">
        <v>69</v>
      </c>
      <c r="D857" s="14" t="s">
        <v>65</v>
      </c>
      <c r="E857" s="3">
        <v>48714</v>
      </c>
    </row>
    <row r="858" spans="1:5">
      <c r="A858" s="23">
        <v>45453</v>
      </c>
      <c r="B858" s="14">
        <v>96</v>
      </c>
      <c r="C858" s="14" t="s">
        <v>69</v>
      </c>
      <c r="D858" s="14" t="s">
        <v>77</v>
      </c>
      <c r="E858" s="3">
        <v>25675</v>
      </c>
    </row>
    <row r="859" spans="1:5">
      <c r="A859" s="23">
        <v>45453</v>
      </c>
      <c r="B859" s="14">
        <v>14</v>
      </c>
      <c r="C859" s="14" t="s">
        <v>68</v>
      </c>
      <c r="D859" s="14" t="s">
        <v>74</v>
      </c>
      <c r="E859" s="3">
        <v>1968</v>
      </c>
    </row>
    <row r="860" spans="1:5">
      <c r="A860" s="23">
        <v>45453</v>
      </c>
      <c r="B860" s="14">
        <v>37</v>
      </c>
      <c r="C860" s="14" t="s">
        <v>68</v>
      </c>
      <c r="D860" s="14" t="s">
        <v>64</v>
      </c>
      <c r="E860" s="3">
        <v>32515</v>
      </c>
    </row>
    <row r="861" spans="1:5">
      <c r="A861" s="23">
        <v>45453</v>
      </c>
      <c r="B861" s="14">
        <v>97</v>
      </c>
      <c r="C861" s="14" t="s">
        <v>69</v>
      </c>
      <c r="D861" s="14" t="s">
        <v>66</v>
      </c>
      <c r="E861" s="3">
        <v>32230</v>
      </c>
    </row>
    <row r="862" spans="1:5">
      <c r="A862" s="23">
        <v>45454</v>
      </c>
      <c r="B862" s="14">
        <v>38</v>
      </c>
      <c r="C862" s="14" t="s">
        <v>68</v>
      </c>
      <c r="D862" s="14" t="s">
        <v>75</v>
      </c>
      <c r="E862" s="3">
        <v>27333</v>
      </c>
    </row>
    <row r="863" spans="1:5">
      <c r="A863" s="23">
        <v>45454</v>
      </c>
      <c r="B863" s="14">
        <v>95</v>
      </c>
      <c r="C863" s="14" t="s">
        <v>69</v>
      </c>
      <c r="D863" s="14" t="s">
        <v>79</v>
      </c>
      <c r="E863" s="3">
        <v>34769</v>
      </c>
    </row>
    <row r="864" spans="1:5">
      <c r="A864" s="23">
        <v>45454</v>
      </c>
      <c r="B864" s="14">
        <v>63</v>
      </c>
      <c r="C864" s="14" t="s">
        <v>69</v>
      </c>
      <c r="D864" s="14" t="s">
        <v>65</v>
      </c>
      <c r="E864" s="3">
        <v>26171</v>
      </c>
    </row>
    <row r="865" spans="1:5">
      <c r="A865" s="23">
        <v>45454</v>
      </c>
      <c r="B865" s="14">
        <v>18</v>
      </c>
      <c r="C865" s="14" t="s">
        <v>69</v>
      </c>
      <c r="D865" s="14" t="s">
        <v>64</v>
      </c>
      <c r="E865" s="3">
        <v>26732</v>
      </c>
    </row>
    <row r="866" spans="1:5">
      <c r="A866" s="23">
        <v>45454</v>
      </c>
      <c r="B866" s="14">
        <v>49</v>
      </c>
      <c r="C866" s="14" t="s">
        <v>68</v>
      </c>
      <c r="D866" s="14" t="s">
        <v>79</v>
      </c>
      <c r="E866" s="3">
        <v>40815</v>
      </c>
    </row>
    <row r="867" spans="1:5">
      <c r="A867" s="23">
        <v>45454</v>
      </c>
      <c r="B867" s="14">
        <v>45</v>
      </c>
      <c r="C867" s="14" t="s">
        <v>69</v>
      </c>
      <c r="D867" s="14" t="s">
        <v>75</v>
      </c>
      <c r="E867" s="3">
        <v>2732</v>
      </c>
    </row>
    <row r="868" spans="1:5">
      <c r="A868" s="23">
        <v>45454</v>
      </c>
      <c r="B868" s="14">
        <v>39</v>
      </c>
      <c r="C868" s="14" t="s">
        <v>68</v>
      </c>
      <c r="D868" s="14" t="s">
        <v>66</v>
      </c>
      <c r="E868" s="3">
        <v>4192</v>
      </c>
    </row>
    <row r="869" spans="1:5">
      <c r="A869" s="23">
        <v>45455</v>
      </c>
      <c r="B869" s="14">
        <v>17</v>
      </c>
      <c r="C869" s="14" t="s">
        <v>69</v>
      </c>
      <c r="D869" s="14" t="s">
        <v>79</v>
      </c>
      <c r="E869" s="3">
        <v>8605</v>
      </c>
    </row>
    <row r="870" spans="1:5">
      <c r="A870" s="23">
        <v>45455</v>
      </c>
      <c r="B870" s="14">
        <v>71</v>
      </c>
      <c r="C870" s="14" t="s">
        <v>69</v>
      </c>
      <c r="D870" s="14" t="s">
        <v>66</v>
      </c>
      <c r="E870" s="3">
        <v>43652</v>
      </c>
    </row>
    <row r="871" spans="1:5">
      <c r="A871" s="23">
        <v>45455</v>
      </c>
      <c r="B871" s="14">
        <v>11</v>
      </c>
      <c r="C871" s="14" t="s">
        <v>69</v>
      </c>
      <c r="D871" s="14" t="s">
        <v>79</v>
      </c>
      <c r="E871" s="3">
        <v>40808</v>
      </c>
    </row>
    <row r="872" spans="1:5">
      <c r="A872" s="23">
        <v>45455</v>
      </c>
      <c r="B872" s="14">
        <v>67</v>
      </c>
      <c r="C872" s="14" t="s">
        <v>69</v>
      </c>
      <c r="D872" s="14" t="s">
        <v>77</v>
      </c>
      <c r="E872" s="3">
        <v>11652</v>
      </c>
    </row>
    <row r="873" spans="1:5">
      <c r="A873" s="23">
        <v>45455</v>
      </c>
      <c r="B873" s="14">
        <v>95</v>
      </c>
      <c r="C873" s="14" t="s">
        <v>68</v>
      </c>
      <c r="D873" s="14" t="s">
        <v>65</v>
      </c>
      <c r="E873" s="3">
        <v>40595</v>
      </c>
    </row>
    <row r="874" spans="1:5">
      <c r="A874" s="23">
        <v>45456</v>
      </c>
      <c r="B874" s="14">
        <v>20</v>
      </c>
      <c r="C874" s="14" t="s">
        <v>69</v>
      </c>
      <c r="D874" s="14" t="s">
        <v>66</v>
      </c>
      <c r="E874" s="3">
        <v>15237</v>
      </c>
    </row>
    <row r="875" spans="1:5">
      <c r="A875" s="23">
        <v>45456</v>
      </c>
      <c r="B875" s="14">
        <v>9</v>
      </c>
      <c r="C875" s="14" t="s">
        <v>68</v>
      </c>
      <c r="D875" s="14" t="s">
        <v>66</v>
      </c>
      <c r="E875" s="3">
        <v>24700</v>
      </c>
    </row>
    <row r="876" spans="1:5">
      <c r="A876" s="23">
        <v>45456</v>
      </c>
      <c r="B876" s="14">
        <v>17</v>
      </c>
      <c r="C876" s="14" t="s">
        <v>69</v>
      </c>
      <c r="D876" s="14" t="s">
        <v>66</v>
      </c>
      <c r="E876" s="3">
        <v>6940</v>
      </c>
    </row>
    <row r="877" spans="1:5">
      <c r="A877" s="23">
        <v>45456</v>
      </c>
      <c r="B877" s="14">
        <v>75</v>
      </c>
      <c r="C877" s="14" t="s">
        <v>69</v>
      </c>
      <c r="D877" s="14" t="s">
        <v>64</v>
      </c>
      <c r="E877" s="3">
        <v>39429</v>
      </c>
    </row>
    <row r="878" spans="1:5">
      <c r="A878" s="23">
        <v>45456</v>
      </c>
      <c r="B878" s="14">
        <v>50</v>
      </c>
      <c r="C878" s="14" t="s">
        <v>69</v>
      </c>
      <c r="D878" s="14" t="s">
        <v>66</v>
      </c>
      <c r="E878" s="3">
        <v>8749</v>
      </c>
    </row>
    <row r="879" spans="1:5">
      <c r="A879" s="23">
        <v>45456</v>
      </c>
      <c r="B879" s="14">
        <v>22</v>
      </c>
      <c r="C879" s="14" t="s">
        <v>69</v>
      </c>
      <c r="D879" s="14" t="s">
        <v>79</v>
      </c>
      <c r="E879" s="3">
        <v>6106</v>
      </c>
    </row>
    <row r="880" spans="1:5">
      <c r="A880" s="23">
        <v>45457</v>
      </c>
      <c r="B880" s="14">
        <v>33</v>
      </c>
      <c r="C880" s="14" t="s">
        <v>69</v>
      </c>
      <c r="D880" s="14" t="s">
        <v>66</v>
      </c>
      <c r="E880" s="3">
        <v>10338</v>
      </c>
    </row>
    <row r="881" spans="1:5">
      <c r="A881" s="23">
        <v>45457</v>
      </c>
      <c r="B881" s="14">
        <v>41</v>
      </c>
      <c r="C881" s="14" t="s">
        <v>69</v>
      </c>
      <c r="D881" s="14" t="s">
        <v>77</v>
      </c>
      <c r="E881" s="3">
        <v>16421</v>
      </c>
    </row>
    <row r="882" spans="1:5">
      <c r="A882" s="23">
        <v>45457</v>
      </c>
      <c r="B882" s="14">
        <v>67</v>
      </c>
      <c r="C882" s="14" t="s">
        <v>68</v>
      </c>
      <c r="D882" s="14" t="s">
        <v>79</v>
      </c>
      <c r="E882" s="3">
        <v>1828</v>
      </c>
    </row>
    <row r="883" spans="1:5">
      <c r="A883" s="23">
        <v>45457</v>
      </c>
      <c r="B883" s="14">
        <v>71</v>
      </c>
      <c r="C883" s="14" t="s">
        <v>68</v>
      </c>
      <c r="D883" s="14" t="s">
        <v>64</v>
      </c>
      <c r="E883" s="3">
        <v>4922</v>
      </c>
    </row>
    <row r="884" spans="1:5">
      <c r="A884" s="23">
        <v>45458</v>
      </c>
      <c r="B884" s="14">
        <v>75</v>
      </c>
      <c r="C884" s="14" t="s">
        <v>68</v>
      </c>
      <c r="D884" s="14" t="s">
        <v>64</v>
      </c>
      <c r="E884" s="3">
        <v>13411</v>
      </c>
    </row>
    <row r="885" spans="1:5">
      <c r="A885" s="23">
        <v>45458</v>
      </c>
      <c r="B885" s="14">
        <v>67</v>
      </c>
      <c r="C885" s="14" t="s">
        <v>69</v>
      </c>
      <c r="D885" s="14" t="s">
        <v>77</v>
      </c>
      <c r="E885" s="3">
        <v>9836</v>
      </c>
    </row>
    <row r="886" spans="1:5">
      <c r="A886" s="23">
        <v>45458</v>
      </c>
      <c r="B886" s="14">
        <v>27</v>
      </c>
      <c r="C886" s="14" t="s">
        <v>68</v>
      </c>
      <c r="D886" s="14" t="s">
        <v>79</v>
      </c>
      <c r="E886" s="3">
        <v>7650</v>
      </c>
    </row>
    <row r="887" spans="1:5">
      <c r="A887" s="23">
        <v>45458</v>
      </c>
      <c r="B887" s="14">
        <v>0</v>
      </c>
      <c r="C887" s="14" t="s">
        <v>68</v>
      </c>
      <c r="D887" s="14" t="s">
        <v>75</v>
      </c>
      <c r="E887" s="3">
        <v>13133</v>
      </c>
    </row>
    <row r="888" spans="1:5">
      <c r="A888" s="23">
        <v>45459</v>
      </c>
      <c r="B888" s="14">
        <v>87</v>
      </c>
      <c r="C888" s="14" t="s">
        <v>69</v>
      </c>
      <c r="D888" s="14" t="s">
        <v>66</v>
      </c>
      <c r="E888" s="3">
        <v>40210</v>
      </c>
    </row>
    <row r="889" spans="1:5">
      <c r="A889" s="23">
        <v>45459</v>
      </c>
      <c r="B889" s="14">
        <v>9</v>
      </c>
      <c r="C889" s="14" t="s">
        <v>69</v>
      </c>
      <c r="D889" s="14" t="s">
        <v>79</v>
      </c>
      <c r="E889" s="3">
        <v>1894</v>
      </c>
    </row>
    <row r="890" spans="1:5">
      <c r="A890" s="23">
        <v>45460</v>
      </c>
      <c r="B890" s="14">
        <v>26</v>
      </c>
      <c r="C890" s="14" t="s">
        <v>69</v>
      </c>
      <c r="D890" s="14" t="s">
        <v>77</v>
      </c>
      <c r="E890" s="3">
        <v>35351</v>
      </c>
    </row>
    <row r="891" spans="1:5">
      <c r="A891" s="23">
        <v>45460</v>
      </c>
      <c r="B891" s="14">
        <v>21</v>
      </c>
      <c r="C891" s="14" t="s">
        <v>69</v>
      </c>
      <c r="D891" s="14" t="s">
        <v>66</v>
      </c>
      <c r="E891" s="3">
        <v>11684</v>
      </c>
    </row>
    <row r="892" spans="1:5">
      <c r="A892" s="23">
        <v>45460</v>
      </c>
      <c r="B892" s="14">
        <v>72</v>
      </c>
      <c r="C892" s="14" t="s">
        <v>69</v>
      </c>
      <c r="D892" s="14" t="s">
        <v>75</v>
      </c>
      <c r="E892" s="3">
        <v>26890</v>
      </c>
    </row>
    <row r="893" spans="1:5">
      <c r="A893" s="23">
        <v>45461</v>
      </c>
      <c r="B893" s="14">
        <v>87</v>
      </c>
      <c r="C893" s="14" t="s">
        <v>69</v>
      </c>
      <c r="D893" s="14" t="s">
        <v>74</v>
      </c>
      <c r="E893" s="3">
        <v>42132</v>
      </c>
    </row>
    <row r="894" spans="1:5">
      <c r="A894" s="23">
        <v>45461</v>
      </c>
      <c r="B894" s="14">
        <v>48</v>
      </c>
      <c r="C894" s="14" t="s">
        <v>68</v>
      </c>
      <c r="D894" s="14" t="s">
        <v>77</v>
      </c>
      <c r="E894" s="3">
        <v>18046</v>
      </c>
    </row>
    <row r="895" spans="1:5">
      <c r="A895" s="23">
        <v>45461</v>
      </c>
      <c r="B895" s="14">
        <v>12</v>
      </c>
      <c r="C895" s="14" t="s">
        <v>69</v>
      </c>
      <c r="D895" s="14" t="s">
        <v>66</v>
      </c>
      <c r="E895" s="3">
        <v>47562</v>
      </c>
    </row>
    <row r="896" spans="1:5">
      <c r="A896" s="23">
        <v>45461</v>
      </c>
      <c r="B896" s="14">
        <v>18</v>
      </c>
      <c r="C896" s="14" t="s">
        <v>69</v>
      </c>
      <c r="D896" s="14" t="s">
        <v>65</v>
      </c>
      <c r="E896" s="3">
        <v>26527</v>
      </c>
    </row>
    <row r="897" spans="1:5">
      <c r="A897" s="23">
        <v>45462</v>
      </c>
      <c r="B897" s="14">
        <v>33</v>
      </c>
      <c r="C897" s="14" t="s">
        <v>68</v>
      </c>
      <c r="D897" s="14" t="s">
        <v>75</v>
      </c>
      <c r="E897" s="3">
        <v>35682</v>
      </c>
    </row>
    <row r="898" spans="1:5">
      <c r="A898" s="23">
        <v>45462</v>
      </c>
      <c r="B898" s="14">
        <v>2</v>
      </c>
      <c r="C898" s="14" t="s">
        <v>69</v>
      </c>
      <c r="D898" s="14" t="s">
        <v>65</v>
      </c>
      <c r="E898" s="3">
        <v>29842</v>
      </c>
    </row>
    <row r="899" spans="1:5">
      <c r="A899" s="23">
        <v>45462</v>
      </c>
      <c r="B899" s="14">
        <v>4</v>
      </c>
      <c r="C899" s="14" t="s">
        <v>68</v>
      </c>
      <c r="D899" s="14" t="s">
        <v>74</v>
      </c>
      <c r="E899" s="3">
        <v>43537</v>
      </c>
    </row>
    <row r="900" spans="1:5">
      <c r="A900" s="23">
        <v>45462</v>
      </c>
      <c r="B900" s="14">
        <v>36</v>
      </c>
      <c r="C900" s="14" t="s">
        <v>69</v>
      </c>
      <c r="D900" s="14" t="s">
        <v>77</v>
      </c>
      <c r="E900" s="3">
        <v>34439</v>
      </c>
    </row>
    <row r="901" spans="1:5">
      <c r="A901" s="23">
        <v>45463</v>
      </c>
      <c r="B901" s="14">
        <v>83</v>
      </c>
      <c r="C901" s="14" t="s">
        <v>68</v>
      </c>
      <c r="D901" s="14" t="s">
        <v>66</v>
      </c>
      <c r="E901" s="3">
        <v>19407</v>
      </c>
    </row>
    <row r="902" spans="1:5">
      <c r="A902" s="23">
        <v>45463</v>
      </c>
      <c r="B902" s="14">
        <v>0</v>
      </c>
      <c r="C902" s="14" t="s">
        <v>69</v>
      </c>
      <c r="D902" s="14" t="s">
        <v>66</v>
      </c>
      <c r="E902" s="3">
        <v>28408</v>
      </c>
    </row>
    <row r="903" spans="1:5">
      <c r="A903" s="23">
        <v>45463</v>
      </c>
      <c r="B903" s="14">
        <v>81</v>
      </c>
      <c r="C903" s="14" t="s">
        <v>69</v>
      </c>
      <c r="D903" s="14" t="s">
        <v>79</v>
      </c>
      <c r="E903" s="3">
        <v>19348</v>
      </c>
    </row>
    <row r="904" spans="1:5">
      <c r="A904" s="23">
        <v>45463</v>
      </c>
      <c r="B904" s="14">
        <v>76</v>
      </c>
      <c r="C904" s="14" t="s">
        <v>68</v>
      </c>
      <c r="D904" s="14" t="s">
        <v>64</v>
      </c>
      <c r="E904" s="3">
        <v>6548</v>
      </c>
    </row>
    <row r="905" spans="1:5">
      <c r="A905" s="23">
        <v>45463</v>
      </c>
      <c r="B905" s="14">
        <v>13</v>
      </c>
      <c r="C905" s="14" t="s">
        <v>68</v>
      </c>
      <c r="D905" s="14" t="s">
        <v>74</v>
      </c>
      <c r="E905" s="3">
        <v>19710</v>
      </c>
    </row>
    <row r="906" spans="1:5">
      <c r="A906" s="23">
        <v>45463</v>
      </c>
      <c r="B906" s="14">
        <v>79</v>
      </c>
      <c r="C906" s="14" t="s">
        <v>69</v>
      </c>
      <c r="D906" s="14" t="s">
        <v>77</v>
      </c>
      <c r="E906" s="3">
        <v>10835</v>
      </c>
    </row>
    <row r="907" spans="1:5">
      <c r="A907" s="23">
        <v>45463</v>
      </c>
      <c r="B907" s="14">
        <v>23</v>
      </c>
      <c r="C907" s="14" t="s">
        <v>69</v>
      </c>
      <c r="D907" s="14" t="s">
        <v>77</v>
      </c>
      <c r="E907" s="3">
        <v>34833</v>
      </c>
    </row>
    <row r="908" spans="1:5">
      <c r="A908" s="23">
        <v>45463</v>
      </c>
      <c r="B908" s="14">
        <v>56</v>
      </c>
      <c r="C908" s="14" t="s">
        <v>69</v>
      </c>
      <c r="D908" s="14" t="s">
        <v>66</v>
      </c>
      <c r="E908" s="3">
        <v>30915</v>
      </c>
    </row>
    <row r="909" spans="1:5">
      <c r="A909" s="23">
        <v>45464</v>
      </c>
      <c r="B909" s="14">
        <v>89</v>
      </c>
      <c r="C909" s="14" t="s">
        <v>69</v>
      </c>
      <c r="D909" s="14" t="s">
        <v>65</v>
      </c>
      <c r="E909" s="3">
        <v>45603</v>
      </c>
    </row>
    <row r="910" spans="1:5">
      <c r="A910" s="23">
        <v>45464</v>
      </c>
      <c r="B910" s="14">
        <v>26</v>
      </c>
      <c r="C910" s="14" t="s">
        <v>69</v>
      </c>
      <c r="D910" s="14" t="s">
        <v>64</v>
      </c>
      <c r="E910" s="3">
        <v>44913</v>
      </c>
    </row>
    <row r="911" spans="1:5">
      <c r="A911" s="23">
        <v>45464</v>
      </c>
      <c r="B911" s="14">
        <v>88</v>
      </c>
      <c r="C911" s="14" t="s">
        <v>68</v>
      </c>
      <c r="D911" s="14" t="s">
        <v>65</v>
      </c>
      <c r="E911" s="3">
        <v>23924</v>
      </c>
    </row>
    <row r="912" spans="1:5">
      <c r="A912" s="23">
        <v>45464</v>
      </c>
      <c r="B912" s="14">
        <v>73</v>
      </c>
      <c r="C912" s="14" t="s">
        <v>69</v>
      </c>
      <c r="D912" s="14" t="s">
        <v>64</v>
      </c>
      <c r="E912" s="3">
        <v>5740</v>
      </c>
    </row>
    <row r="913" spans="1:5">
      <c r="A913" s="23">
        <v>45464</v>
      </c>
      <c r="B913" s="14">
        <v>36</v>
      </c>
      <c r="C913" s="14" t="s">
        <v>68</v>
      </c>
      <c r="D913" s="14" t="s">
        <v>64</v>
      </c>
      <c r="E913" s="3">
        <v>45213</v>
      </c>
    </row>
    <row r="914" spans="1:5">
      <c r="A914" s="23">
        <v>45464</v>
      </c>
      <c r="B914" s="14">
        <v>65</v>
      </c>
      <c r="C914" s="14" t="s">
        <v>68</v>
      </c>
      <c r="D914" s="14" t="s">
        <v>65</v>
      </c>
      <c r="E914" s="3">
        <v>21630</v>
      </c>
    </row>
    <row r="915" spans="1:5">
      <c r="A915" s="23">
        <v>45464</v>
      </c>
      <c r="B915" s="14">
        <v>64</v>
      </c>
      <c r="C915" s="14" t="s">
        <v>68</v>
      </c>
      <c r="D915" s="14" t="s">
        <v>65</v>
      </c>
      <c r="E915" s="3">
        <v>18405</v>
      </c>
    </row>
    <row r="916" spans="1:5">
      <c r="A916" s="23">
        <v>45465</v>
      </c>
      <c r="B916" s="14">
        <v>99</v>
      </c>
      <c r="C916" s="14" t="s">
        <v>68</v>
      </c>
      <c r="D916" s="14" t="s">
        <v>77</v>
      </c>
      <c r="E916" s="3">
        <v>32229</v>
      </c>
    </row>
    <row r="917" spans="1:5">
      <c r="A917" s="23">
        <v>45465</v>
      </c>
      <c r="B917" s="14">
        <v>43</v>
      </c>
      <c r="C917" s="14" t="s">
        <v>69</v>
      </c>
      <c r="D917" s="14" t="s">
        <v>75</v>
      </c>
      <c r="E917" s="3">
        <v>39966</v>
      </c>
    </row>
    <row r="918" spans="1:5">
      <c r="A918" s="23">
        <v>45465</v>
      </c>
      <c r="B918" s="14">
        <v>76</v>
      </c>
      <c r="C918" s="14" t="s">
        <v>69</v>
      </c>
      <c r="D918" s="14" t="s">
        <v>79</v>
      </c>
      <c r="E918" s="3">
        <v>5080</v>
      </c>
    </row>
    <row r="919" spans="1:5">
      <c r="A919" s="23">
        <v>45465</v>
      </c>
      <c r="B919" s="14">
        <v>62</v>
      </c>
      <c r="C919" s="14" t="s">
        <v>69</v>
      </c>
      <c r="D919" s="14" t="s">
        <v>66</v>
      </c>
      <c r="E919" s="3">
        <v>42316</v>
      </c>
    </row>
    <row r="920" spans="1:5">
      <c r="A920" s="23">
        <v>45465</v>
      </c>
      <c r="B920" s="14">
        <v>74</v>
      </c>
      <c r="C920" s="14" t="s">
        <v>68</v>
      </c>
      <c r="D920" s="14" t="s">
        <v>79</v>
      </c>
      <c r="E920" s="3">
        <v>43852</v>
      </c>
    </row>
    <row r="921" spans="1:5">
      <c r="A921" s="23">
        <v>45465</v>
      </c>
      <c r="B921" s="14">
        <v>5</v>
      </c>
      <c r="C921" s="14" t="s">
        <v>68</v>
      </c>
      <c r="D921" s="14" t="s">
        <v>77</v>
      </c>
      <c r="E921" s="3">
        <v>19027</v>
      </c>
    </row>
    <row r="922" spans="1:5">
      <c r="A922" s="23">
        <v>45465</v>
      </c>
      <c r="B922" s="14">
        <v>74</v>
      </c>
      <c r="C922" s="14" t="s">
        <v>68</v>
      </c>
      <c r="D922" s="14" t="s">
        <v>65</v>
      </c>
      <c r="E922" s="3">
        <v>3214</v>
      </c>
    </row>
    <row r="923" spans="1:5">
      <c r="A923" s="23">
        <v>45465</v>
      </c>
      <c r="B923" s="14">
        <v>38</v>
      </c>
      <c r="C923" s="14" t="s">
        <v>68</v>
      </c>
      <c r="D923" s="14" t="s">
        <v>75</v>
      </c>
      <c r="E923" s="3">
        <v>40811</v>
      </c>
    </row>
    <row r="924" spans="1:5">
      <c r="A924" s="23">
        <v>45466</v>
      </c>
      <c r="B924" s="14">
        <v>4</v>
      </c>
      <c r="C924" s="14" t="s">
        <v>68</v>
      </c>
      <c r="D924" s="14" t="s">
        <v>65</v>
      </c>
      <c r="E924" s="3">
        <v>43007</v>
      </c>
    </row>
    <row r="925" spans="1:5">
      <c r="A925" s="23">
        <v>45466</v>
      </c>
      <c r="B925" s="14">
        <v>38</v>
      </c>
      <c r="C925" s="14" t="s">
        <v>69</v>
      </c>
      <c r="D925" s="14" t="s">
        <v>65</v>
      </c>
      <c r="E925" s="3">
        <v>26341</v>
      </c>
    </row>
    <row r="926" spans="1:5">
      <c r="A926" s="23">
        <v>45466</v>
      </c>
      <c r="B926" s="14">
        <v>87</v>
      </c>
      <c r="C926" s="14" t="s">
        <v>68</v>
      </c>
      <c r="D926" s="14" t="s">
        <v>65</v>
      </c>
      <c r="E926" s="3">
        <v>3748</v>
      </c>
    </row>
    <row r="927" spans="1:5">
      <c r="A927" s="23">
        <v>45466</v>
      </c>
      <c r="B927" s="14">
        <v>2</v>
      </c>
      <c r="C927" s="14" t="s">
        <v>68</v>
      </c>
      <c r="D927" s="14" t="s">
        <v>64</v>
      </c>
      <c r="E927" s="3">
        <v>44167</v>
      </c>
    </row>
    <row r="928" spans="1:5">
      <c r="A928" s="23">
        <v>45467</v>
      </c>
      <c r="B928" s="14">
        <v>43</v>
      </c>
      <c r="C928" s="14" t="s">
        <v>69</v>
      </c>
      <c r="D928" s="14" t="s">
        <v>77</v>
      </c>
      <c r="E928" s="3">
        <v>15529</v>
      </c>
    </row>
    <row r="929" spans="1:5">
      <c r="A929" s="23">
        <v>45467</v>
      </c>
      <c r="B929" s="14">
        <v>43</v>
      </c>
      <c r="C929" s="14" t="s">
        <v>69</v>
      </c>
      <c r="D929" s="14" t="s">
        <v>66</v>
      </c>
      <c r="E929" s="3">
        <v>13237</v>
      </c>
    </row>
    <row r="930" spans="1:5">
      <c r="A930" s="23">
        <v>45467</v>
      </c>
      <c r="B930" s="14">
        <v>6</v>
      </c>
      <c r="C930" s="14" t="s">
        <v>68</v>
      </c>
      <c r="D930" s="14" t="s">
        <v>65</v>
      </c>
      <c r="E930" s="3">
        <v>6998</v>
      </c>
    </row>
    <row r="931" spans="1:5">
      <c r="A931" s="23">
        <v>45467</v>
      </c>
      <c r="B931" s="14">
        <v>27</v>
      </c>
      <c r="C931" s="14" t="s">
        <v>68</v>
      </c>
      <c r="D931" s="14" t="s">
        <v>65</v>
      </c>
      <c r="E931" s="3">
        <v>42533</v>
      </c>
    </row>
    <row r="932" spans="1:5">
      <c r="A932" s="23">
        <v>45467</v>
      </c>
      <c r="B932" s="14">
        <v>95</v>
      </c>
      <c r="C932" s="14" t="s">
        <v>69</v>
      </c>
      <c r="D932" s="14" t="s">
        <v>79</v>
      </c>
      <c r="E932" s="3">
        <v>25064</v>
      </c>
    </row>
    <row r="933" spans="1:5">
      <c r="A933" s="23">
        <v>45467</v>
      </c>
      <c r="B933" s="14">
        <v>85</v>
      </c>
      <c r="C933" s="14" t="s">
        <v>69</v>
      </c>
      <c r="D933" s="14" t="s">
        <v>66</v>
      </c>
      <c r="E933" s="3">
        <v>18170</v>
      </c>
    </row>
    <row r="934" spans="1:5">
      <c r="A934" s="23">
        <v>45467</v>
      </c>
      <c r="B934" s="14">
        <v>37</v>
      </c>
      <c r="C934" s="14" t="s">
        <v>68</v>
      </c>
      <c r="D934" s="14" t="s">
        <v>64</v>
      </c>
      <c r="E934" s="3">
        <v>26808</v>
      </c>
    </row>
    <row r="935" spans="1:5">
      <c r="A935" s="23">
        <v>45467</v>
      </c>
      <c r="B935" s="14">
        <v>97</v>
      </c>
      <c r="C935" s="14" t="s">
        <v>69</v>
      </c>
      <c r="D935" s="14" t="s">
        <v>75</v>
      </c>
      <c r="E935" s="3">
        <v>39116</v>
      </c>
    </row>
    <row r="936" spans="1:5">
      <c r="A936" s="23">
        <v>45467</v>
      </c>
      <c r="B936" s="14">
        <v>69</v>
      </c>
      <c r="C936" s="14" t="s">
        <v>68</v>
      </c>
      <c r="D936" s="14" t="s">
        <v>75</v>
      </c>
      <c r="E936" s="3">
        <v>26622</v>
      </c>
    </row>
    <row r="937" spans="1:5">
      <c r="A937" s="23">
        <v>45467</v>
      </c>
      <c r="B937" s="14">
        <v>78</v>
      </c>
      <c r="C937" s="14" t="s">
        <v>69</v>
      </c>
      <c r="D937" s="14" t="s">
        <v>74</v>
      </c>
      <c r="E937" s="3">
        <v>19889</v>
      </c>
    </row>
    <row r="938" spans="1:5">
      <c r="A938" s="23">
        <v>45467</v>
      </c>
      <c r="B938" s="14">
        <v>88</v>
      </c>
      <c r="C938" s="14" t="s">
        <v>68</v>
      </c>
      <c r="D938" s="14" t="s">
        <v>75</v>
      </c>
      <c r="E938" s="3">
        <v>47202</v>
      </c>
    </row>
    <row r="939" spans="1:5">
      <c r="A939" s="23">
        <v>45468</v>
      </c>
      <c r="B939" s="14">
        <v>38</v>
      </c>
      <c r="C939" s="14" t="s">
        <v>68</v>
      </c>
      <c r="D939" s="14" t="s">
        <v>79</v>
      </c>
      <c r="E939" s="3">
        <v>10591</v>
      </c>
    </row>
    <row r="940" spans="1:5">
      <c r="A940" s="23">
        <v>45468</v>
      </c>
      <c r="B940" s="14">
        <v>20</v>
      </c>
      <c r="C940" s="14" t="s">
        <v>69</v>
      </c>
      <c r="D940" s="14" t="s">
        <v>65</v>
      </c>
      <c r="E940" s="3">
        <v>48352</v>
      </c>
    </row>
    <row r="941" spans="1:5">
      <c r="A941" s="23">
        <v>45468</v>
      </c>
      <c r="B941" s="14">
        <v>31</v>
      </c>
      <c r="C941" s="14" t="s">
        <v>69</v>
      </c>
      <c r="D941" s="14" t="s">
        <v>65</v>
      </c>
      <c r="E941" s="3">
        <v>11084</v>
      </c>
    </row>
    <row r="942" spans="1:5">
      <c r="A942" s="23">
        <v>45468</v>
      </c>
      <c r="B942" s="14">
        <v>51</v>
      </c>
      <c r="C942" s="14" t="s">
        <v>69</v>
      </c>
      <c r="D942" s="14" t="s">
        <v>65</v>
      </c>
      <c r="E942" s="3">
        <v>36623</v>
      </c>
    </row>
    <row r="943" spans="1:5">
      <c r="A943" s="23">
        <v>45468</v>
      </c>
      <c r="B943" s="14">
        <v>92</v>
      </c>
      <c r="C943" s="14" t="s">
        <v>69</v>
      </c>
      <c r="D943" s="14" t="s">
        <v>74</v>
      </c>
      <c r="E943" s="3">
        <v>22863</v>
      </c>
    </row>
    <row r="944" spans="1:5">
      <c r="A944" s="23">
        <v>45468</v>
      </c>
      <c r="B944" s="14">
        <v>88</v>
      </c>
      <c r="C944" s="14" t="s">
        <v>69</v>
      </c>
      <c r="D944" s="14" t="s">
        <v>77</v>
      </c>
      <c r="E944" s="3">
        <v>25135</v>
      </c>
    </row>
    <row r="945" spans="1:5">
      <c r="A945" s="23">
        <v>45469</v>
      </c>
      <c r="B945" s="14">
        <v>65</v>
      </c>
      <c r="C945" s="14" t="s">
        <v>69</v>
      </c>
      <c r="D945" s="14" t="s">
        <v>74</v>
      </c>
      <c r="E945" s="3">
        <v>23090</v>
      </c>
    </row>
    <row r="946" spans="1:5">
      <c r="A946" s="23">
        <v>45469</v>
      </c>
      <c r="B946" s="14">
        <v>18</v>
      </c>
      <c r="C946" s="14" t="s">
        <v>68</v>
      </c>
      <c r="D946" s="14" t="s">
        <v>75</v>
      </c>
      <c r="E946" s="3">
        <v>28511</v>
      </c>
    </row>
    <row r="947" spans="1:5">
      <c r="A947" s="23">
        <v>45469</v>
      </c>
      <c r="B947" s="14">
        <v>46</v>
      </c>
      <c r="C947" s="14" t="s">
        <v>69</v>
      </c>
      <c r="D947" s="14" t="s">
        <v>66</v>
      </c>
      <c r="E947" s="3">
        <v>1120</v>
      </c>
    </row>
    <row r="948" spans="1:5">
      <c r="A948" s="23">
        <v>45469</v>
      </c>
      <c r="B948" s="14">
        <v>73</v>
      </c>
      <c r="C948" s="14" t="s">
        <v>69</v>
      </c>
      <c r="D948" s="14" t="s">
        <v>66</v>
      </c>
      <c r="E948" s="3">
        <v>18716</v>
      </c>
    </row>
    <row r="949" spans="1:5">
      <c r="A949" s="23">
        <v>45469</v>
      </c>
      <c r="B949" s="14">
        <v>63</v>
      </c>
      <c r="C949" s="14" t="s">
        <v>68</v>
      </c>
      <c r="D949" s="14" t="s">
        <v>74</v>
      </c>
      <c r="E949" s="3">
        <v>21153</v>
      </c>
    </row>
    <row r="950" spans="1:5">
      <c r="A950" s="23">
        <v>45469</v>
      </c>
      <c r="B950" s="14">
        <v>14</v>
      </c>
      <c r="C950" s="14" t="s">
        <v>68</v>
      </c>
      <c r="D950" s="14" t="s">
        <v>77</v>
      </c>
      <c r="E950" s="3">
        <v>28779</v>
      </c>
    </row>
    <row r="951" spans="1:5">
      <c r="A951" s="23">
        <v>45469</v>
      </c>
      <c r="B951" s="14">
        <v>85</v>
      </c>
      <c r="C951" s="14" t="s">
        <v>68</v>
      </c>
      <c r="D951" s="14" t="s">
        <v>77</v>
      </c>
      <c r="E951" s="3">
        <v>30920</v>
      </c>
    </row>
    <row r="952" spans="1:5">
      <c r="A952" s="23">
        <v>45470</v>
      </c>
      <c r="B952" s="14">
        <v>95</v>
      </c>
      <c r="C952" s="14" t="s">
        <v>68</v>
      </c>
      <c r="D952" s="14" t="s">
        <v>65</v>
      </c>
      <c r="E952" s="3">
        <v>6977</v>
      </c>
    </row>
    <row r="953" spans="1:5">
      <c r="A953" s="23">
        <v>45470</v>
      </c>
      <c r="B953" s="14">
        <v>81</v>
      </c>
      <c r="C953" s="14" t="s">
        <v>68</v>
      </c>
      <c r="D953" s="14" t="s">
        <v>74</v>
      </c>
      <c r="E953" s="3">
        <v>41671</v>
      </c>
    </row>
    <row r="954" spans="1:5">
      <c r="A954" s="23">
        <v>45470</v>
      </c>
      <c r="B954" s="14">
        <v>20</v>
      </c>
      <c r="C954" s="14" t="s">
        <v>68</v>
      </c>
      <c r="D954" s="14" t="s">
        <v>74</v>
      </c>
      <c r="E954" s="3">
        <v>41040</v>
      </c>
    </row>
    <row r="955" spans="1:5">
      <c r="A955" s="23">
        <v>45471</v>
      </c>
      <c r="B955" s="14">
        <v>17</v>
      </c>
      <c r="C955" s="14" t="s">
        <v>68</v>
      </c>
      <c r="D955" s="14" t="s">
        <v>79</v>
      </c>
      <c r="E955" s="3">
        <v>44034</v>
      </c>
    </row>
    <row r="956" spans="1:5">
      <c r="A956" s="23">
        <v>45471</v>
      </c>
      <c r="B956" s="14">
        <v>27</v>
      </c>
      <c r="C956" s="14" t="s">
        <v>69</v>
      </c>
      <c r="D956" s="14" t="s">
        <v>65</v>
      </c>
      <c r="E956" s="3">
        <v>43021</v>
      </c>
    </row>
    <row r="957" spans="1:5">
      <c r="A957" s="23">
        <v>45471</v>
      </c>
      <c r="B957" s="14">
        <v>83</v>
      </c>
      <c r="C957" s="14" t="s">
        <v>68</v>
      </c>
      <c r="D957" s="14" t="s">
        <v>74</v>
      </c>
      <c r="E957" s="3">
        <v>19245</v>
      </c>
    </row>
    <row r="958" spans="1:5">
      <c r="A958" s="23">
        <v>45471</v>
      </c>
      <c r="B958" s="14">
        <v>0</v>
      </c>
      <c r="C958" s="14" t="s">
        <v>69</v>
      </c>
      <c r="D958" s="14" t="s">
        <v>65</v>
      </c>
      <c r="E958" s="3">
        <v>25774</v>
      </c>
    </row>
    <row r="959" spans="1:5">
      <c r="A959" s="23">
        <v>45471</v>
      </c>
      <c r="B959" s="14">
        <v>61</v>
      </c>
      <c r="C959" s="14" t="s">
        <v>68</v>
      </c>
      <c r="D959" s="14" t="s">
        <v>66</v>
      </c>
      <c r="E959" s="3">
        <v>49208</v>
      </c>
    </row>
    <row r="960" spans="1:5">
      <c r="A960" s="23">
        <v>45471</v>
      </c>
      <c r="B960" s="14">
        <v>73</v>
      </c>
      <c r="C960" s="14" t="s">
        <v>68</v>
      </c>
      <c r="D960" s="14" t="s">
        <v>64</v>
      </c>
      <c r="E960" s="3">
        <v>36971</v>
      </c>
    </row>
    <row r="961" spans="1:5">
      <c r="A961" s="23">
        <v>45471</v>
      </c>
      <c r="B961" s="14">
        <v>35</v>
      </c>
      <c r="C961" s="14" t="s">
        <v>69</v>
      </c>
      <c r="D961" s="14" t="s">
        <v>79</v>
      </c>
      <c r="E961" s="3">
        <v>4061</v>
      </c>
    </row>
    <row r="962" spans="1:5">
      <c r="A962" s="23">
        <v>45472</v>
      </c>
      <c r="B962" s="14">
        <v>76</v>
      </c>
      <c r="C962" s="14" t="s">
        <v>68</v>
      </c>
      <c r="D962" s="14" t="s">
        <v>74</v>
      </c>
      <c r="E962" s="3">
        <v>45629</v>
      </c>
    </row>
    <row r="963" spans="1:5">
      <c r="A963" s="23">
        <v>45472</v>
      </c>
      <c r="B963" s="14">
        <v>13</v>
      </c>
      <c r="C963" s="14" t="s">
        <v>69</v>
      </c>
      <c r="D963" s="14" t="s">
        <v>64</v>
      </c>
      <c r="E963" s="3">
        <v>43997</v>
      </c>
    </row>
    <row r="964" spans="1:5">
      <c r="A964" s="23">
        <v>45472</v>
      </c>
      <c r="B964" s="14">
        <v>64</v>
      </c>
      <c r="C964" s="14" t="s">
        <v>68</v>
      </c>
      <c r="D964" s="14" t="s">
        <v>77</v>
      </c>
      <c r="E964" s="3">
        <v>31874</v>
      </c>
    </row>
    <row r="965" spans="1:5">
      <c r="A965" s="23">
        <v>45472</v>
      </c>
      <c r="B965" s="14">
        <v>8</v>
      </c>
      <c r="C965" s="14" t="s">
        <v>68</v>
      </c>
      <c r="D965" s="14" t="s">
        <v>64</v>
      </c>
      <c r="E965" s="3">
        <v>22513</v>
      </c>
    </row>
    <row r="966" spans="1:5">
      <c r="A966" s="23">
        <v>45472</v>
      </c>
      <c r="B966" s="14">
        <v>68</v>
      </c>
      <c r="C966" s="14" t="s">
        <v>69</v>
      </c>
      <c r="D966" s="14" t="s">
        <v>77</v>
      </c>
      <c r="E966" s="3">
        <v>23637</v>
      </c>
    </row>
    <row r="967" spans="1:5">
      <c r="A967" s="23">
        <v>45473</v>
      </c>
      <c r="B967" s="14">
        <v>54</v>
      </c>
      <c r="C967" s="14" t="s">
        <v>69</v>
      </c>
      <c r="D967" s="14" t="s">
        <v>65</v>
      </c>
      <c r="E967" s="3">
        <v>16927</v>
      </c>
    </row>
    <row r="968" spans="1:5">
      <c r="A968" s="23">
        <v>45473</v>
      </c>
      <c r="B968" s="14">
        <v>5</v>
      </c>
      <c r="C968" s="14" t="s">
        <v>68</v>
      </c>
      <c r="D968" s="14" t="s">
        <v>64</v>
      </c>
      <c r="E968" s="3">
        <v>12769</v>
      </c>
    </row>
    <row r="969" spans="1:5">
      <c r="A969" s="23">
        <v>45473</v>
      </c>
      <c r="B969" s="14">
        <v>68</v>
      </c>
      <c r="C969" s="14" t="s">
        <v>68</v>
      </c>
      <c r="D969" s="14" t="s">
        <v>75</v>
      </c>
      <c r="E969" s="3">
        <v>17554</v>
      </c>
    </row>
    <row r="970" spans="1:5">
      <c r="A970" s="23">
        <v>45473</v>
      </c>
      <c r="B970" s="14">
        <v>57</v>
      </c>
      <c r="C970" s="14" t="s">
        <v>68</v>
      </c>
      <c r="D970" s="14" t="s">
        <v>79</v>
      </c>
      <c r="E970" s="3">
        <v>4946</v>
      </c>
    </row>
    <row r="971" spans="1:5">
      <c r="A971" s="23">
        <v>45473</v>
      </c>
      <c r="B971" s="14">
        <v>77</v>
      </c>
      <c r="C971" s="14" t="s">
        <v>68</v>
      </c>
      <c r="D971" s="14" t="s">
        <v>66</v>
      </c>
      <c r="E971" s="3">
        <v>26985</v>
      </c>
    </row>
    <row r="972" spans="1:5">
      <c r="A972" s="23">
        <v>45473</v>
      </c>
      <c r="B972" s="14">
        <v>86</v>
      </c>
      <c r="C972" s="14" t="s">
        <v>68</v>
      </c>
      <c r="D972" s="14" t="s">
        <v>66</v>
      </c>
      <c r="E972" s="3">
        <v>45016</v>
      </c>
    </row>
    <row r="973" spans="1:5">
      <c r="A973" s="23">
        <v>45473</v>
      </c>
      <c r="B973" s="14">
        <v>34</v>
      </c>
      <c r="C973" s="14" t="s">
        <v>68</v>
      </c>
      <c r="D973" s="14" t="s">
        <v>66</v>
      </c>
      <c r="E973" s="3">
        <v>6242</v>
      </c>
    </row>
    <row r="974" spans="1:5">
      <c r="A974" s="23">
        <v>45474</v>
      </c>
      <c r="B974" s="14">
        <v>40</v>
      </c>
      <c r="C974" s="14" t="s">
        <v>69</v>
      </c>
      <c r="D974" s="14" t="s">
        <v>74</v>
      </c>
      <c r="E974" s="3">
        <v>13122</v>
      </c>
    </row>
    <row r="975" spans="1:5">
      <c r="A975" s="23">
        <v>45474</v>
      </c>
      <c r="B975" s="14">
        <v>14</v>
      </c>
      <c r="C975" s="14" t="s">
        <v>68</v>
      </c>
      <c r="D975" s="14" t="s">
        <v>77</v>
      </c>
      <c r="E975" s="3">
        <v>45730</v>
      </c>
    </row>
    <row r="976" spans="1:5">
      <c r="A976" s="23">
        <v>45474</v>
      </c>
      <c r="B976" s="14">
        <v>17</v>
      </c>
      <c r="C976" s="14" t="s">
        <v>69</v>
      </c>
      <c r="D976" s="14" t="s">
        <v>79</v>
      </c>
      <c r="E976" s="3">
        <v>25457</v>
      </c>
    </row>
    <row r="977" spans="1:5">
      <c r="A977" s="23">
        <v>45474</v>
      </c>
      <c r="B977" s="14">
        <v>95</v>
      </c>
      <c r="C977" s="14" t="s">
        <v>69</v>
      </c>
      <c r="D977" s="14" t="s">
        <v>79</v>
      </c>
      <c r="E977" s="3">
        <v>37310</v>
      </c>
    </row>
    <row r="978" spans="1:5">
      <c r="A978" s="23">
        <v>45475</v>
      </c>
      <c r="B978" s="14">
        <v>51</v>
      </c>
      <c r="C978" s="14" t="s">
        <v>68</v>
      </c>
      <c r="D978" s="14" t="s">
        <v>77</v>
      </c>
      <c r="E978" s="3">
        <v>22639</v>
      </c>
    </row>
    <row r="979" spans="1:5">
      <c r="A979" s="23">
        <v>45475</v>
      </c>
      <c r="B979" s="14">
        <v>34</v>
      </c>
      <c r="C979" s="14" t="s">
        <v>68</v>
      </c>
      <c r="D979" s="14" t="s">
        <v>75</v>
      </c>
      <c r="E979" s="3">
        <v>40463</v>
      </c>
    </row>
    <row r="980" spans="1:5">
      <c r="A980" s="23">
        <v>45475</v>
      </c>
      <c r="B980" s="14">
        <v>66</v>
      </c>
      <c r="C980" s="14" t="s">
        <v>69</v>
      </c>
      <c r="D980" s="14" t="s">
        <v>75</v>
      </c>
      <c r="E980" s="3">
        <v>28893</v>
      </c>
    </row>
    <row r="981" spans="1:5">
      <c r="A981" s="23">
        <v>45475</v>
      </c>
      <c r="B981" s="14">
        <v>20</v>
      </c>
      <c r="C981" s="14" t="s">
        <v>68</v>
      </c>
      <c r="D981" s="14" t="s">
        <v>66</v>
      </c>
      <c r="E981" s="3">
        <v>22802</v>
      </c>
    </row>
    <row r="982" spans="1:5">
      <c r="A982" s="23">
        <v>45475</v>
      </c>
      <c r="B982" s="14">
        <v>5</v>
      </c>
      <c r="C982" s="14" t="s">
        <v>68</v>
      </c>
      <c r="D982" s="14" t="s">
        <v>74</v>
      </c>
      <c r="E982" s="3">
        <v>28385</v>
      </c>
    </row>
    <row r="983" spans="1:5">
      <c r="A983" s="23">
        <v>45475</v>
      </c>
      <c r="B983" s="14">
        <v>47</v>
      </c>
      <c r="C983" s="14" t="s">
        <v>68</v>
      </c>
      <c r="D983" s="14" t="s">
        <v>79</v>
      </c>
      <c r="E983" s="3">
        <v>44680</v>
      </c>
    </row>
    <row r="984" spans="1:5">
      <c r="A984" s="23">
        <v>45475</v>
      </c>
      <c r="B984" s="14">
        <v>67</v>
      </c>
      <c r="C984" s="14" t="s">
        <v>68</v>
      </c>
      <c r="D984" s="14" t="s">
        <v>74</v>
      </c>
      <c r="E984" s="3">
        <v>8745</v>
      </c>
    </row>
    <row r="985" spans="1:5">
      <c r="A985" s="23">
        <v>45475</v>
      </c>
      <c r="B985" s="14">
        <v>18</v>
      </c>
      <c r="C985" s="14" t="s">
        <v>68</v>
      </c>
      <c r="D985" s="14" t="s">
        <v>66</v>
      </c>
      <c r="E985" s="3">
        <v>11030</v>
      </c>
    </row>
    <row r="986" spans="1:5">
      <c r="A986" s="23">
        <v>45475</v>
      </c>
      <c r="B986" s="14">
        <v>72</v>
      </c>
      <c r="C986" s="14" t="s">
        <v>68</v>
      </c>
      <c r="D986" s="14" t="s">
        <v>65</v>
      </c>
      <c r="E986" s="3">
        <v>6340</v>
      </c>
    </row>
    <row r="987" spans="1:5">
      <c r="A987" s="23">
        <v>45476</v>
      </c>
      <c r="B987" s="14">
        <v>31</v>
      </c>
      <c r="C987" s="14" t="s">
        <v>68</v>
      </c>
      <c r="D987" s="14" t="s">
        <v>65</v>
      </c>
      <c r="E987" s="3">
        <v>39396</v>
      </c>
    </row>
    <row r="988" spans="1:5">
      <c r="A988" s="23">
        <v>45476</v>
      </c>
      <c r="B988" s="14">
        <v>34</v>
      </c>
      <c r="C988" s="14" t="s">
        <v>69</v>
      </c>
      <c r="D988" s="14" t="s">
        <v>79</v>
      </c>
      <c r="E988" s="3">
        <v>24497</v>
      </c>
    </row>
    <row r="989" spans="1:5">
      <c r="A989" s="23">
        <v>45477</v>
      </c>
      <c r="B989" s="14">
        <v>49</v>
      </c>
      <c r="C989" s="14" t="s">
        <v>68</v>
      </c>
      <c r="D989" s="14" t="s">
        <v>75</v>
      </c>
      <c r="E989" s="3">
        <v>13050</v>
      </c>
    </row>
    <row r="990" spans="1:5">
      <c r="A990" s="23">
        <v>45477</v>
      </c>
      <c r="B990" s="14">
        <v>70</v>
      </c>
      <c r="C990" s="14" t="s">
        <v>69</v>
      </c>
      <c r="D990" s="14" t="s">
        <v>66</v>
      </c>
      <c r="E990" s="3">
        <v>49599</v>
      </c>
    </row>
    <row r="991" spans="1:5">
      <c r="A991" s="23">
        <v>45477</v>
      </c>
      <c r="B991" s="14">
        <v>84</v>
      </c>
      <c r="C991" s="14" t="s">
        <v>68</v>
      </c>
      <c r="D991" s="14" t="s">
        <v>75</v>
      </c>
      <c r="E991" s="3">
        <v>14621</v>
      </c>
    </row>
    <row r="992" spans="1:5">
      <c r="A992" s="23">
        <v>45477</v>
      </c>
      <c r="B992" s="14">
        <v>89</v>
      </c>
      <c r="C992" s="14" t="s">
        <v>68</v>
      </c>
      <c r="D992" s="14" t="s">
        <v>79</v>
      </c>
      <c r="E992" s="3">
        <v>22665</v>
      </c>
    </row>
    <row r="993" spans="1:5">
      <c r="A993" s="23">
        <v>45477</v>
      </c>
      <c r="B993" s="14">
        <v>42</v>
      </c>
      <c r="C993" s="14" t="s">
        <v>68</v>
      </c>
      <c r="D993" s="14" t="s">
        <v>77</v>
      </c>
      <c r="E993" s="3">
        <v>41093</v>
      </c>
    </row>
    <row r="994" spans="1:5">
      <c r="A994" s="23">
        <v>45477</v>
      </c>
      <c r="B994" s="14">
        <v>62</v>
      </c>
      <c r="C994" s="14" t="s">
        <v>69</v>
      </c>
      <c r="D994" s="14" t="s">
        <v>79</v>
      </c>
      <c r="E994" s="3">
        <v>30849</v>
      </c>
    </row>
    <row r="995" spans="1:5">
      <c r="A995" s="23">
        <v>45477</v>
      </c>
      <c r="B995" s="14">
        <v>1</v>
      </c>
      <c r="C995" s="14" t="s">
        <v>68</v>
      </c>
      <c r="D995" s="14" t="s">
        <v>74</v>
      </c>
      <c r="E995" s="3">
        <v>11250</v>
      </c>
    </row>
    <row r="996" spans="1:5">
      <c r="A996" s="23">
        <v>45477</v>
      </c>
      <c r="B996" s="14">
        <v>51</v>
      </c>
      <c r="C996" s="14" t="s">
        <v>69</v>
      </c>
      <c r="D996" s="14" t="s">
        <v>79</v>
      </c>
      <c r="E996" s="3">
        <v>30867</v>
      </c>
    </row>
    <row r="997" spans="1:5">
      <c r="A997" s="23">
        <v>45477</v>
      </c>
      <c r="B997" s="14">
        <v>25</v>
      </c>
      <c r="C997" s="14" t="s">
        <v>69</v>
      </c>
      <c r="D997" s="14" t="s">
        <v>65</v>
      </c>
      <c r="E997" s="3">
        <v>23582</v>
      </c>
    </row>
    <row r="998" spans="1:5">
      <c r="A998" s="23">
        <v>45478</v>
      </c>
      <c r="B998" s="14">
        <v>43</v>
      </c>
      <c r="C998" s="14" t="s">
        <v>68</v>
      </c>
      <c r="D998" s="14" t="s">
        <v>79</v>
      </c>
      <c r="E998" s="3">
        <v>48938</v>
      </c>
    </row>
    <row r="999" spans="1:5">
      <c r="A999" s="23">
        <v>45478</v>
      </c>
      <c r="B999" s="14">
        <v>82</v>
      </c>
      <c r="C999" s="14" t="s">
        <v>68</v>
      </c>
      <c r="D999" s="14" t="s">
        <v>65</v>
      </c>
      <c r="E999" s="3">
        <v>49545</v>
      </c>
    </row>
    <row r="1000" spans="1:5">
      <c r="A1000" s="23">
        <v>45478</v>
      </c>
      <c r="B1000" s="14">
        <v>3</v>
      </c>
      <c r="C1000" s="14" t="s">
        <v>68</v>
      </c>
      <c r="D1000" s="14" t="s">
        <v>74</v>
      </c>
      <c r="E1000" s="3">
        <v>46789</v>
      </c>
    </row>
    <row r="1001" spans="1:5">
      <c r="A1001" s="23">
        <v>45478</v>
      </c>
      <c r="B1001" s="14">
        <v>29</v>
      </c>
      <c r="C1001" s="14" t="s">
        <v>69</v>
      </c>
      <c r="D1001" s="14" t="s">
        <v>65</v>
      </c>
      <c r="E1001" s="3">
        <v>46336</v>
      </c>
    </row>
    <row r="1002" spans="1:5">
      <c r="A1002" s="23">
        <v>45478</v>
      </c>
      <c r="B1002" s="14">
        <v>22</v>
      </c>
      <c r="C1002" s="14" t="s">
        <v>69</v>
      </c>
      <c r="D1002" s="14" t="s">
        <v>66</v>
      </c>
      <c r="E1002" s="3">
        <v>49768</v>
      </c>
    </row>
    <row r="1003" spans="1:5">
      <c r="A1003" s="23">
        <v>45479</v>
      </c>
      <c r="B1003" s="14">
        <v>25</v>
      </c>
      <c r="C1003" s="14" t="s">
        <v>69</v>
      </c>
      <c r="D1003" s="14" t="s">
        <v>79</v>
      </c>
      <c r="E1003" s="3">
        <v>32261</v>
      </c>
    </row>
    <row r="1004" spans="1:5">
      <c r="A1004" s="23">
        <v>45479</v>
      </c>
      <c r="B1004" s="14">
        <v>13</v>
      </c>
      <c r="C1004" s="14" t="s">
        <v>69</v>
      </c>
      <c r="D1004" s="14" t="s">
        <v>66</v>
      </c>
      <c r="E1004" s="3">
        <v>14800</v>
      </c>
    </row>
    <row r="1005" spans="1:5">
      <c r="A1005" s="23">
        <v>45479</v>
      </c>
      <c r="B1005" s="14">
        <v>34</v>
      </c>
      <c r="C1005" s="14" t="s">
        <v>68</v>
      </c>
      <c r="D1005" s="14" t="s">
        <v>77</v>
      </c>
      <c r="E1005" s="3">
        <v>47685</v>
      </c>
    </row>
    <row r="1006" spans="1:5">
      <c r="A1006" s="23">
        <v>45479</v>
      </c>
      <c r="B1006" s="14">
        <v>98</v>
      </c>
      <c r="C1006" s="14" t="s">
        <v>69</v>
      </c>
      <c r="D1006" s="14" t="s">
        <v>66</v>
      </c>
      <c r="E1006" s="3">
        <v>47819</v>
      </c>
    </row>
    <row r="1007" spans="1:5">
      <c r="A1007" s="23">
        <v>45479</v>
      </c>
      <c r="B1007" s="14">
        <v>17</v>
      </c>
      <c r="C1007" s="14" t="s">
        <v>68</v>
      </c>
      <c r="D1007" s="14" t="s">
        <v>75</v>
      </c>
      <c r="E1007" s="3">
        <v>32602</v>
      </c>
    </row>
    <row r="1008" spans="1:5">
      <c r="A1008" s="23">
        <v>45479</v>
      </c>
      <c r="B1008" s="14">
        <v>15</v>
      </c>
      <c r="C1008" s="14" t="s">
        <v>69</v>
      </c>
      <c r="D1008" s="14" t="s">
        <v>77</v>
      </c>
      <c r="E1008" s="3">
        <v>20620</v>
      </c>
    </row>
    <row r="1009" spans="1:5">
      <c r="A1009" s="23">
        <v>45479</v>
      </c>
      <c r="B1009" s="14">
        <v>92</v>
      </c>
      <c r="C1009" s="14" t="s">
        <v>69</v>
      </c>
      <c r="D1009" s="14" t="s">
        <v>79</v>
      </c>
      <c r="E1009" s="3">
        <v>22015</v>
      </c>
    </row>
    <row r="1010" spans="1:5">
      <c r="A1010" s="23">
        <v>45479</v>
      </c>
      <c r="B1010" s="14">
        <v>38</v>
      </c>
      <c r="C1010" s="14" t="s">
        <v>68</v>
      </c>
      <c r="D1010" s="14" t="s">
        <v>79</v>
      </c>
      <c r="E1010" s="3">
        <v>11238</v>
      </c>
    </row>
    <row r="1011" spans="1:5">
      <c r="A1011" s="23">
        <v>45479</v>
      </c>
      <c r="B1011" s="14">
        <v>60</v>
      </c>
      <c r="C1011" s="14" t="s">
        <v>69</v>
      </c>
      <c r="D1011" s="14" t="s">
        <v>75</v>
      </c>
      <c r="E1011" s="3">
        <v>45076</v>
      </c>
    </row>
    <row r="1012" spans="1:5">
      <c r="A1012" s="23">
        <v>45479</v>
      </c>
      <c r="B1012" s="14">
        <v>74</v>
      </c>
      <c r="C1012" s="14" t="s">
        <v>68</v>
      </c>
      <c r="D1012" s="14" t="s">
        <v>75</v>
      </c>
      <c r="E1012" s="3">
        <v>33240</v>
      </c>
    </row>
    <row r="1013" spans="1:5">
      <c r="A1013" s="23">
        <v>45479</v>
      </c>
      <c r="B1013" s="14">
        <v>82</v>
      </c>
      <c r="C1013" s="14" t="s">
        <v>68</v>
      </c>
      <c r="D1013" s="14" t="s">
        <v>75</v>
      </c>
      <c r="E1013" s="3">
        <v>48992</v>
      </c>
    </row>
    <row r="1014" spans="1:5">
      <c r="A1014" s="23">
        <v>45479</v>
      </c>
      <c r="B1014" s="14">
        <v>23</v>
      </c>
      <c r="C1014" s="14" t="s">
        <v>68</v>
      </c>
      <c r="D1014" s="14" t="s">
        <v>77</v>
      </c>
      <c r="E1014" s="3">
        <v>38019</v>
      </c>
    </row>
    <row r="1015" spans="1:5">
      <c r="A1015" s="23">
        <v>45480</v>
      </c>
      <c r="B1015" s="14">
        <v>52</v>
      </c>
      <c r="C1015" s="14" t="s">
        <v>69</v>
      </c>
      <c r="D1015" s="14" t="s">
        <v>64</v>
      </c>
      <c r="E1015" s="3">
        <v>45141</v>
      </c>
    </row>
    <row r="1016" spans="1:5">
      <c r="A1016" s="23">
        <v>45480</v>
      </c>
      <c r="B1016" s="14">
        <v>98</v>
      </c>
      <c r="C1016" s="14" t="s">
        <v>69</v>
      </c>
      <c r="D1016" s="14" t="s">
        <v>79</v>
      </c>
      <c r="E1016" s="3">
        <v>3180</v>
      </c>
    </row>
    <row r="1017" spans="1:5">
      <c r="A1017" s="23">
        <v>45480</v>
      </c>
      <c r="B1017" s="14">
        <v>15</v>
      </c>
      <c r="C1017" s="14" t="s">
        <v>68</v>
      </c>
      <c r="D1017" s="14" t="s">
        <v>77</v>
      </c>
      <c r="E1017" s="3">
        <v>22450</v>
      </c>
    </row>
    <row r="1018" spans="1:5">
      <c r="A1018" s="23">
        <v>45480</v>
      </c>
      <c r="B1018" s="14">
        <v>29</v>
      </c>
      <c r="C1018" s="14" t="s">
        <v>69</v>
      </c>
      <c r="D1018" s="14" t="s">
        <v>75</v>
      </c>
      <c r="E1018" s="3">
        <v>3725</v>
      </c>
    </row>
    <row r="1019" spans="1:5">
      <c r="A1019" s="23">
        <v>45480</v>
      </c>
      <c r="B1019" s="14">
        <v>11</v>
      </c>
      <c r="C1019" s="14" t="s">
        <v>69</v>
      </c>
      <c r="D1019" s="14" t="s">
        <v>66</v>
      </c>
      <c r="E1019" s="3">
        <v>41371</v>
      </c>
    </row>
    <row r="1020" spans="1:5">
      <c r="A1020" s="23">
        <v>45481</v>
      </c>
      <c r="B1020" s="14">
        <v>86</v>
      </c>
      <c r="C1020" s="14" t="s">
        <v>69</v>
      </c>
      <c r="D1020" s="14" t="s">
        <v>64</v>
      </c>
      <c r="E1020" s="3">
        <v>47547</v>
      </c>
    </row>
    <row r="1021" spans="1:5">
      <c r="A1021" s="23">
        <v>45481</v>
      </c>
      <c r="B1021" s="14">
        <v>41</v>
      </c>
      <c r="C1021" s="14" t="s">
        <v>69</v>
      </c>
      <c r="D1021" s="14" t="s">
        <v>77</v>
      </c>
      <c r="E1021" s="3">
        <v>22807</v>
      </c>
    </row>
    <row r="1022" spans="1:5">
      <c r="A1022" s="23">
        <v>45481</v>
      </c>
      <c r="B1022" s="14">
        <v>22</v>
      </c>
      <c r="C1022" s="14" t="s">
        <v>68</v>
      </c>
      <c r="D1022" s="14" t="s">
        <v>77</v>
      </c>
      <c r="E1022" s="3">
        <v>47553</v>
      </c>
    </row>
    <row r="1023" spans="1:5">
      <c r="A1023" s="23">
        <v>45481</v>
      </c>
      <c r="B1023" s="14">
        <v>87</v>
      </c>
      <c r="C1023" s="14" t="s">
        <v>68</v>
      </c>
      <c r="D1023" s="14" t="s">
        <v>74</v>
      </c>
      <c r="E1023" s="3">
        <v>24119</v>
      </c>
    </row>
    <row r="1024" spans="1:5">
      <c r="A1024" s="23">
        <v>45481</v>
      </c>
      <c r="B1024" s="14">
        <v>35</v>
      </c>
      <c r="C1024" s="14" t="s">
        <v>68</v>
      </c>
      <c r="D1024" s="14" t="s">
        <v>77</v>
      </c>
      <c r="E1024" s="3">
        <v>13154</v>
      </c>
    </row>
    <row r="1025" spans="1:5">
      <c r="A1025" s="23">
        <v>45481</v>
      </c>
      <c r="B1025" s="14">
        <v>75</v>
      </c>
      <c r="C1025" s="14" t="s">
        <v>69</v>
      </c>
      <c r="D1025" s="14" t="s">
        <v>66</v>
      </c>
      <c r="E1025" s="3">
        <v>3767</v>
      </c>
    </row>
    <row r="1026" spans="1:5">
      <c r="A1026" s="23">
        <v>45481</v>
      </c>
      <c r="B1026" s="14">
        <v>13</v>
      </c>
      <c r="C1026" s="14" t="s">
        <v>68</v>
      </c>
      <c r="D1026" s="14" t="s">
        <v>77</v>
      </c>
      <c r="E1026" s="3">
        <v>6611</v>
      </c>
    </row>
    <row r="1027" spans="1:5">
      <c r="A1027" s="23">
        <v>45481</v>
      </c>
      <c r="B1027" s="14">
        <v>14</v>
      </c>
      <c r="C1027" s="14" t="s">
        <v>69</v>
      </c>
      <c r="D1027" s="14" t="s">
        <v>77</v>
      </c>
      <c r="E1027" s="3">
        <v>41157</v>
      </c>
    </row>
    <row r="1028" spans="1:5">
      <c r="A1028" s="23">
        <v>45481</v>
      </c>
      <c r="B1028" s="14">
        <v>12</v>
      </c>
      <c r="C1028" s="14" t="s">
        <v>68</v>
      </c>
      <c r="D1028" s="14" t="s">
        <v>77</v>
      </c>
      <c r="E1028" s="3">
        <v>19492</v>
      </c>
    </row>
    <row r="1029" spans="1:5">
      <c r="A1029" s="23">
        <v>45482</v>
      </c>
      <c r="B1029" s="14">
        <v>99</v>
      </c>
      <c r="C1029" s="14" t="s">
        <v>69</v>
      </c>
      <c r="D1029" s="14" t="s">
        <v>79</v>
      </c>
      <c r="E1029" s="3">
        <v>30252</v>
      </c>
    </row>
    <row r="1030" spans="1:5">
      <c r="A1030" s="23">
        <v>45482</v>
      </c>
      <c r="B1030" s="14">
        <v>50</v>
      </c>
      <c r="C1030" s="14" t="s">
        <v>69</v>
      </c>
      <c r="D1030" s="14" t="s">
        <v>74</v>
      </c>
      <c r="E1030" s="3">
        <v>37754</v>
      </c>
    </row>
    <row r="1031" spans="1:5">
      <c r="A1031" s="23">
        <v>45482</v>
      </c>
      <c r="B1031" s="14">
        <v>42</v>
      </c>
      <c r="C1031" s="14" t="s">
        <v>69</v>
      </c>
      <c r="D1031" s="14" t="s">
        <v>77</v>
      </c>
      <c r="E1031" s="3">
        <v>23521</v>
      </c>
    </row>
    <row r="1032" spans="1:5">
      <c r="A1032" s="23">
        <v>45482</v>
      </c>
      <c r="B1032" s="14">
        <v>26</v>
      </c>
      <c r="C1032" s="14" t="s">
        <v>69</v>
      </c>
      <c r="D1032" s="14" t="s">
        <v>79</v>
      </c>
      <c r="E1032" s="3">
        <v>7864</v>
      </c>
    </row>
    <row r="1033" spans="1:5">
      <c r="A1033" s="23">
        <v>45482</v>
      </c>
      <c r="B1033" s="14">
        <v>26</v>
      </c>
      <c r="C1033" s="14" t="s">
        <v>68</v>
      </c>
      <c r="D1033" s="14" t="s">
        <v>66</v>
      </c>
      <c r="E1033" s="3">
        <v>25163</v>
      </c>
    </row>
    <row r="1034" spans="1:5">
      <c r="A1034" s="23">
        <v>45482</v>
      </c>
      <c r="B1034" s="14">
        <v>55</v>
      </c>
      <c r="C1034" s="14" t="s">
        <v>68</v>
      </c>
      <c r="D1034" s="14" t="s">
        <v>75</v>
      </c>
      <c r="E1034" s="3">
        <v>17303</v>
      </c>
    </row>
    <row r="1035" spans="1:5">
      <c r="A1035" s="23">
        <v>45482</v>
      </c>
      <c r="B1035" s="14">
        <v>54</v>
      </c>
      <c r="C1035" s="14" t="s">
        <v>69</v>
      </c>
      <c r="D1035" s="14" t="s">
        <v>66</v>
      </c>
      <c r="E1035" s="3">
        <v>7311</v>
      </c>
    </row>
    <row r="1036" spans="1:5">
      <c r="A1036" s="23">
        <v>45482</v>
      </c>
      <c r="B1036" s="14">
        <v>66</v>
      </c>
      <c r="C1036" s="14" t="s">
        <v>69</v>
      </c>
      <c r="D1036" s="14" t="s">
        <v>66</v>
      </c>
      <c r="E1036" s="3">
        <v>2562</v>
      </c>
    </row>
    <row r="1037" spans="1:5">
      <c r="A1037" s="23">
        <v>45483</v>
      </c>
      <c r="B1037" s="14">
        <v>3</v>
      </c>
      <c r="C1037" s="14" t="s">
        <v>68</v>
      </c>
      <c r="D1037" s="14" t="s">
        <v>66</v>
      </c>
      <c r="E1037" s="3">
        <v>42772</v>
      </c>
    </row>
    <row r="1038" spans="1:5">
      <c r="A1038" s="23">
        <v>45483</v>
      </c>
      <c r="B1038" s="14">
        <v>94</v>
      </c>
      <c r="C1038" s="14" t="s">
        <v>69</v>
      </c>
      <c r="D1038" s="14" t="s">
        <v>65</v>
      </c>
      <c r="E1038" s="3">
        <v>20531</v>
      </c>
    </row>
    <row r="1039" spans="1:5">
      <c r="A1039" s="23">
        <v>45484</v>
      </c>
      <c r="B1039" s="14">
        <v>21</v>
      </c>
      <c r="C1039" s="14" t="s">
        <v>68</v>
      </c>
      <c r="D1039" s="14" t="s">
        <v>66</v>
      </c>
      <c r="E1039" s="3">
        <v>19470</v>
      </c>
    </row>
    <row r="1040" spans="1:5">
      <c r="A1040" s="23">
        <v>45484</v>
      </c>
      <c r="B1040" s="14">
        <v>59</v>
      </c>
      <c r="C1040" s="14" t="s">
        <v>69</v>
      </c>
      <c r="D1040" s="14" t="s">
        <v>79</v>
      </c>
      <c r="E1040" s="3">
        <v>45519</v>
      </c>
    </row>
    <row r="1041" spans="1:5">
      <c r="A1041" s="23">
        <v>45484</v>
      </c>
      <c r="B1041" s="14">
        <v>99</v>
      </c>
      <c r="C1041" s="14" t="s">
        <v>68</v>
      </c>
      <c r="D1041" s="14" t="s">
        <v>65</v>
      </c>
      <c r="E1041" s="3">
        <v>42387</v>
      </c>
    </row>
    <row r="1042" spans="1:5">
      <c r="A1042" s="23">
        <v>45484</v>
      </c>
      <c r="B1042" s="14">
        <v>59</v>
      </c>
      <c r="C1042" s="14" t="s">
        <v>68</v>
      </c>
      <c r="D1042" s="14" t="s">
        <v>79</v>
      </c>
      <c r="E1042" s="3">
        <v>34562</v>
      </c>
    </row>
    <row r="1043" spans="1:5">
      <c r="A1043" s="23">
        <v>45484</v>
      </c>
      <c r="B1043" s="14">
        <v>44</v>
      </c>
      <c r="C1043" s="14" t="s">
        <v>69</v>
      </c>
      <c r="D1043" s="14" t="s">
        <v>66</v>
      </c>
      <c r="E1043" s="3">
        <v>45083</v>
      </c>
    </row>
    <row r="1044" spans="1:5">
      <c r="A1044" s="23">
        <v>45484</v>
      </c>
      <c r="B1044" s="14">
        <v>83</v>
      </c>
      <c r="C1044" s="14" t="s">
        <v>69</v>
      </c>
      <c r="D1044" s="14" t="s">
        <v>74</v>
      </c>
      <c r="E1044" s="3">
        <v>16315</v>
      </c>
    </row>
    <row r="1045" spans="1:5">
      <c r="A1045" s="23">
        <v>45484</v>
      </c>
      <c r="B1045" s="14">
        <v>44</v>
      </c>
      <c r="C1045" s="14" t="s">
        <v>69</v>
      </c>
      <c r="D1045" s="14" t="s">
        <v>65</v>
      </c>
      <c r="E1045" s="3">
        <v>2704</v>
      </c>
    </row>
    <row r="1046" spans="1:5">
      <c r="A1046" s="23">
        <v>45485</v>
      </c>
      <c r="B1046" s="14">
        <v>85</v>
      </c>
      <c r="C1046" s="14" t="s">
        <v>69</v>
      </c>
      <c r="D1046" s="14" t="s">
        <v>74</v>
      </c>
      <c r="E1046" s="3">
        <v>27454</v>
      </c>
    </row>
    <row r="1047" spans="1:5">
      <c r="A1047" s="23">
        <v>45485</v>
      </c>
      <c r="B1047" s="14">
        <v>3</v>
      </c>
      <c r="C1047" s="14" t="s">
        <v>69</v>
      </c>
      <c r="D1047" s="14" t="s">
        <v>79</v>
      </c>
      <c r="E1047" s="3">
        <v>46611</v>
      </c>
    </row>
    <row r="1048" spans="1:5">
      <c r="A1048" s="23">
        <v>45486</v>
      </c>
      <c r="B1048" s="14">
        <v>25</v>
      </c>
      <c r="C1048" s="14" t="s">
        <v>68</v>
      </c>
      <c r="D1048" s="14" t="s">
        <v>65</v>
      </c>
      <c r="E1048" s="3">
        <v>6482</v>
      </c>
    </row>
    <row r="1049" spans="1:5">
      <c r="A1049" s="23">
        <v>45486</v>
      </c>
      <c r="B1049" s="14">
        <v>51</v>
      </c>
      <c r="C1049" s="14" t="s">
        <v>68</v>
      </c>
      <c r="D1049" s="14" t="s">
        <v>66</v>
      </c>
      <c r="E1049" s="3">
        <v>45630</v>
      </c>
    </row>
    <row r="1050" spans="1:5">
      <c r="A1050" s="23">
        <v>45486</v>
      </c>
      <c r="B1050" s="14">
        <v>38</v>
      </c>
      <c r="C1050" s="14" t="s">
        <v>68</v>
      </c>
      <c r="D1050" s="14" t="s">
        <v>74</v>
      </c>
      <c r="E1050" s="3">
        <v>28204</v>
      </c>
    </row>
    <row r="1051" spans="1:5">
      <c r="A1051" s="23">
        <v>45486</v>
      </c>
      <c r="B1051" s="14">
        <v>91</v>
      </c>
      <c r="C1051" s="14" t="s">
        <v>69</v>
      </c>
      <c r="D1051" s="14" t="s">
        <v>64</v>
      </c>
      <c r="E1051" s="3">
        <v>37879</v>
      </c>
    </row>
    <row r="1052" spans="1:5">
      <c r="A1052" s="23">
        <v>45486</v>
      </c>
      <c r="B1052" s="14">
        <v>53</v>
      </c>
      <c r="C1052" s="14" t="s">
        <v>68</v>
      </c>
      <c r="D1052" s="14" t="s">
        <v>64</v>
      </c>
      <c r="E1052" s="3">
        <v>36932</v>
      </c>
    </row>
    <row r="1053" spans="1:5">
      <c r="A1053" s="23">
        <v>45486</v>
      </c>
      <c r="B1053" s="14">
        <v>18</v>
      </c>
      <c r="C1053" s="14" t="s">
        <v>68</v>
      </c>
      <c r="D1053" s="14" t="s">
        <v>79</v>
      </c>
      <c r="E1053" s="3">
        <v>26330</v>
      </c>
    </row>
    <row r="1054" spans="1:5">
      <c r="A1054" s="23">
        <v>45487</v>
      </c>
      <c r="B1054" s="14">
        <v>60</v>
      </c>
      <c r="C1054" s="14" t="s">
        <v>68</v>
      </c>
      <c r="D1054" s="14" t="s">
        <v>66</v>
      </c>
      <c r="E1054" s="3">
        <v>10753</v>
      </c>
    </row>
    <row r="1055" spans="1:5">
      <c r="A1055" s="23">
        <v>45487</v>
      </c>
      <c r="B1055" s="14">
        <v>2</v>
      </c>
      <c r="C1055" s="14" t="s">
        <v>69</v>
      </c>
      <c r="D1055" s="14" t="s">
        <v>79</v>
      </c>
      <c r="E1055" s="3">
        <v>4734</v>
      </c>
    </row>
    <row r="1056" spans="1:5">
      <c r="A1056" s="23">
        <v>45487</v>
      </c>
      <c r="B1056" s="14">
        <v>90</v>
      </c>
      <c r="C1056" s="14" t="s">
        <v>68</v>
      </c>
      <c r="D1056" s="14" t="s">
        <v>75</v>
      </c>
      <c r="E1056" s="3">
        <v>42367</v>
      </c>
    </row>
    <row r="1057" spans="1:5">
      <c r="A1057" s="23">
        <v>45487</v>
      </c>
      <c r="B1057" s="14">
        <v>3</v>
      </c>
      <c r="C1057" s="14" t="s">
        <v>69</v>
      </c>
      <c r="D1057" s="14" t="s">
        <v>64</v>
      </c>
      <c r="E1057" s="3">
        <v>28442</v>
      </c>
    </row>
    <row r="1058" spans="1:5">
      <c r="A1058" s="23">
        <v>45488</v>
      </c>
      <c r="B1058" s="14">
        <v>63</v>
      </c>
      <c r="C1058" s="14" t="s">
        <v>69</v>
      </c>
      <c r="D1058" s="14" t="s">
        <v>74</v>
      </c>
      <c r="E1058" s="3">
        <v>3772</v>
      </c>
    </row>
    <row r="1059" spans="1:5">
      <c r="A1059" s="23">
        <v>45488</v>
      </c>
      <c r="B1059" s="14">
        <v>69</v>
      </c>
      <c r="C1059" s="14" t="s">
        <v>69</v>
      </c>
      <c r="D1059" s="14" t="s">
        <v>65</v>
      </c>
      <c r="E1059" s="3">
        <v>2925</v>
      </c>
    </row>
    <row r="1060" spans="1:5">
      <c r="A1060" s="23">
        <v>45488</v>
      </c>
      <c r="B1060" s="14">
        <v>97</v>
      </c>
      <c r="C1060" s="14" t="s">
        <v>68</v>
      </c>
      <c r="D1060" s="14" t="s">
        <v>66</v>
      </c>
      <c r="E1060" s="3">
        <v>44463</v>
      </c>
    </row>
    <row r="1061" spans="1:5">
      <c r="A1061" s="23">
        <v>45488</v>
      </c>
      <c r="B1061" s="14">
        <v>69</v>
      </c>
      <c r="C1061" s="14" t="s">
        <v>69</v>
      </c>
      <c r="D1061" s="14" t="s">
        <v>79</v>
      </c>
      <c r="E1061" s="3">
        <v>33615</v>
      </c>
    </row>
    <row r="1062" spans="1:5">
      <c r="A1062" s="23">
        <v>45488</v>
      </c>
      <c r="B1062" s="14">
        <v>17</v>
      </c>
      <c r="C1062" s="14" t="s">
        <v>68</v>
      </c>
      <c r="D1062" s="14" t="s">
        <v>75</v>
      </c>
      <c r="E1062" s="3">
        <v>1016</v>
      </c>
    </row>
    <row r="1063" spans="1:5">
      <c r="A1063" s="23">
        <v>45488</v>
      </c>
      <c r="B1063" s="14">
        <v>87</v>
      </c>
      <c r="C1063" s="14" t="s">
        <v>68</v>
      </c>
      <c r="D1063" s="14" t="s">
        <v>66</v>
      </c>
      <c r="E1063" s="3">
        <v>31902</v>
      </c>
    </row>
    <row r="1064" spans="1:5">
      <c r="A1064" s="23">
        <v>45488</v>
      </c>
      <c r="B1064" s="14">
        <v>99</v>
      </c>
      <c r="C1064" s="14" t="s">
        <v>69</v>
      </c>
      <c r="D1064" s="14" t="s">
        <v>75</v>
      </c>
      <c r="E1064" s="3">
        <v>14688</v>
      </c>
    </row>
    <row r="1065" spans="1:5">
      <c r="A1065" s="23">
        <v>45488</v>
      </c>
      <c r="B1065" s="14">
        <v>49</v>
      </c>
      <c r="C1065" s="14" t="s">
        <v>69</v>
      </c>
      <c r="D1065" s="14" t="s">
        <v>65</v>
      </c>
      <c r="E1065" s="3">
        <v>16726</v>
      </c>
    </row>
    <row r="1066" spans="1:5">
      <c r="A1066" s="23">
        <v>45489</v>
      </c>
      <c r="B1066" s="14">
        <v>42</v>
      </c>
      <c r="C1066" s="14" t="s">
        <v>68</v>
      </c>
      <c r="D1066" s="14" t="s">
        <v>65</v>
      </c>
      <c r="E1066" s="3">
        <v>6331</v>
      </c>
    </row>
    <row r="1067" spans="1:5">
      <c r="A1067" s="23">
        <v>45489</v>
      </c>
      <c r="B1067" s="14">
        <v>35</v>
      </c>
      <c r="C1067" s="14" t="s">
        <v>69</v>
      </c>
      <c r="D1067" s="14" t="s">
        <v>79</v>
      </c>
      <c r="E1067" s="3">
        <v>22639</v>
      </c>
    </row>
    <row r="1068" spans="1:5">
      <c r="A1068" s="23">
        <v>45489</v>
      </c>
      <c r="B1068" s="14">
        <v>56</v>
      </c>
      <c r="C1068" s="14" t="s">
        <v>68</v>
      </c>
      <c r="D1068" s="14" t="s">
        <v>79</v>
      </c>
      <c r="E1068" s="3">
        <v>49981</v>
      </c>
    </row>
    <row r="1069" spans="1:5">
      <c r="A1069" s="23">
        <v>45489</v>
      </c>
      <c r="B1069" s="14">
        <v>73</v>
      </c>
      <c r="C1069" s="14" t="s">
        <v>69</v>
      </c>
      <c r="D1069" s="14" t="s">
        <v>66</v>
      </c>
      <c r="E1069" s="3">
        <v>9310</v>
      </c>
    </row>
    <row r="1070" spans="1:5">
      <c r="A1070" s="23">
        <v>45490</v>
      </c>
      <c r="B1070" s="14">
        <v>14</v>
      </c>
      <c r="C1070" s="14" t="s">
        <v>68</v>
      </c>
      <c r="D1070" s="14" t="s">
        <v>75</v>
      </c>
      <c r="E1070" s="3">
        <v>6886</v>
      </c>
    </row>
    <row r="1071" spans="1:5">
      <c r="A1071" s="23">
        <v>45490</v>
      </c>
      <c r="B1071" s="14">
        <v>39</v>
      </c>
      <c r="C1071" s="14" t="s">
        <v>69</v>
      </c>
      <c r="D1071" s="14" t="s">
        <v>64</v>
      </c>
      <c r="E1071" s="3">
        <v>48875</v>
      </c>
    </row>
    <row r="1072" spans="1:5">
      <c r="A1072" s="23">
        <v>45490</v>
      </c>
      <c r="B1072" s="14">
        <v>31</v>
      </c>
      <c r="C1072" s="14" t="s">
        <v>68</v>
      </c>
      <c r="D1072" s="14" t="s">
        <v>66</v>
      </c>
      <c r="E1072" s="3">
        <v>39438</v>
      </c>
    </row>
    <row r="1073" spans="1:5">
      <c r="A1073" s="23">
        <v>45491</v>
      </c>
      <c r="B1073" s="14">
        <v>26</v>
      </c>
      <c r="C1073" s="14" t="s">
        <v>69</v>
      </c>
      <c r="D1073" s="14" t="s">
        <v>74</v>
      </c>
      <c r="E1073" s="3">
        <v>24465</v>
      </c>
    </row>
    <row r="1074" spans="1:5">
      <c r="A1074" s="23">
        <v>45491</v>
      </c>
      <c r="B1074" s="14">
        <v>94</v>
      </c>
      <c r="C1074" s="14" t="s">
        <v>68</v>
      </c>
      <c r="D1074" s="14" t="s">
        <v>75</v>
      </c>
      <c r="E1074" s="3">
        <v>6967</v>
      </c>
    </row>
    <row r="1075" spans="1:5">
      <c r="A1075" s="23">
        <v>45491</v>
      </c>
      <c r="B1075" s="14">
        <v>45</v>
      </c>
      <c r="C1075" s="14" t="s">
        <v>69</v>
      </c>
      <c r="D1075" s="14" t="s">
        <v>79</v>
      </c>
      <c r="E1075" s="3">
        <v>44309</v>
      </c>
    </row>
    <row r="1076" spans="1:5">
      <c r="A1076" s="23">
        <v>45491</v>
      </c>
      <c r="B1076" s="14">
        <v>57</v>
      </c>
      <c r="C1076" s="14" t="s">
        <v>68</v>
      </c>
      <c r="D1076" s="14" t="s">
        <v>66</v>
      </c>
      <c r="E1076" s="3">
        <v>11576</v>
      </c>
    </row>
    <row r="1077" spans="1:5">
      <c r="A1077" s="23">
        <v>45492</v>
      </c>
      <c r="B1077" s="14">
        <v>51</v>
      </c>
      <c r="C1077" s="14" t="s">
        <v>69</v>
      </c>
      <c r="D1077" s="14" t="s">
        <v>75</v>
      </c>
      <c r="E1077" s="3">
        <v>14217</v>
      </c>
    </row>
    <row r="1078" spans="1:5">
      <c r="A1078" s="23">
        <v>45492</v>
      </c>
      <c r="B1078" s="14">
        <v>96</v>
      </c>
      <c r="C1078" s="14" t="s">
        <v>68</v>
      </c>
      <c r="D1078" s="14" t="s">
        <v>66</v>
      </c>
      <c r="E1078" s="3">
        <v>47197</v>
      </c>
    </row>
    <row r="1079" spans="1:5">
      <c r="A1079" s="23">
        <v>45492</v>
      </c>
      <c r="B1079" s="14">
        <v>9</v>
      </c>
      <c r="C1079" s="14" t="s">
        <v>69</v>
      </c>
      <c r="D1079" s="14" t="s">
        <v>79</v>
      </c>
      <c r="E1079" s="3">
        <v>2355</v>
      </c>
    </row>
    <row r="1080" spans="1:5">
      <c r="A1080" s="23">
        <v>45492</v>
      </c>
      <c r="B1080" s="14">
        <v>18</v>
      </c>
      <c r="C1080" s="14" t="s">
        <v>68</v>
      </c>
      <c r="D1080" s="14" t="s">
        <v>64</v>
      </c>
      <c r="E1080" s="3">
        <v>12143</v>
      </c>
    </row>
    <row r="1081" spans="1:5">
      <c r="A1081" s="23">
        <v>45492</v>
      </c>
      <c r="B1081" s="14">
        <v>7</v>
      </c>
      <c r="C1081" s="14" t="s">
        <v>69</v>
      </c>
      <c r="D1081" s="14" t="s">
        <v>66</v>
      </c>
      <c r="E1081" s="3">
        <v>48901</v>
      </c>
    </row>
    <row r="1082" spans="1:5">
      <c r="A1082" s="23">
        <v>45492</v>
      </c>
      <c r="B1082" s="14">
        <v>35</v>
      </c>
      <c r="C1082" s="14" t="s">
        <v>68</v>
      </c>
      <c r="D1082" s="14" t="s">
        <v>74</v>
      </c>
      <c r="E1082" s="3">
        <v>28523</v>
      </c>
    </row>
    <row r="1083" spans="1:5">
      <c r="A1083" s="23">
        <v>45492</v>
      </c>
      <c r="B1083" s="14">
        <v>56</v>
      </c>
      <c r="C1083" s="14" t="s">
        <v>69</v>
      </c>
      <c r="D1083" s="14" t="s">
        <v>79</v>
      </c>
      <c r="E1083" s="3">
        <v>2821</v>
      </c>
    </row>
    <row r="1084" spans="1:5">
      <c r="A1084" s="23">
        <v>45492</v>
      </c>
      <c r="B1084" s="14">
        <v>2</v>
      </c>
      <c r="C1084" s="14" t="s">
        <v>69</v>
      </c>
      <c r="D1084" s="14" t="s">
        <v>79</v>
      </c>
      <c r="E1084" s="3">
        <v>3411</v>
      </c>
    </row>
    <row r="1085" spans="1:5">
      <c r="A1085" s="23">
        <v>45492</v>
      </c>
      <c r="B1085" s="14">
        <v>82</v>
      </c>
      <c r="C1085" s="14" t="s">
        <v>69</v>
      </c>
      <c r="D1085" s="14" t="s">
        <v>77</v>
      </c>
      <c r="E1085" s="3">
        <v>11522</v>
      </c>
    </row>
    <row r="1086" spans="1:5">
      <c r="A1086" s="23">
        <v>45493</v>
      </c>
      <c r="B1086" s="14">
        <v>71</v>
      </c>
      <c r="C1086" s="14" t="s">
        <v>69</v>
      </c>
      <c r="D1086" s="14" t="s">
        <v>65</v>
      </c>
      <c r="E1086" s="3">
        <v>22091</v>
      </c>
    </row>
    <row r="1087" spans="1:5">
      <c r="A1087" s="23">
        <v>45493</v>
      </c>
      <c r="B1087" s="14">
        <v>88</v>
      </c>
      <c r="C1087" s="14" t="s">
        <v>69</v>
      </c>
      <c r="D1087" s="14" t="s">
        <v>65</v>
      </c>
      <c r="E1087" s="3">
        <v>3657</v>
      </c>
    </row>
    <row r="1088" spans="1:5">
      <c r="A1088" s="23">
        <v>45493</v>
      </c>
      <c r="B1088" s="14">
        <v>84</v>
      </c>
      <c r="C1088" s="14" t="s">
        <v>68</v>
      </c>
      <c r="D1088" s="14" t="s">
        <v>79</v>
      </c>
      <c r="E1088" s="3">
        <v>24464</v>
      </c>
    </row>
    <row r="1089" spans="1:5">
      <c r="A1089" s="23">
        <v>45494</v>
      </c>
      <c r="B1089" s="14">
        <v>21</v>
      </c>
      <c r="C1089" s="14" t="s">
        <v>69</v>
      </c>
      <c r="D1089" s="14" t="s">
        <v>79</v>
      </c>
      <c r="E1089" s="3">
        <v>39232</v>
      </c>
    </row>
    <row r="1090" spans="1:5">
      <c r="A1090" s="23">
        <v>45494</v>
      </c>
      <c r="B1090" s="14">
        <v>79</v>
      </c>
      <c r="C1090" s="14" t="s">
        <v>68</v>
      </c>
      <c r="D1090" s="14" t="s">
        <v>77</v>
      </c>
      <c r="E1090" s="3">
        <v>4162</v>
      </c>
    </row>
    <row r="1091" spans="1:5">
      <c r="A1091" s="23">
        <v>45494</v>
      </c>
      <c r="B1091" s="14">
        <v>94</v>
      </c>
      <c r="C1091" s="14" t="s">
        <v>69</v>
      </c>
      <c r="D1091" s="14" t="s">
        <v>75</v>
      </c>
      <c r="E1091" s="3">
        <v>22672</v>
      </c>
    </row>
    <row r="1092" spans="1:5">
      <c r="A1092" s="23">
        <v>45494</v>
      </c>
      <c r="B1092" s="14">
        <v>90</v>
      </c>
      <c r="C1092" s="14" t="s">
        <v>68</v>
      </c>
      <c r="D1092" s="14" t="s">
        <v>75</v>
      </c>
      <c r="E1092" s="3">
        <v>12065</v>
      </c>
    </row>
    <row r="1093" spans="1:5">
      <c r="A1093" s="23">
        <v>45495</v>
      </c>
      <c r="B1093" s="14">
        <v>88</v>
      </c>
      <c r="C1093" s="14" t="s">
        <v>68</v>
      </c>
      <c r="D1093" s="14" t="s">
        <v>74</v>
      </c>
      <c r="E1093" s="3">
        <v>26643</v>
      </c>
    </row>
    <row r="1094" spans="1:5">
      <c r="A1094" s="23">
        <v>45495</v>
      </c>
      <c r="B1094" s="14">
        <v>3</v>
      </c>
      <c r="C1094" s="14" t="s">
        <v>68</v>
      </c>
      <c r="D1094" s="14" t="s">
        <v>65</v>
      </c>
      <c r="E1094" s="3">
        <v>6470</v>
      </c>
    </row>
    <row r="1095" spans="1:5">
      <c r="A1095" s="23">
        <v>45495</v>
      </c>
      <c r="B1095" s="14">
        <v>62</v>
      </c>
      <c r="C1095" s="14" t="s">
        <v>68</v>
      </c>
      <c r="D1095" s="14" t="s">
        <v>77</v>
      </c>
      <c r="E1095" s="3">
        <v>13481</v>
      </c>
    </row>
    <row r="1096" spans="1:5">
      <c r="A1096" s="23">
        <v>45495</v>
      </c>
      <c r="B1096" s="14">
        <v>45</v>
      </c>
      <c r="C1096" s="14" t="s">
        <v>69</v>
      </c>
      <c r="D1096" s="14" t="s">
        <v>66</v>
      </c>
      <c r="E1096" s="3">
        <v>35972</v>
      </c>
    </row>
    <row r="1097" spans="1:5">
      <c r="A1097" s="23">
        <v>45495</v>
      </c>
      <c r="B1097" s="14">
        <v>81</v>
      </c>
      <c r="C1097" s="14" t="s">
        <v>68</v>
      </c>
      <c r="D1097" s="14" t="s">
        <v>64</v>
      </c>
      <c r="E1097" s="3">
        <v>19378</v>
      </c>
    </row>
    <row r="1098" spans="1:5">
      <c r="A1098" s="23">
        <v>45496</v>
      </c>
      <c r="B1098" s="14">
        <v>74</v>
      </c>
      <c r="C1098" s="14" t="s">
        <v>68</v>
      </c>
      <c r="D1098" s="14" t="s">
        <v>64</v>
      </c>
      <c r="E1098" s="3">
        <v>38990</v>
      </c>
    </row>
    <row r="1099" spans="1:5">
      <c r="A1099" s="23">
        <v>45496</v>
      </c>
      <c r="B1099" s="14">
        <v>54</v>
      </c>
      <c r="C1099" s="14" t="s">
        <v>69</v>
      </c>
      <c r="D1099" s="14" t="s">
        <v>65</v>
      </c>
      <c r="E1099" s="3">
        <v>33286</v>
      </c>
    </row>
    <row r="1100" spans="1:5">
      <c r="A1100" s="23">
        <v>45496</v>
      </c>
      <c r="B1100" s="14">
        <v>20</v>
      </c>
      <c r="C1100" s="14" t="s">
        <v>68</v>
      </c>
      <c r="D1100" s="14" t="s">
        <v>75</v>
      </c>
      <c r="E1100" s="3">
        <v>6398</v>
      </c>
    </row>
    <row r="1101" spans="1:5">
      <c r="A1101" s="23">
        <v>45496</v>
      </c>
      <c r="B1101" s="14">
        <v>44</v>
      </c>
      <c r="C1101" s="14" t="s">
        <v>69</v>
      </c>
      <c r="D1101" s="14" t="s">
        <v>79</v>
      </c>
      <c r="E1101" s="3">
        <v>8602</v>
      </c>
    </row>
    <row r="1102" spans="1:5">
      <c r="A1102" s="23">
        <v>45496</v>
      </c>
      <c r="B1102" s="14">
        <v>34</v>
      </c>
      <c r="C1102" s="14" t="s">
        <v>69</v>
      </c>
      <c r="D1102" s="14" t="s">
        <v>65</v>
      </c>
      <c r="E1102" s="3">
        <v>20292</v>
      </c>
    </row>
    <row r="1103" spans="1:5">
      <c r="A1103" s="23">
        <v>45496</v>
      </c>
      <c r="B1103" s="14">
        <v>87</v>
      </c>
      <c r="C1103" s="14" t="s">
        <v>68</v>
      </c>
      <c r="D1103" s="14" t="s">
        <v>77</v>
      </c>
      <c r="E1103" s="3">
        <v>35824</v>
      </c>
    </row>
    <row r="1104" spans="1:5">
      <c r="A1104" s="23">
        <v>45496</v>
      </c>
      <c r="B1104" s="14">
        <v>67</v>
      </c>
      <c r="C1104" s="14" t="s">
        <v>68</v>
      </c>
      <c r="D1104" s="14" t="s">
        <v>66</v>
      </c>
      <c r="E1104" s="3">
        <v>14989</v>
      </c>
    </row>
    <row r="1105" spans="1:5">
      <c r="A1105" s="23">
        <v>45496</v>
      </c>
      <c r="B1105" s="14">
        <v>72</v>
      </c>
      <c r="C1105" s="14" t="s">
        <v>68</v>
      </c>
      <c r="D1105" s="14" t="s">
        <v>79</v>
      </c>
      <c r="E1105" s="3">
        <v>35500</v>
      </c>
    </row>
    <row r="1106" spans="1:5">
      <c r="A1106" s="23">
        <v>45496</v>
      </c>
      <c r="B1106" s="14">
        <v>10</v>
      </c>
      <c r="C1106" s="14" t="s">
        <v>68</v>
      </c>
      <c r="D1106" s="14" t="s">
        <v>77</v>
      </c>
      <c r="E1106" s="3">
        <v>45012</v>
      </c>
    </row>
    <row r="1107" spans="1:5">
      <c r="A1107" s="23">
        <v>45496</v>
      </c>
      <c r="B1107" s="14">
        <v>10</v>
      </c>
      <c r="C1107" s="14" t="s">
        <v>68</v>
      </c>
      <c r="D1107" s="14" t="s">
        <v>79</v>
      </c>
      <c r="E1107" s="3">
        <v>23143</v>
      </c>
    </row>
    <row r="1108" spans="1:5">
      <c r="A1108" s="23">
        <v>45497</v>
      </c>
      <c r="B1108" s="14">
        <v>88</v>
      </c>
      <c r="C1108" s="14" t="s">
        <v>69</v>
      </c>
      <c r="D1108" s="14" t="s">
        <v>77</v>
      </c>
      <c r="E1108" s="3">
        <v>34288</v>
      </c>
    </row>
    <row r="1109" spans="1:5">
      <c r="A1109" s="23">
        <v>45497</v>
      </c>
      <c r="B1109" s="14">
        <v>97</v>
      </c>
      <c r="C1109" s="14" t="s">
        <v>69</v>
      </c>
      <c r="D1109" s="14" t="s">
        <v>79</v>
      </c>
      <c r="E1109" s="3">
        <v>40639</v>
      </c>
    </row>
    <row r="1110" spans="1:5">
      <c r="A1110" s="23">
        <v>45497</v>
      </c>
      <c r="B1110" s="14">
        <v>23</v>
      </c>
      <c r="C1110" s="14" t="s">
        <v>68</v>
      </c>
      <c r="D1110" s="14" t="s">
        <v>66</v>
      </c>
      <c r="E1110" s="3">
        <v>17358</v>
      </c>
    </row>
    <row r="1111" spans="1:5">
      <c r="A1111" s="23">
        <v>45497</v>
      </c>
      <c r="B1111" s="14">
        <v>80</v>
      </c>
      <c r="C1111" s="14" t="s">
        <v>68</v>
      </c>
      <c r="D1111" s="14" t="s">
        <v>65</v>
      </c>
      <c r="E1111" s="3">
        <v>14695</v>
      </c>
    </row>
    <row r="1112" spans="1:5">
      <c r="A1112" s="23">
        <v>45497</v>
      </c>
      <c r="B1112" s="14">
        <v>49</v>
      </c>
      <c r="C1112" s="14" t="s">
        <v>68</v>
      </c>
      <c r="D1112" s="14" t="s">
        <v>64</v>
      </c>
      <c r="E1112" s="3">
        <v>15839</v>
      </c>
    </row>
    <row r="1113" spans="1:5">
      <c r="A1113" s="23">
        <v>45497</v>
      </c>
      <c r="B1113" s="14">
        <v>54</v>
      </c>
      <c r="C1113" s="14" t="s">
        <v>68</v>
      </c>
      <c r="D1113" s="14" t="s">
        <v>77</v>
      </c>
      <c r="E1113" s="3">
        <v>34994</v>
      </c>
    </row>
    <row r="1114" spans="1:5">
      <c r="A1114" s="23">
        <v>45498</v>
      </c>
      <c r="B1114" s="14">
        <v>83</v>
      </c>
      <c r="C1114" s="14" t="s">
        <v>69</v>
      </c>
      <c r="D1114" s="14" t="s">
        <v>74</v>
      </c>
      <c r="E1114" s="3">
        <v>40078</v>
      </c>
    </row>
    <row r="1115" spans="1:5">
      <c r="A1115" s="23">
        <v>45498</v>
      </c>
      <c r="B1115" s="14">
        <v>0</v>
      </c>
      <c r="C1115" s="14" t="s">
        <v>69</v>
      </c>
      <c r="D1115" s="14" t="s">
        <v>75</v>
      </c>
      <c r="E1115" s="3">
        <v>40985</v>
      </c>
    </row>
    <row r="1116" spans="1:5">
      <c r="A1116" s="23">
        <v>45498</v>
      </c>
      <c r="B1116" s="14">
        <v>75</v>
      </c>
      <c r="C1116" s="14" t="s">
        <v>69</v>
      </c>
      <c r="D1116" s="14" t="s">
        <v>79</v>
      </c>
      <c r="E1116" s="3">
        <v>18784</v>
      </c>
    </row>
    <row r="1117" spans="1:5">
      <c r="A1117" s="23">
        <v>45498</v>
      </c>
      <c r="B1117" s="14">
        <v>47</v>
      </c>
      <c r="C1117" s="14" t="s">
        <v>68</v>
      </c>
      <c r="D1117" s="14" t="s">
        <v>65</v>
      </c>
      <c r="E1117" s="3">
        <v>39736</v>
      </c>
    </row>
    <row r="1118" spans="1:5">
      <c r="A1118" s="23">
        <v>45498</v>
      </c>
      <c r="B1118" s="14">
        <v>41</v>
      </c>
      <c r="C1118" s="14" t="s">
        <v>69</v>
      </c>
      <c r="D1118" s="14" t="s">
        <v>79</v>
      </c>
      <c r="E1118" s="3">
        <v>42744</v>
      </c>
    </row>
    <row r="1119" spans="1:5">
      <c r="A1119" s="23">
        <v>45498</v>
      </c>
      <c r="B1119" s="14">
        <v>63</v>
      </c>
      <c r="C1119" s="14" t="s">
        <v>68</v>
      </c>
      <c r="D1119" s="14" t="s">
        <v>74</v>
      </c>
      <c r="E1119" s="3">
        <v>25997</v>
      </c>
    </row>
    <row r="1120" spans="1:5">
      <c r="A1120" s="23">
        <v>45498</v>
      </c>
      <c r="B1120" s="14">
        <v>94</v>
      </c>
      <c r="C1120" s="14" t="s">
        <v>68</v>
      </c>
      <c r="D1120" s="14" t="s">
        <v>64</v>
      </c>
      <c r="E1120" s="3">
        <v>46901</v>
      </c>
    </row>
    <row r="1121" spans="1:5">
      <c r="A1121" s="23">
        <v>45498</v>
      </c>
      <c r="B1121" s="14">
        <v>55</v>
      </c>
      <c r="C1121" s="14" t="s">
        <v>68</v>
      </c>
      <c r="D1121" s="14" t="s">
        <v>74</v>
      </c>
      <c r="E1121" s="3">
        <v>47443</v>
      </c>
    </row>
    <row r="1122" spans="1:5">
      <c r="A1122" s="23">
        <v>45498</v>
      </c>
      <c r="B1122" s="14">
        <v>95</v>
      </c>
      <c r="C1122" s="14" t="s">
        <v>69</v>
      </c>
      <c r="D1122" s="14" t="s">
        <v>74</v>
      </c>
      <c r="E1122" s="3">
        <v>32100</v>
      </c>
    </row>
    <row r="1123" spans="1:5">
      <c r="A1123" s="23">
        <v>45499</v>
      </c>
      <c r="B1123" s="14">
        <v>17</v>
      </c>
      <c r="C1123" s="14" t="s">
        <v>68</v>
      </c>
      <c r="D1123" s="14" t="s">
        <v>79</v>
      </c>
      <c r="E1123" s="3">
        <v>45521</v>
      </c>
    </row>
    <row r="1124" spans="1:5">
      <c r="A1124" s="23">
        <v>45499</v>
      </c>
      <c r="B1124" s="14">
        <v>24</v>
      </c>
      <c r="C1124" s="14" t="s">
        <v>68</v>
      </c>
      <c r="D1124" s="14" t="s">
        <v>74</v>
      </c>
      <c r="E1124" s="3">
        <v>20736</v>
      </c>
    </row>
    <row r="1125" spans="1:5">
      <c r="A1125" s="23">
        <v>45499</v>
      </c>
      <c r="B1125" s="14">
        <v>30</v>
      </c>
      <c r="C1125" s="14" t="s">
        <v>68</v>
      </c>
      <c r="D1125" s="14" t="s">
        <v>79</v>
      </c>
      <c r="E1125" s="3">
        <v>27780</v>
      </c>
    </row>
    <row r="1126" spans="1:5">
      <c r="A1126" s="23">
        <v>45499</v>
      </c>
      <c r="B1126" s="14">
        <v>85</v>
      </c>
      <c r="C1126" s="14" t="s">
        <v>68</v>
      </c>
      <c r="D1126" s="14" t="s">
        <v>66</v>
      </c>
      <c r="E1126" s="3">
        <v>24738</v>
      </c>
    </row>
    <row r="1127" spans="1:5">
      <c r="A1127" s="23">
        <v>45500</v>
      </c>
      <c r="B1127" s="14">
        <v>85</v>
      </c>
      <c r="C1127" s="14" t="s">
        <v>68</v>
      </c>
      <c r="D1127" s="14" t="s">
        <v>74</v>
      </c>
      <c r="E1127" s="3">
        <v>31598</v>
      </c>
    </row>
    <row r="1128" spans="1:5">
      <c r="A1128" s="23">
        <v>45500</v>
      </c>
      <c r="B1128" s="14">
        <v>55</v>
      </c>
      <c r="C1128" s="14" t="s">
        <v>68</v>
      </c>
      <c r="D1128" s="14" t="s">
        <v>74</v>
      </c>
      <c r="E1128" s="3">
        <v>7514</v>
      </c>
    </row>
    <row r="1129" spans="1:5">
      <c r="A1129" s="23">
        <v>45500</v>
      </c>
      <c r="B1129" s="14">
        <v>94</v>
      </c>
      <c r="C1129" s="14" t="s">
        <v>68</v>
      </c>
      <c r="D1129" s="14" t="s">
        <v>65</v>
      </c>
      <c r="E1129" s="3">
        <v>44293</v>
      </c>
    </row>
    <row r="1130" spans="1:5">
      <c r="A1130" s="23">
        <v>45500</v>
      </c>
      <c r="B1130" s="14">
        <v>27</v>
      </c>
      <c r="C1130" s="14" t="s">
        <v>69</v>
      </c>
      <c r="D1130" s="14" t="s">
        <v>75</v>
      </c>
      <c r="E1130" s="3">
        <v>49960</v>
      </c>
    </row>
    <row r="1131" spans="1:5">
      <c r="A1131" s="23">
        <v>45500</v>
      </c>
      <c r="B1131" s="14">
        <v>26</v>
      </c>
      <c r="C1131" s="14" t="s">
        <v>68</v>
      </c>
      <c r="D1131" s="14" t="s">
        <v>79</v>
      </c>
      <c r="E1131" s="3">
        <v>26552</v>
      </c>
    </row>
    <row r="1132" spans="1:5">
      <c r="A1132" s="23">
        <v>45501</v>
      </c>
      <c r="B1132" s="14">
        <v>8</v>
      </c>
      <c r="C1132" s="14" t="s">
        <v>68</v>
      </c>
      <c r="D1132" s="14" t="s">
        <v>74</v>
      </c>
      <c r="E1132" s="3">
        <v>47224</v>
      </c>
    </row>
    <row r="1133" spans="1:5">
      <c r="A1133" s="23">
        <v>45501</v>
      </c>
      <c r="B1133" s="14">
        <v>21</v>
      </c>
      <c r="C1133" s="14" t="s">
        <v>68</v>
      </c>
      <c r="D1133" s="14" t="s">
        <v>65</v>
      </c>
      <c r="E1133" s="3">
        <v>46273</v>
      </c>
    </row>
    <row r="1134" spans="1:5">
      <c r="A1134" s="23">
        <v>45501</v>
      </c>
      <c r="B1134" s="14">
        <v>53</v>
      </c>
      <c r="C1134" s="14" t="s">
        <v>69</v>
      </c>
      <c r="D1134" s="14" t="s">
        <v>64</v>
      </c>
      <c r="E1134" s="3">
        <v>34875</v>
      </c>
    </row>
    <row r="1135" spans="1:5">
      <c r="A1135" s="23">
        <v>45501</v>
      </c>
      <c r="B1135" s="14">
        <v>27</v>
      </c>
      <c r="C1135" s="14" t="s">
        <v>68</v>
      </c>
      <c r="D1135" s="14" t="s">
        <v>79</v>
      </c>
      <c r="E1135" s="3">
        <v>14212</v>
      </c>
    </row>
    <row r="1136" spans="1:5">
      <c r="A1136" s="23">
        <v>45502</v>
      </c>
      <c r="B1136" s="14">
        <v>86</v>
      </c>
      <c r="C1136" s="14" t="s">
        <v>68</v>
      </c>
      <c r="D1136" s="14" t="s">
        <v>79</v>
      </c>
      <c r="E1136" s="3">
        <v>29578</v>
      </c>
    </row>
    <row r="1137" spans="1:5">
      <c r="A1137" s="23">
        <v>45502</v>
      </c>
      <c r="B1137" s="14">
        <v>78</v>
      </c>
      <c r="C1137" s="14" t="s">
        <v>69</v>
      </c>
      <c r="D1137" s="14" t="s">
        <v>79</v>
      </c>
      <c r="E1137" s="3">
        <v>16337</v>
      </c>
    </row>
    <row r="1138" spans="1:5">
      <c r="A1138" s="23">
        <v>45503</v>
      </c>
      <c r="B1138" s="14">
        <v>72</v>
      </c>
      <c r="C1138" s="14" t="s">
        <v>68</v>
      </c>
      <c r="D1138" s="14" t="s">
        <v>77</v>
      </c>
      <c r="E1138" s="3">
        <v>3354</v>
      </c>
    </row>
    <row r="1139" spans="1:5">
      <c r="A1139" s="23">
        <v>45503</v>
      </c>
      <c r="B1139" s="14">
        <v>17</v>
      </c>
      <c r="C1139" s="14" t="s">
        <v>69</v>
      </c>
      <c r="D1139" s="14" t="s">
        <v>65</v>
      </c>
      <c r="E1139" s="3">
        <v>45155</v>
      </c>
    </row>
    <row r="1140" spans="1:5">
      <c r="A1140" s="23">
        <v>45503</v>
      </c>
      <c r="B1140" s="14">
        <v>0</v>
      </c>
      <c r="C1140" s="14" t="s">
        <v>68</v>
      </c>
      <c r="D1140" s="14" t="s">
        <v>66</v>
      </c>
      <c r="E1140" s="3">
        <v>32022</v>
      </c>
    </row>
    <row r="1141" spans="1:5">
      <c r="A1141" s="23">
        <v>45503</v>
      </c>
      <c r="B1141" s="14">
        <v>9</v>
      </c>
      <c r="C1141" s="14" t="s">
        <v>69</v>
      </c>
      <c r="D1141" s="14" t="s">
        <v>66</v>
      </c>
      <c r="E1141" s="3">
        <v>16914</v>
      </c>
    </row>
    <row r="1142" spans="1:5">
      <c r="A1142" s="23">
        <v>45503</v>
      </c>
      <c r="B1142" s="14">
        <v>71</v>
      </c>
      <c r="C1142" s="14" t="s">
        <v>68</v>
      </c>
      <c r="D1142" s="14" t="s">
        <v>79</v>
      </c>
      <c r="E1142" s="3">
        <v>8501</v>
      </c>
    </row>
    <row r="1143" spans="1:5">
      <c r="A1143" s="23">
        <v>45503</v>
      </c>
      <c r="B1143" s="14">
        <v>87</v>
      </c>
      <c r="C1143" s="14" t="s">
        <v>69</v>
      </c>
      <c r="D1143" s="14" t="s">
        <v>64</v>
      </c>
      <c r="E1143" s="3">
        <v>8612</v>
      </c>
    </row>
    <row r="1144" spans="1:5">
      <c r="A1144" s="23">
        <v>45503</v>
      </c>
      <c r="B1144" s="14">
        <v>47</v>
      </c>
      <c r="C1144" s="14" t="s">
        <v>68</v>
      </c>
      <c r="D1144" s="14" t="s">
        <v>79</v>
      </c>
      <c r="E1144" s="3">
        <v>46665</v>
      </c>
    </row>
    <row r="1145" spans="1:5">
      <c r="A1145" s="23">
        <v>45503</v>
      </c>
      <c r="B1145" s="14">
        <v>78</v>
      </c>
      <c r="C1145" s="14" t="s">
        <v>69</v>
      </c>
      <c r="D1145" s="14" t="s">
        <v>75</v>
      </c>
      <c r="E1145" s="3">
        <v>36459</v>
      </c>
    </row>
    <row r="1146" spans="1:5">
      <c r="A1146" s="23">
        <v>45504</v>
      </c>
      <c r="B1146" s="14">
        <v>75</v>
      </c>
      <c r="C1146" s="14" t="s">
        <v>69</v>
      </c>
      <c r="D1146" s="14" t="s">
        <v>77</v>
      </c>
      <c r="E1146" s="3">
        <v>47292</v>
      </c>
    </row>
    <row r="1147" spans="1:5">
      <c r="A1147" s="23">
        <v>45504</v>
      </c>
      <c r="B1147" s="14">
        <v>83</v>
      </c>
      <c r="C1147" s="14" t="s">
        <v>69</v>
      </c>
      <c r="D1147" s="14" t="s">
        <v>75</v>
      </c>
      <c r="E1147" s="3">
        <v>14989</v>
      </c>
    </row>
    <row r="1148" spans="1:5">
      <c r="A1148" s="23">
        <v>45504</v>
      </c>
      <c r="B1148" s="14">
        <v>91</v>
      </c>
      <c r="C1148" s="14" t="s">
        <v>69</v>
      </c>
      <c r="D1148" s="14" t="s">
        <v>66</v>
      </c>
      <c r="E1148" s="3">
        <v>24263</v>
      </c>
    </row>
    <row r="1149" spans="1:5">
      <c r="A1149" s="23">
        <v>45505</v>
      </c>
      <c r="B1149" s="14">
        <v>94</v>
      </c>
      <c r="C1149" s="14" t="s">
        <v>69</v>
      </c>
      <c r="D1149" s="14" t="s">
        <v>79</v>
      </c>
      <c r="E1149" s="3">
        <v>36585</v>
      </c>
    </row>
    <row r="1150" spans="1:5">
      <c r="A1150" s="23">
        <v>45505</v>
      </c>
      <c r="B1150" s="14">
        <v>54</v>
      </c>
      <c r="C1150" s="14" t="s">
        <v>68</v>
      </c>
      <c r="D1150" s="14" t="s">
        <v>64</v>
      </c>
      <c r="E1150" s="3">
        <v>1865</v>
      </c>
    </row>
    <row r="1151" spans="1:5">
      <c r="A1151" s="23">
        <v>45505</v>
      </c>
      <c r="B1151" s="14">
        <v>4</v>
      </c>
      <c r="C1151" s="14" t="s">
        <v>69</v>
      </c>
      <c r="D1151" s="14" t="s">
        <v>65</v>
      </c>
      <c r="E1151" s="3">
        <v>10591</v>
      </c>
    </row>
    <row r="1152" spans="1:5">
      <c r="A1152" s="23">
        <v>45505</v>
      </c>
      <c r="B1152" s="14">
        <v>96</v>
      </c>
      <c r="C1152" s="14" t="s">
        <v>69</v>
      </c>
      <c r="D1152" s="14" t="s">
        <v>75</v>
      </c>
      <c r="E1152" s="3">
        <v>20423</v>
      </c>
    </row>
    <row r="1153" spans="1:5">
      <c r="A1153" s="23">
        <v>45505</v>
      </c>
      <c r="B1153" s="14">
        <v>9</v>
      </c>
      <c r="C1153" s="14" t="s">
        <v>68</v>
      </c>
      <c r="D1153" s="14" t="s">
        <v>74</v>
      </c>
      <c r="E1153" s="3">
        <v>10031</v>
      </c>
    </row>
    <row r="1154" spans="1:5">
      <c r="A1154" s="23">
        <v>45505</v>
      </c>
      <c r="B1154" s="14">
        <v>5</v>
      </c>
      <c r="C1154" s="14" t="s">
        <v>68</v>
      </c>
      <c r="D1154" s="14" t="s">
        <v>64</v>
      </c>
      <c r="E1154" s="3">
        <v>38322</v>
      </c>
    </row>
    <row r="1155" spans="1:5">
      <c r="A1155" s="23">
        <v>45506</v>
      </c>
      <c r="B1155" s="14">
        <v>96</v>
      </c>
      <c r="C1155" s="14" t="s">
        <v>69</v>
      </c>
      <c r="D1155" s="14" t="s">
        <v>66</v>
      </c>
      <c r="E1155" s="3">
        <v>9743</v>
      </c>
    </row>
    <row r="1156" spans="1:5">
      <c r="A1156" s="23">
        <v>45506</v>
      </c>
      <c r="B1156" s="14">
        <v>7</v>
      </c>
      <c r="C1156" s="14" t="s">
        <v>69</v>
      </c>
      <c r="D1156" s="14" t="s">
        <v>64</v>
      </c>
      <c r="E1156" s="3">
        <v>32064</v>
      </c>
    </row>
    <row r="1157" spans="1:5">
      <c r="A1157" s="23">
        <v>45506</v>
      </c>
      <c r="B1157" s="14">
        <v>26</v>
      </c>
      <c r="C1157" s="14" t="s">
        <v>68</v>
      </c>
      <c r="D1157" s="14" t="s">
        <v>75</v>
      </c>
      <c r="E1157" s="3">
        <v>24367</v>
      </c>
    </row>
    <row r="1158" spans="1:5">
      <c r="A1158" s="23">
        <v>45506</v>
      </c>
      <c r="B1158" s="14">
        <v>21</v>
      </c>
      <c r="C1158" s="14" t="s">
        <v>69</v>
      </c>
      <c r="D1158" s="14" t="s">
        <v>64</v>
      </c>
      <c r="E1158" s="3">
        <v>6610</v>
      </c>
    </row>
    <row r="1159" spans="1:5">
      <c r="A1159" s="23">
        <v>45506</v>
      </c>
      <c r="B1159" s="14">
        <v>48</v>
      </c>
      <c r="C1159" s="14" t="s">
        <v>69</v>
      </c>
      <c r="D1159" s="14" t="s">
        <v>77</v>
      </c>
      <c r="E1159" s="3">
        <v>30983</v>
      </c>
    </row>
    <row r="1160" spans="1:5">
      <c r="A1160" s="23">
        <v>45506</v>
      </c>
      <c r="B1160" s="14">
        <v>13</v>
      </c>
      <c r="C1160" s="14" t="s">
        <v>69</v>
      </c>
      <c r="D1160" s="14" t="s">
        <v>79</v>
      </c>
      <c r="E1160" s="3">
        <v>44967</v>
      </c>
    </row>
    <row r="1161" spans="1:5">
      <c r="A1161" s="23">
        <v>45506</v>
      </c>
      <c r="B1161" s="14">
        <v>68</v>
      </c>
      <c r="C1161" s="14" t="s">
        <v>69</v>
      </c>
      <c r="D1161" s="14" t="s">
        <v>79</v>
      </c>
      <c r="E1161" s="3">
        <v>29031</v>
      </c>
    </row>
    <row r="1162" spans="1:5">
      <c r="A1162" s="23">
        <v>45507</v>
      </c>
      <c r="B1162" s="14">
        <v>88</v>
      </c>
      <c r="C1162" s="14" t="s">
        <v>68</v>
      </c>
      <c r="D1162" s="14" t="s">
        <v>75</v>
      </c>
      <c r="E1162" s="3">
        <v>16866</v>
      </c>
    </row>
    <row r="1163" spans="1:5">
      <c r="A1163" s="23">
        <v>45507</v>
      </c>
      <c r="B1163" s="14">
        <v>92</v>
      </c>
      <c r="C1163" s="14" t="s">
        <v>68</v>
      </c>
      <c r="D1163" s="14" t="s">
        <v>74</v>
      </c>
      <c r="E1163" s="3">
        <v>44794</v>
      </c>
    </row>
    <row r="1164" spans="1:5">
      <c r="A1164" s="23">
        <v>45507</v>
      </c>
      <c r="B1164" s="14">
        <v>44</v>
      </c>
      <c r="C1164" s="14" t="s">
        <v>69</v>
      </c>
      <c r="D1164" s="14" t="s">
        <v>79</v>
      </c>
      <c r="E1164" s="3">
        <v>31180</v>
      </c>
    </row>
    <row r="1165" spans="1:5">
      <c r="A1165" s="23">
        <v>45507</v>
      </c>
      <c r="B1165" s="14">
        <v>16</v>
      </c>
      <c r="C1165" s="14" t="s">
        <v>68</v>
      </c>
      <c r="D1165" s="14" t="s">
        <v>74</v>
      </c>
      <c r="E1165" s="3">
        <v>24354</v>
      </c>
    </row>
    <row r="1166" spans="1:5">
      <c r="A1166" s="23">
        <v>45507</v>
      </c>
      <c r="B1166" s="14">
        <v>8</v>
      </c>
      <c r="C1166" s="14" t="s">
        <v>69</v>
      </c>
      <c r="D1166" s="14" t="s">
        <v>77</v>
      </c>
      <c r="E1166" s="3">
        <v>7272</v>
      </c>
    </row>
    <row r="1167" spans="1:5">
      <c r="A1167" s="23">
        <v>45507</v>
      </c>
      <c r="B1167" s="14">
        <v>66</v>
      </c>
      <c r="C1167" s="14" t="s">
        <v>68</v>
      </c>
      <c r="D1167" s="14" t="s">
        <v>64</v>
      </c>
      <c r="E1167" s="3">
        <v>34001</v>
      </c>
    </row>
    <row r="1168" spans="1:5">
      <c r="A1168" s="23">
        <v>45508</v>
      </c>
      <c r="B1168" s="14">
        <v>34</v>
      </c>
      <c r="C1168" s="14" t="s">
        <v>69</v>
      </c>
      <c r="D1168" s="14" t="s">
        <v>77</v>
      </c>
      <c r="E1168" s="3">
        <v>33870</v>
      </c>
    </row>
    <row r="1169" spans="1:5">
      <c r="A1169" s="23">
        <v>45508</v>
      </c>
      <c r="B1169" s="14">
        <v>99</v>
      </c>
      <c r="C1169" s="14" t="s">
        <v>68</v>
      </c>
      <c r="D1169" s="14" t="s">
        <v>66</v>
      </c>
      <c r="E1169" s="3">
        <v>2085</v>
      </c>
    </row>
    <row r="1170" spans="1:5">
      <c r="A1170" s="23">
        <v>45509</v>
      </c>
      <c r="B1170" s="14">
        <v>88</v>
      </c>
      <c r="C1170" s="14" t="s">
        <v>69</v>
      </c>
      <c r="D1170" s="14" t="s">
        <v>74</v>
      </c>
      <c r="E1170" s="3">
        <v>7112</v>
      </c>
    </row>
    <row r="1171" spans="1:5">
      <c r="A1171" s="23">
        <v>45509</v>
      </c>
      <c r="B1171" s="14">
        <v>21</v>
      </c>
      <c r="C1171" s="14" t="s">
        <v>69</v>
      </c>
      <c r="D1171" s="14" t="s">
        <v>74</v>
      </c>
      <c r="E1171" s="3">
        <v>1004</v>
      </c>
    </row>
    <row r="1172" spans="1:5">
      <c r="A1172" s="23">
        <v>45509</v>
      </c>
      <c r="B1172" s="14">
        <v>47</v>
      </c>
      <c r="C1172" s="14" t="s">
        <v>69</v>
      </c>
      <c r="D1172" s="14" t="s">
        <v>66</v>
      </c>
      <c r="E1172" s="3">
        <v>42952</v>
      </c>
    </row>
    <row r="1173" spans="1:5">
      <c r="A1173" s="23">
        <v>45509</v>
      </c>
      <c r="B1173" s="14">
        <v>30</v>
      </c>
      <c r="C1173" s="14" t="s">
        <v>68</v>
      </c>
      <c r="D1173" s="14" t="s">
        <v>64</v>
      </c>
      <c r="E1173" s="3">
        <v>23555</v>
      </c>
    </row>
    <row r="1174" spans="1:5">
      <c r="A1174" s="23">
        <v>45509</v>
      </c>
      <c r="B1174" s="14">
        <v>66</v>
      </c>
      <c r="C1174" s="14" t="s">
        <v>69</v>
      </c>
      <c r="D1174" s="14" t="s">
        <v>75</v>
      </c>
      <c r="E1174" s="3">
        <v>35674</v>
      </c>
    </row>
    <row r="1175" spans="1:5">
      <c r="A1175" s="23">
        <v>45510</v>
      </c>
      <c r="B1175" s="14">
        <v>77</v>
      </c>
      <c r="C1175" s="14" t="s">
        <v>68</v>
      </c>
      <c r="D1175" s="14" t="s">
        <v>75</v>
      </c>
      <c r="E1175" s="3">
        <v>34331</v>
      </c>
    </row>
    <row r="1176" spans="1:5">
      <c r="A1176" s="23">
        <v>45510</v>
      </c>
      <c r="B1176" s="14">
        <v>51</v>
      </c>
      <c r="C1176" s="14" t="s">
        <v>69</v>
      </c>
      <c r="D1176" s="14" t="s">
        <v>79</v>
      </c>
      <c r="E1176" s="3">
        <v>3759</v>
      </c>
    </row>
    <row r="1177" spans="1:5">
      <c r="A1177" s="23">
        <v>45510</v>
      </c>
      <c r="B1177" s="14">
        <v>18</v>
      </c>
      <c r="C1177" s="14" t="s">
        <v>68</v>
      </c>
      <c r="D1177" s="14" t="s">
        <v>64</v>
      </c>
      <c r="E1177" s="3">
        <v>46680</v>
      </c>
    </row>
    <row r="1178" spans="1:5">
      <c r="A1178" s="23">
        <v>45510</v>
      </c>
      <c r="B1178" s="14">
        <v>80</v>
      </c>
      <c r="C1178" s="14" t="s">
        <v>69</v>
      </c>
      <c r="D1178" s="14" t="s">
        <v>66</v>
      </c>
      <c r="E1178" s="3">
        <v>36027</v>
      </c>
    </row>
    <row r="1179" spans="1:5">
      <c r="A1179" s="23">
        <v>45511</v>
      </c>
      <c r="B1179" s="14">
        <v>78</v>
      </c>
      <c r="C1179" s="14" t="s">
        <v>68</v>
      </c>
      <c r="D1179" s="14" t="s">
        <v>66</v>
      </c>
      <c r="E1179" s="3">
        <v>11490</v>
      </c>
    </row>
    <row r="1180" spans="1:5">
      <c r="A1180" s="23">
        <v>45511</v>
      </c>
      <c r="B1180" s="14">
        <v>55</v>
      </c>
      <c r="C1180" s="14" t="s">
        <v>68</v>
      </c>
      <c r="D1180" s="14" t="s">
        <v>74</v>
      </c>
      <c r="E1180" s="3">
        <v>46184</v>
      </c>
    </row>
    <row r="1181" spans="1:5">
      <c r="A1181" s="23">
        <v>45511</v>
      </c>
      <c r="B1181" s="14">
        <v>27</v>
      </c>
      <c r="C1181" s="14" t="s">
        <v>69</v>
      </c>
      <c r="D1181" s="14" t="s">
        <v>79</v>
      </c>
      <c r="E1181" s="3">
        <v>31278</v>
      </c>
    </row>
    <row r="1182" spans="1:5">
      <c r="A1182" s="23">
        <v>45511</v>
      </c>
      <c r="B1182" s="14">
        <v>36</v>
      </c>
      <c r="C1182" s="14" t="s">
        <v>69</v>
      </c>
      <c r="D1182" s="14" t="s">
        <v>77</v>
      </c>
      <c r="E1182" s="3">
        <v>26967</v>
      </c>
    </row>
    <row r="1183" spans="1:5">
      <c r="A1183" s="23">
        <v>45511</v>
      </c>
      <c r="B1183" s="14">
        <v>16</v>
      </c>
      <c r="C1183" s="14" t="s">
        <v>69</v>
      </c>
      <c r="D1183" s="14" t="s">
        <v>66</v>
      </c>
      <c r="E1183" s="3">
        <v>20498</v>
      </c>
    </row>
    <row r="1184" spans="1:5">
      <c r="A1184" s="23">
        <v>45511</v>
      </c>
      <c r="B1184" s="14">
        <v>63</v>
      </c>
      <c r="C1184" s="14" t="s">
        <v>69</v>
      </c>
      <c r="D1184" s="14" t="s">
        <v>66</v>
      </c>
      <c r="E1184" s="3">
        <v>12821</v>
      </c>
    </row>
    <row r="1185" spans="1:5">
      <c r="A1185" s="23">
        <v>45511</v>
      </c>
      <c r="B1185" s="14">
        <v>41</v>
      </c>
      <c r="C1185" s="14" t="s">
        <v>68</v>
      </c>
      <c r="D1185" s="14" t="s">
        <v>74</v>
      </c>
      <c r="E1185" s="3">
        <v>8078</v>
      </c>
    </row>
    <row r="1186" spans="1:5">
      <c r="A1186" s="23">
        <v>45511</v>
      </c>
      <c r="B1186" s="14">
        <v>11</v>
      </c>
      <c r="C1186" s="14" t="s">
        <v>69</v>
      </c>
      <c r="D1186" s="14" t="s">
        <v>74</v>
      </c>
      <c r="E1186" s="3">
        <v>47537</v>
      </c>
    </row>
    <row r="1187" spans="1:5">
      <c r="A1187" s="23">
        <v>45512</v>
      </c>
      <c r="B1187" s="14">
        <v>20</v>
      </c>
      <c r="C1187" s="14" t="s">
        <v>68</v>
      </c>
      <c r="D1187" s="14" t="s">
        <v>65</v>
      </c>
      <c r="E1187" s="3">
        <v>30792</v>
      </c>
    </row>
    <row r="1188" spans="1:5">
      <c r="A1188" s="23">
        <v>45512</v>
      </c>
      <c r="B1188" s="14">
        <v>38</v>
      </c>
      <c r="C1188" s="14" t="s">
        <v>69</v>
      </c>
      <c r="D1188" s="14" t="s">
        <v>66</v>
      </c>
      <c r="E1188" s="3">
        <v>36357</v>
      </c>
    </row>
    <row r="1189" spans="1:5">
      <c r="A1189" s="23">
        <v>45512</v>
      </c>
      <c r="B1189" s="14">
        <v>66</v>
      </c>
      <c r="C1189" s="14" t="s">
        <v>69</v>
      </c>
      <c r="D1189" s="14" t="s">
        <v>65</v>
      </c>
      <c r="E1189" s="3">
        <v>10309</v>
      </c>
    </row>
    <row r="1190" spans="1:5">
      <c r="A1190" s="23">
        <v>45513</v>
      </c>
      <c r="B1190" s="14">
        <v>35</v>
      </c>
      <c r="C1190" s="14" t="s">
        <v>69</v>
      </c>
      <c r="D1190" s="14" t="s">
        <v>79</v>
      </c>
      <c r="E1190" s="3">
        <v>48946</v>
      </c>
    </row>
    <row r="1191" spans="1:5">
      <c r="A1191" s="23">
        <v>45513</v>
      </c>
      <c r="B1191" s="14">
        <v>46</v>
      </c>
      <c r="C1191" s="14" t="s">
        <v>69</v>
      </c>
      <c r="D1191" s="14" t="s">
        <v>66</v>
      </c>
      <c r="E1191" s="3">
        <v>30136</v>
      </c>
    </row>
    <row r="1192" spans="1:5">
      <c r="A1192" s="23">
        <v>45513</v>
      </c>
      <c r="B1192" s="14">
        <v>95</v>
      </c>
      <c r="C1192" s="14" t="s">
        <v>68</v>
      </c>
      <c r="D1192" s="14" t="s">
        <v>66</v>
      </c>
      <c r="E1192" s="3">
        <v>18202</v>
      </c>
    </row>
    <row r="1193" spans="1:5">
      <c r="A1193" s="23">
        <v>45513</v>
      </c>
      <c r="B1193" s="14">
        <v>83</v>
      </c>
      <c r="C1193" s="14" t="s">
        <v>69</v>
      </c>
      <c r="D1193" s="14" t="s">
        <v>79</v>
      </c>
      <c r="E1193" s="3">
        <v>1253</v>
      </c>
    </row>
    <row r="1194" spans="1:5">
      <c r="A1194" s="23">
        <v>45514</v>
      </c>
      <c r="B1194" s="14">
        <v>5</v>
      </c>
      <c r="C1194" s="14" t="s">
        <v>69</v>
      </c>
      <c r="D1194" s="14" t="s">
        <v>64</v>
      </c>
      <c r="E1194" s="3">
        <v>36408</v>
      </c>
    </row>
    <row r="1195" spans="1:5">
      <c r="A1195" s="23">
        <v>45514</v>
      </c>
      <c r="B1195" s="14">
        <v>74</v>
      </c>
      <c r="C1195" s="14" t="s">
        <v>68</v>
      </c>
      <c r="D1195" s="14" t="s">
        <v>64</v>
      </c>
      <c r="E1195" s="3">
        <v>22959</v>
      </c>
    </row>
    <row r="1196" spans="1:5">
      <c r="A1196" s="23">
        <v>45514</v>
      </c>
      <c r="B1196" s="14">
        <v>92</v>
      </c>
      <c r="C1196" s="14" t="s">
        <v>69</v>
      </c>
      <c r="D1196" s="14" t="s">
        <v>75</v>
      </c>
      <c r="E1196" s="3">
        <v>31617</v>
      </c>
    </row>
    <row r="1197" spans="1:5">
      <c r="A1197" s="23">
        <v>45514</v>
      </c>
      <c r="B1197" s="14">
        <v>30</v>
      </c>
      <c r="C1197" s="14" t="s">
        <v>69</v>
      </c>
      <c r="D1197" s="14" t="s">
        <v>74</v>
      </c>
      <c r="E1197" s="3">
        <v>8434</v>
      </c>
    </row>
    <row r="1198" spans="1:5">
      <c r="A1198" s="23">
        <v>45514</v>
      </c>
      <c r="B1198" s="14">
        <v>61</v>
      </c>
      <c r="C1198" s="14" t="s">
        <v>68</v>
      </c>
      <c r="D1198" s="14" t="s">
        <v>66</v>
      </c>
      <c r="E1198" s="3">
        <v>7501</v>
      </c>
    </row>
    <row r="1199" spans="1:5">
      <c r="A1199" s="23">
        <v>45514</v>
      </c>
      <c r="B1199" s="14">
        <v>84</v>
      </c>
      <c r="C1199" s="14" t="s">
        <v>68</v>
      </c>
      <c r="D1199" s="14" t="s">
        <v>77</v>
      </c>
      <c r="E1199" s="3">
        <v>42144</v>
      </c>
    </row>
    <row r="1200" spans="1:5">
      <c r="A1200" s="23">
        <v>45514</v>
      </c>
      <c r="B1200" s="14">
        <v>75</v>
      </c>
      <c r="C1200" s="14" t="s">
        <v>68</v>
      </c>
      <c r="D1200" s="14" t="s">
        <v>77</v>
      </c>
      <c r="E1200" s="3">
        <v>32046</v>
      </c>
    </row>
    <row r="1201" spans="1:5">
      <c r="A1201" s="23">
        <v>45514</v>
      </c>
      <c r="B1201" s="14">
        <v>39</v>
      </c>
      <c r="C1201" s="14" t="s">
        <v>69</v>
      </c>
      <c r="D1201" s="14" t="s">
        <v>74</v>
      </c>
      <c r="E1201" s="3">
        <v>27753</v>
      </c>
    </row>
    <row r="1202" spans="1:5">
      <c r="A1202" s="23">
        <v>45514</v>
      </c>
      <c r="B1202" s="14">
        <v>50</v>
      </c>
      <c r="C1202" s="14" t="s">
        <v>68</v>
      </c>
      <c r="D1202" s="14" t="s">
        <v>65</v>
      </c>
      <c r="E1202" s="3">
        <v>9792</v>
      </c>
    </row>
    <row r="1203" spans="1:5">
      <c r="A1203" s="23">
        <v>45515</v>
      </c>
      <c r="B1203" s="14">
        <v>33</v>
      </c>
      <c r="C1203" s="14" t="s">
        <v>68</v>
      </c>
      <c r="D1203" s="14" t="s">
        <v>77</v>
      </c>
      <c r="E1203" s="3">
        <v>35013</v>
      </c>
    </row>
    <row r="1204" spans="1:5">
      <c r="A1204" s="23">
        <v>45515</v>
      </c>
      <c r="B1204" s="14">
        <v>26</v>
      </c>
      <c r="C1204" s="14" t="s">
        <v>68</v>
      </c>
      <c r="D1204" s="14" t="s">
        <v>65</v>
      </c>
      <c r="E1204" s="3">
        <v>13483</v>
      </c>
    </row>
    <row r="1205" spans="1:5">
      <c r="A1205" s="23">
        <v>45515</v>
      </c>
      <c r="B1205" s="14">
        <v>76</v>
      </c>
      <c r="C1205" s="14" t="s">
        <v>68</v>
      </c>
      <c r="D1205" s="14" t="s">
        <v>75</v>
      </c>
      <c r="E1205" s="3">
        <v>36824</v>
      </c>
    </row>
    <row r="1206" spans="1:5">
      <c r="A1206" s="23">
        <v>45516</v>
      </c>
      <c r="B1206" s="14">
        <v>78</v>
      </c>
      <c r="C1206" s="14" t="s">
        <v>68</v>
      </c>
      <c r="D1206" s="14" t="s">
        <v>77</v>
      </c>
      <c r="E1206" s="3">
        <v>28562</v>
      </c>
    </row>
    <row r="1207" spans="1:5">
      <c r="A1207" s="23">
        <v>45516</v>
      </c>
      <c r="B1207" s="14">
        <v>86</v>
      </c>
      <c r="C1207" s="14" t="s">
        <v>69</v>
      </c>
      <c r="D1207" s="14" t="s">
        <v>75</v>
      </c>
      <c r="E1207" s="3">
        <v>48859</v>
      </c>
    </row>
    <row r="1208" spans="1:5">
      <c r="A1208" s="23">
        <v>45516</v>
      </c>
      <c r="B1208" s="14">
        <v>30</v>
      </c>
      <c r="C1208" s="14" t="s">
        <v>68</v>
      </c>
      <c r="D1208" s="14" t="s">
        <v>64</v>
      </c>
      <c r="E1208" s="3">
        <v>22529</v>
      </c>
    </row>
    <row r="1209" spans="1:5">
      <c r="A1209" s="23">
        <v>45516</v>
      </c>
      <c r="B1209" s="14">
        <v>66</v>
      </c>
      <c r="C1209" s="14" t="s">
        <v>69</v>
      </c>
      <c r="D1209" s="14" t="s">
        <v>65</v>
      </c>
      <c r="E1209" s="3">
        <v>37553</v>
      </c>
    </row>
    <row r="1210" spans="1:5">
      <c r="A1210" s="23">
        <v>45516</v>
      </c>
      <c r="B1210" s="14">
        <v>4</v>
      </c>
      <c r="C1210" s="14" t="s">
        <v>68</v>
      </c>
      <c r="D1210" s="14" t="s">
        <v>66</v>
      </c>
      <c r="E1210" s="3">
        <v>10626</v>
      </c>
    </row>
    <row r="1211" spans="1:5">
      <c r="A1211" s="23">
        <v>45517</v>
      </c>
      <c r="B1211" s="14">
        <v>81</v>
      </c>
      <c r="C1211" s="14" t="s">
        <v>68</v>
      </c>
      <c r="D1211" s="14" t="s">
        <v>79</v>
      </c>
      <c r="E1211" s="3">
        <v>44621</v>
      </c>
    </row>
    <row r="1212" spans="1:5">
      <c r="A1212" s="23">
        <v>45517</v>
      </c>
      <c r="B1212" s="14">
        <v>37</v>
      </c>
      <c r="C1212" s="14" t="s">
        <v>68</v>
      </c>
      <c r="D1212" s="14" t="s">
        <v>74</v>
      </c>
      <c r="E1212" s="3">
        <v>14780</v>
      </c>
    </row>
    <row r="1213" spans="1:5">
      <c r="A1213" s="23">
        <v>45517</v>
      </c>
      <c r="B1213" s="14">
        <v>91</v>
      </c>
      <c r="C1213" s="14" t="s">
        <v>69</v>
      </c>
      <c r="D1213" s="14" t="s">
        <v>65</v>
      </c>
      <c r="E1213" s="3">
        <v>26450</v>
      </c>
    </row>
    <row r="1214" spans="1:5">
      <c r="A1214" s="23">
        <v>45517</v>
      </c>
      <c r="B1214" s="14">
        <v>87</v>
      </c>
      <c r="C1214" s="14" t="s">
        <v>68</v>
      </c>
      <c r="D1214" s="14" t="s">
        <v>79</v>
      </c>
      <c r="E1214" s="3">
        <v>27335</v>
      </c>
    </row>
    <row r="1215" spans="1:5">
      <c r="A1215" s="23">
        <v>45517</v>
      </c>
      <c r="B1215" s="14">
        <v>66</v>
      </c>
      <c r="C1215" s="14" t="s">
        <v>69</v>
      </c>
      <c r="D1215" s="14" t="s">
        <v>75</v>
      </c>
      <c r="E1215" s="3">
        <v>26578</v>
      </c>
    </row>
    <row r="1216" spans="1:5">
      <c r="A1216" s="23">
        <v>45518</v>
      </c>
      <c r="B1216" s="14">
        <v>44</v>
      </c>
      <c r="C1216" s="14" t="s">
        <v>69</v>
      </c>
      <c r="D1216" s="14" t="s">
        <v>74</v>
      </c>
      <c r="E1216" s="3">
        <v>2493</v>
      </c>
    </row>
    <row r="1217" spans="1:5">
      <c r="A1217" s="23">
        <v>45518</v>
      </c>
      <c r="B1217" s="14">
        <v>11</v>
      </c>
      <c r="C1217" s="14" t="s">
        <v>68</v>
      </c>
      <c r="D1217" s="14" t="s">
        <v>75</v>
      </c>
      <c r="E1217" s="3">
        <v>22361</v>
      </c>
    </row>
    <row r="1218" spans="1:5">
      <c r="A1218" s="23">
        <v>45518</v>
      </c>
      <c r="B1218" s="14">
        <v>25</v>
      </c>
      <c r="C1218" s="14" t="s">
        <v>68</v>
      </c>
      <c r="D1218" s="14" t="s">
        <v>66</v>
      </c>
      <c r="E1218" s="3">
        <v>7126</v>
      </c>
    </row>
    <row r="1219" spans="1:5">
      <c r="A1219" s="23">
        <v>45518</v>
      </c>
      <c r="B1219" s="14">
        <v>69</v>
      </c>
      <c r="C1219" s="14" t="s">
        <v>69</v>
      </c>
      <c r="D1219" s="14" t="s">
        <v>77</v>
      </c>
      <c r="E1219" s="3">
        <v>31860</v>
      </c>
    </row>
    <row r="1220" spans="1:5">
      <c r="A1220" s="23">
        <v>45518</v>
      </c>
      <c r="B1220" s="14">
        <v>66</v>
      </c>
      <c r="C1220" s="14" t="s">
        <v>69</v>
      </c>
      <c r="D1220" s="14" t="s">
        <v>66</v>
      </c>
      <c r="E1220" s="3">
        <v>38561</v>
      </c>
    </row>
    <row r="1221" spans="1:5">
      <c r="A1221" s="23">
        <v>45519</v>
      </c>
      <c r="B1221" s="14">
        <v>11</v>
      </c>
      <c r="C1221" s="14" t="s">
        <v>68</v>
      </c>
      <c r="D1221" s="14" t="s">
        <v>65</v>
      </c>
      <c r="E1221" s="3">
        <v>17445</v>
      </c>
    </row>
    <row r="1222" spans="1:5">
      <c r="A1222" s="23">
        <v>45519</v>
      </c>
      <c r="B1222" s="14">
        <v>83</v>
      </c>
      <c r="C1222" s="14" t="s">
        <v>68</v>
      </c>
      <c r="D1222" s="14" t="s">
        <v>74</v>
      </c>
      <c r="E1222" s="3">
        <v>21945</v>
      </c>
    </row>
    <row r="1223" spans="1:5">
      <c r="A1223" s="23">
        <v>45519</v>
      </c>
      <c r="B1223" s="14">
        <v>53</v>
      </c>
      <c r="C1223" s="14" t="s">
        <v>69</v>
      </c>
      <c r="D1223" s="14" t="s">
        <v>74</v>
      </c>
      <c r="E1223" s="3">
        <v>47959</v>
      </c>
    </row>
    <row r="1224" spans="1:5">
      <c r="A1224" s="23">
        <v>45519</v>
      </c>
      <c r="B1224" s="14">
        <v>30</v>
      </c>
      <c r="C1224" s="14" t="s">
        <v>69</v>
      </c>
      <c r="D1224" s="14" t="s">
        <v>79</v>
      </c>
      <c r="E1224" s="3">
        <v>22488</v>
      </c>
    </row>
    <row r="1225" spans="1:5">
      <c r="A1225" s="23">
        <v>45519</v>
      </c>
      <c r="B1225" s="14">
        <v>68</v>
      </c>
      <c r="C1225" s="14" t="s">
        <v>69</v>
      </c>
      <c r="D1225" s="14" t="s">
        <v>75</v>
      </c>
      <c r="E1225" s="3">
        <v>34855</v>
      </c>
    </row>
    <row r="1226" spans="1:5">
      <c r="A1226" s="23">
        <v>45520</v>
      </c>
      <c r="B1226" s="14">
        <v>23</v>
      </c>
      <c r="C1226" s="14" t="s">
        <v>68</v>
      </c>
      <c r="D1226" s="14" t="s">
        <v>74</v>
      </c>
      <c r="E1226" s="3">
        <v>11079</v>
      </c>
    </row>
    <row r="1227" spans="1:5">
      <c r="A1227" s="23">
        <v>45520</v>
      </c>
      <c r="B1227" s="14">
        <v>52</v>
      </c>
      <c r="C1227" s="14" t="s">
        <v>69</v>
      </c>
      <c r="D1227" s="14" t="s">
        <v>77</v>
      </c>
      <c r="E1227" s="3">
        <v>6873</v>
      </c>
    </row>
    <row r="1228" spans="1:5">
      <c r="A1228" s="23">
        <v>45520</v>
      </c>
      <c r="B1228" s="14">
        <v>4</v>
      </c>
      <c r="C1228" s="14" t="s">
        <v>68</v>
      </c>
      <c r="D1228" s="14" t="s">
        <v>65</v>
      </c>
      <c r="E1228" s="3">
        <v>11015</v>
      </c>
    </row>
    <row r="1229" spans="1:5">
      <c r="A1229" s="23">
        <v>45520</v>
      </c>
      <c r="B1229" s="14">
        <v>78</v>
      </c>
      <c r="C1229" s="14" t="s">
        <v>69</v>
      </c>
      <c r="D1229" s="14" t="s">
        <v>75</v>
      </c>
      <c r="E1229" s="3">
        <v>11110</v>
      </c>
    </row>
    <row r="1230" spans="1:5">
      <c r="A1230" s="23">
        <v>45520</v>
      </c>
      <c r="B1230" s="14">
        <v>32</v>
      </c>
      <c r="C1230" s="14" t="s">
        <v>68</v>
      </c>
      <c r="D1230" s="14" t="s">
        <v>77</v>
      </c>
      <c r="E1230" s="3">
        <v>12593</v>
      </c>
    </row>
    <row r="1231" spans="1:5">
      <c r="A1231" s="23">
        <v>45521</v>
      </c>
      <c r="B1231" s="14">
        <v>47</v>
      </c>
      <c r="C1231" s="14" t="s">
        <v>69</v>
      </c>
      <c r="D1231" s="14" t="s">
        <v>77</v>
      </c>
      <c r="E1231" s="3">
        <v>10897</v>
      </c>
    </row>
    <row r="1232" spans="1:5">
      <c r="A1232" s="23">
        <v>45521</v>
      </c>
      <c r="B1232" s="14">
        <v>67</v>
      </c>
      <c r="C1232" s="14" t="s">
        <v>69</v>
      </c>
      <c r="D1232" s="14" t="s">
        <v>64</v>
      </c>
      <c r="E1232" s="3">
        <v>1015</v>
      </c>
    </row>
    <row r="1233" spans="1:5">
      <c r="A1233" s="23">
        <v>45521</v>
      </c>
      <c r="B1233" s="14">
        <v>53</v>
      </c>
      <c r="C1233" s="14" t="s">
        <v>69</v>
      </c>
      <c r="D1233" s="14" t="s">
        <v>75</v>
      </c>
      <c r="E1233" s="3">
        <v>37635</v>
      </c>
    </row>
    <row r="1234" spans="1:5">
      <c r="A1234" s="23">
        <v>45521</v>
      </c>
      <c r="B1234" s="14">
        <v>11</v>
      </c>
      <c r="C1234" s="14" t="s">
        <v>69</v>
      </c>
      <c r="D1234" s="14" t="s">
        <v>77</v>
      </c>
      <c r="E1234" s="3">
        <v>49680</v>
      </c>
    </row>
    <row r="1235" spans="1:5">
      <c r="A1235" s="23">
        <v>45521</v>
      </c>
      <c r="B1235" s="14">
        <v>87</v>
      </c>
      <c r="C1235" s="14" t="s">
        <v>68</v>
      </c>
      <c r="D1235" s="14" t="s">
        <v>74</v>
      </c>
      <c r="E1235" s="3">
        <v>47499</v>
      </c>
    </row>
    <row r="1236" spans="1:5">
      <c r="A1236" s="23">
        <v>45521</v>
      </c>
      <c r="B1236" s="14">
        <v>80</v>
      </c>
      <c r="C1236" s="14" t="s">
        <v>68</v>
      </c>
      <c r="D1236" s="14" t="s">
        <v>66</v>
      </c>
      <c r="E1236" s="3">
        <v>12840</v>
      </c>
    </row>
    <row r="1237" spans="1:5">
      <c r="A1237" s="23">
        <v>45522</v>
      </c>
      <c r="B1237" s="14">
        <v>57</v>
      </c>
      <c r="C1237" s="14" t="s">
        <v>69</v>
      </c>
      <c r="D1237" s="14" t="s">
        <v>66</v>
      </c>
      <c r="E1237" s="3">
        <v>40921</v>
      </c>
    </row>
    <row r="1238" spans="1:5">
      <c r="A1238" s="23">
        <v>45522</v>
      </c>
      <c r="B1238" s="14">
        <v>21</v>
      </c>
      <c r="C1238" s="14" t="s">
        <v>68</v>
      </c>
      <c r="D1238" s="14" t="s">
        <v>79</v>
      </c>
      <c r="E1238" s="3">
        <v>48565</v>
      </c>
    </row>
    <row r="1239" spans="1:5">
      <c r="A1239" s="23">
        <v>45522</v>
      </c>
      <c r="B1239" s="14">
        <v>69</v>
      </c>
      <c r="C1239" s="14" t="s">
        <v>69</v>
      </c>
      <c r="D1239" s="14" t="s">
        <v>79</v>
      </c>
      <c r="E1239" s="3">
        <v>22491</v>
      </c>
    </row>
    <row r="1240" spans="1:5">
      <c r="A1240" s="23">
        <v>45523</v>
      </c>
      <c r="B1240" s="14">
        <v>69</v>
      </c>
      <c r="C1240" s="14" t="s">
        <v>69</v>
      </c>
      <c r="D1240" s="14" t="s">
        <v>66</v>
      </c>
      <c r="E1240" s="3">
        <v>33412</v>
      </c>
    </row>
    <row r="1241" spans="1:5">
      <c r="A1241" s="23">
        <v>45523</v>
      </c>
      <c r="B1241" s="14">
        <v>25</v>
      </c>
      <c r="C1241" s="14" t="s">
        <v>68</v>
      </c>
      <c r="D1241" s="14" t="s">
        <v>65</v>
      </c>
      <c r="E1241" s="3">
        <v>2416</v>
      </c>
    </row>
    <row r="1242" spans="1:5">
      <c r="A1242" s="23">
        <v>45523</v>
      </c>
      <c r="B1242" s="14">
        <v>21</v>
      </c>
      <c r="C1242" s="14" t="s">
        <v>68</v>
      </c>
      <c r="D1242" s="14" t="s">
        <v>77</v>
      </c>
      <c r="E1242" s="3">
        <v>21907</v>
      </c>
    </row>
    <row r="1243" spans="1:5">
      <c r="A1243" s="23">
        <v>45523</v>
      </c>
      <c r="B1243" s="14">
        <v>8</v>
      </c>
      <c r="C1243" s="14" t="s">
        <v>69</v>
      </c>
      <c r="D1243" s="14" t="s">
        <v>79</v>
      </c>
      <c r="E1243" s="3">
        <v>4352</v>
      </c>
    </row>
    <row r="1244" spans="1:5">
      <c r="A1244" s="23">
        <v>45523</v>
      </c>
      <c r="B1244" s="14">
        <v>44</v>
      </c>
      <c r="C1244" s="14" t="s">
        <v>69</v>
      </c>
      <c r="D1244" s="14" t="s">
        <v>66</v>
      </c>
      <c r="E1244" s="3">
        <v>42598</v>
      </c>
    </row>
    <row r="1245" spans="1:5">
      <c r="A1245" s="23">
        <v>45523</v>
      </c>
      <c r="B1245" s="14">
        <v>27</v>
      </c>
      <c r="C1245" s="14" t="s">
        <v>69</v>
      </c>
      <c r="D1245" s="14" t="s">
        <v>79</v>
      </c>
      <c r="E1245" s="3">
        <v>24454</v>
      </c>
    </row>
    <row r="1246" spans="1:5">
      <c r="A1246" s="23">
        <v>45524</v>
      </c>
      <c r="B1246" s="14">
        <v>65</v>
      </c>
      <c r="C1246" s="14" t="s">
        <v>69</v>
      </c>
      <c r="D1246" s="14" t="s">
        <v>77</v>
      </c>
      <c r="E1246" s="3">
        <v>24544</v>
      </c>
    </row>
    <row r="1247" spans="1:5">
      <c r="A1247" s="23">
        <v>45524</v>
      </c>
      <c r="B1247" s="14">
        <v>47</v>
      </c>
      <c r="C1247" s="14" t="s">
        <v>68</v>
      </c>
      <c r="D1247" s="14" t="s">
        <v>75</v>
      </c>
      <c r="E1247" s="3">
        <v>22429</v>
      </c>
    </row>
    <row r="1248" spans="1:5">
      <c r="A1248" s="23">
        <v>45524</v>
      </c>
      <c r="B1248" s="14">
        <v>61</v>
      </c>
      <c r="C1248" s="14" t="s">
        <v>69</v>
      </c>
      <c r="D1248" s="14" t="s">
        <v>77</v>
      </c>
      <c r="E1248" s="3">
        <v>29067</v>
      </c>
    </row>
    <row r="1249" spans="1:5">
      <c r="A1249" s="23">
        <v>45524</v>
      </c>
      <c r="B1249" s="14">
        <v>69</v>
      </c>
      <c r="C1249" s="14" t="s">
        <v>68</v>
      </c>
      <c r="D1249" s="14" t="s">
        <v>77</v>
      </c>
      <c r="E1249" s="3">
        <v>45804</v>
      </c>
    </row>
    <row r="1250" spans="1:5">
      <c r="A1250" s="23">
        <v>45524</v>
      </c>
      <c r="B1250" s="14">
        <v>51</v>
      </c>
      <c r="C1250" s="14" t="s">
        <v>68</v>
      </c>
      <c r="D1250" s="14" t="s">
        <v>66</v>
      </c>
      <c r="E1250" s="3">
        <v>41247</v>
      </c>
    </row>
    <row r="1251" spans="1:5">
      <c r="A1251" s="23">
        <v>45524</v>
      </c>
      <c r="B1251" s="14">
        <v>31</v>
      </c>
      <c r="C1251" s="14" t="s">
        <v>69</v>
      </c>
      <c r="D1251" s="14" t="s">
        <v>79</v>
      </c>
      <c r="E1251" s="3">
        <v>22189</v>
      </c>
    </row>
    <row r="1252" spans="1:5">
      <c r="A1252" s="23">
        <v>45525</v>
      </c>
      <c r="B1252" s="14">
        <v>55</v>
      </c>
      <c r="C1252" s="14" t="s">
        <v>68</v>
      </c>
      <c r="D1252" s="14" t="s">
        <v>65</v>
      </c>
      <c r="E1252" s="3">
        <v>47006</v>
      </c>
    </row>
    <row r="1253" spans="1:5">
      <c r="A1253" s="23">
        <v>45525</v>
      </c>
      <c r="B1253" s="14">
        <v>93</v>
      </c>
      <c r="C1253" s="14" t="s">
        <v>68</v>
      </c>
      <c r="D1253" s="14" t="s">
        <v>66</v>
      </c>
      <c r="E1253" s="3">
        <v>22890</v>
      </c>
    </row>
    <row r="1254" spans="1:5">
      <c r="A1254" s="23">
        <v>45525</v>
      </c>
      <c r="B1254" s="14">
        <v>65</v>
      </c>
      <c r="C1254" s="14" t="s">
        <v>69</v>
      </c>
      <c r="D1254" s="14" t="s">
        <v>65</v>
      </c>
      <c r="E1254" s="3">
        <v>34824</v>
      </c>
    </row>
    <row r="1255" spans="1:5">
      <c r="A1255" s="23">
        <v>45525</v>
      </c>
      <c r="B1255" s="14">
        <v>38</v>
      </c>
      <c r="C1255" s="14" t="s">
        <v>69</v>
      </c>
      <c r="D1255" s="14" t="s">
        <v>77</v>
      </c>
      <c r="E1255" s="3">
        <v>15421</v>
      </c>
    </row>
    <row r="1256" spans="1:5">
      <c r="A1256" s="23">
        <v>45525</v>
      </c>
      <c r="B1256" s="14">
        <v>43</v>
      </c>
      <c r="C1256" s="14" t="s">
        <v>69</v>
      </c>
      <c r="D1256" s="14" t="s">
        <v>74</v>
      </c>
      <c r="E1256" s="3">
        <v>31282</v>
      </c>
    </row>
    <row r="1257" spans="1:5">
      <c r="A1257" s="23">
        <v>45525</v>
      </c>
      <c r="B1257" s="14">
        <v>22</v>
      </c>
      <c r="C1257" s="14" t="s">
        <v>68</v>
      </c>
      <c r="D1257" s="14" t="s">
        <v>65</v>
      </c>
      <c r="E1257" s="3">
        <v>39733</v>
      </c>
    </row>
    <row r="1258" spans="1:5">
      <c r="A1258" s="23">
        <v>45525</v>
      </c>
      <c r="B1258" s="14">
        <v>24</v>
      </c>
      <c r="C1258" s="14" t="s">
        <v>68</v>
      </c>
      <c r="D1258" s="14" t="s">
        <v>64</v>
      </c>
      <c r="E1258" s="3">
        <v>29868</v>
      </c>
    </row>
    <row r="1259" spans="1:5">
      <c r="A1259" s="23">
        <v>45525</v>
      </c>
      <c r="B1259" s="14">
        <v>47</v>
      </c>
      <c r="C1259" s="14" t="s">
        <v>69</v>
      </c>
      <c r="D1259" s="14" t="s">
        <v>65</v>
      </c>
      <c r="E1259" s="3">
        <v>6248</v>
      </c>
    </row>
    <row r="1260" spans="1:5">
      <c r="A1260" s="23">
        <v>45526</v>
      </c>
      <c r="B1260" s="14">
        <v>40</v>
      </c>
      <c r="C1260" s="14" t="s">
        <v>69</v>
      </c>
      <c r="D1260" s="14" t="s">
        <v>65</v>
      </c>
      <c r="E1260" s="3">
        <v>38297</v>
      </c>
    </row>
    <row r="1261" spans="1:5">
      <c r="A1261" s="23">
        <v>45526</v>
      </c>
      <c r="B1261" s="14">
        <v>2</v>
      </c>
      <c r="C1261" s="14" t="s">
        <v>69</v>
      </c>
      <c r="D1261" s="14" t="s">
        <v>79</v>
      </c>
      <c r="E1261" s="3">
        <v>36860</v>
      </c>
    </row>
    <row r="1262" spans="1:5">
      <c r="A1262" s="23">
        <v>45526</v>
      </c>
      <c r="B1262" s="14">
        <v>47</v>
      </c>
      <c r="C1262" s="14" t="s">
        <v>68</v>
      </c>
      <c r="D1262" s="14" t="s">
        <v>75</v>
      </c>
      <c r="E1262" s="3">
        <v>39073</v>
      </c>
    </row>
    <row r="1263" spans="1:5">
      <c r="A1263" s="23">
        <v>45526</v>
      </c>
      <c r="B1263" s="14">
        <v>62</v>
      </c>
      <c r="C1263" s="14" t="s">
        <v>69</v>
      </c>
      <c r="D1263" s="14" t="s">
        <v>66</v>
      </c>
      <c r="E1263" s="3">
        <v>9508</v>
      </c>
    </row>
    <row r="1264" spans="1:5">
      <c r="A1264" s="23">
        <v>45526</v>
      </c>
      <c r="B1264" s="14">
        <v>72</v>
      </c>
      <c r="C1264" s="14" t="s">
        <v>68</v>
      </c>
      <c r="D1264" s="14" t="s">
        <v>64</v>
      </c>
      <c r="E1264" s="3">
        <v>9198</v>
      </c>
    </row>
    <row r="1265" spans="1:5">
      <c r="A1265" s="23">
        <v>45527</v>
      </c>
      <c r="B1265" s="14">
        <v>90</v>
      </c>
      <c r="C1265" s="14" t="s">
        <v>68</v>
      </c>
      <c r="D1265" s="14" t="s">
        <v>75</v>
      </c>
      <c r="E1265" s="3">
        <v>41101</v>
      </c>
    </row>
    <row r="1266" spans="1:5">
      <c r="A1266" s="23">
        <v>45527</v>
      </c>
      <c r="B1266" s="14">
        <v>33</v>
      </c>
      <c r="C1266" s="14" t="s">
        <v>68</v>
      </c>
      <c r="D1266" s="14" t="s">
        <v>77</v>
      </c>
      <c r="E1266" s="3">
        <v>11121</v>
      </c>
    </row>
    <row r="1267" spans="1:5">
      <c r="A1267" s="23">
        <v>45527</v>
      </c>
      <c r="B1267" s="14">
        <v>33</v>
      </c>
      <c r="C1267" s="14" t="s">
        <v>68</v>
      </c>
      <c r="D1267" s="14" t="s">
        <v>74</v>
      </c>
      <c r="E1267" s="3">
        <v>9652</v>
      </c>
    </row>
    <row r="1268" spans="1:5">
      <c r="A1268" s="23">
        <v>45527</v>
      </c>
      <c r="B1268" s="14">
        <v>80</v>
      </c>
      <c r="C1268" s="14" t="s">
        <v>69</v>
      </c>
      <c r="D1268" s="14" t="s">
        <v>79</v>
      </c>
      <c r="E1268" s="3">
        <v>15117</v>
      </c>
    </row>
    <row r="1269" spans="1:5">
      <c r="A1269" s="23">
        <v>45527</v>
      </c>
      <c r="B1269" s="14">
        <v>11</v>
      </c>
      <c r="C1269" s="14" t="s">
        <v>68</v>
      </c>
      <c r="D1269" s="14" t="s">
        <v>74</v>
      </c>
      <c r="E1269" s="3">
        <v>38006</v>
      </c>
    </row>
    <row r="1270" spans="1:5">
      <c r="A1270" s="23">
        <v>45527</v>
      </c>
      <c r="B1270" s="14">
        <v>21</v>
      </c>
      <c r="C1270" s="14" t="s">
        <v>69</v>
      </c>
      <c r="D1270" s="14" t="s">
        <v>74</v>
      </c>
      <c r="E1270" s="3">
        <v>10710</v>
      </c>
    </row>
    <row r="1271" spans="1:5">
      <c r="A1271" s="23">
        <v>45527</v>
      </c>
      <c r="B1271" s="14">
        <v>20</v>
      </c>
      <c r="C1271" s="14" t="s">
        <v>69</v>
      </c>
      <c r="D1271" s="14" t="s">
        <v>75</v>
      </c>
      <c r="E1271" s="3">
        <v>38457</v>
      </c>
    </row>
    <row r="1272" spans="1:5">
      <c r="A1272" s="23">
        <v>45527</v>
      </c>
      <c r="B1272" s="14">
        <v>19</v>
      </c>
      <c r="C1272" s="14" t="s">
        <v>69</v>
      </c>
      <c r="D1272" s="14" t="s">
        <v>74</v>
      </c>
      <c r="E1272" s="3">
        <v>14289</v>
      </c>
    </row>
    <row r="1273" spans="1:5">
      <c r="A1273" s="23">
        <v>45528</v>
      </c>
      <c r="B1273" s="14">
        <v>33</v>
      </c>
      <c r="C1273" s="14" t="s">
        <v>68</v>
      </c>
      <c r="D1273" s="14" t="s">
        <v>64</v>
      </c>
      <c r="E1273" s="3">
        <v>41977</v>
      </c>
    </row>
    <row r="1274" spans="1:5">
      <c r="A1274" s="23">
        <v>45528</v>
      </c>
      <c r="B1274" s="14">
        <v>29</v>
      </c>
      <c r="C1274" s="14" t="s">
        <v>69</v>
      </c>
      <c r="D1274" s="14" t="s">
        <v>75</v>
      </c>
      <c r="E1274" s="3">
        <v>18043</v>
      </c>
    </row>
    <row r="1275" spans="1:5">
      <c r="A1275" s="23">
        <v>45528</v>
      </c>
      <c r="B1275" s="14">
        <v>29</v>
      </c>
      <c r="C1275" s="14" t="s">
        <v>68</v>
      </c>
      <c r="D1275" s="14" t="s">
        <v>74</v>
      </c>
      <c r="E1275" s="3">
        <v>48010</v>
      </c>
    </row>
    <row r="1276" spans="1:5">
      <c r="A1276" s="23">
        <v>45528</v>
      </c>
      <c r="B1276" s="14">
        <v>62</v>
      </c>
      <c r="C1276" s="14" t="s">
        <v>69</v>
      </c>
      <c r="D1276" s="14" t="s">
        <v>65</v>
      </c>
      <c r="E1276" s="3">
        <v>8981</v>
      </c>
    </row>
    <row r="1277" spans="1:5">
      <c r="A1277" s="23">
        <v>45528</v>
      </c>
      <c r="B1277" s="14">
        <v>96</v>
      </c>
      <c r="C1277" s="14" t="s">
        <v>69</v>
      </c>
      <c r="D1277" s="14" t="s">
        <v>64</v>
      </c>
      <c r="E1277" s="3">
        <v>22630</v>
      </c>
    </row>
    <row r="1278" spans="1:5">
      <c r="A1278" s="23">
        <v>45528</v>
      </c>
      <c r="B1278" s="14">
        <v>12</v>
      </c>
      <c r="C1278" s="14" t="s">
        <v>69</v>
      </c>
      <c r="D1278" s="14" t="s">
        <v>74</v>
      </c>
      <c r="E1278" s="3">
        <v>17546</v>
      </c>
    </row>
    <row r="1279" spans="1:5">
      <c r="A1279" s="23">
        <v>45528</v>
      </c>
      <c r="B1279" s="14">
        <v>18</v>
      </c>
      <c r="C1279" s="14" t="s">
        <v>69</v>
      </c>
      <c r="D1279" s="14" t="s">
        <v>64</v>
      </c>
      <c r="E1279" s="3">
        <v>3011</v>
      </c>
    </row>
    <row r="1280" spans="1:5">
      <c r="A1280" s="23">
        <v>45528</v>
      </c>
      <c r="B1280" s="14">
        <v>36</v>
      </c>
      <c r="C1280" s="14" t="s">
        <v>68</v>
      </c>
      <c r="D1280" s="14" t="s">
        <v>64</v>
      </c>
      <c r="E1280" s="3">
        <v>16533</v>
      </c>
    </row>
    <row r="1281" spans="1:5">
      <c r="A1281" s="23">
        <v>45529</v>
      </c>
      <c r="B1281" s="14">
        <v>56</v>
      </c>
      <c r="C1281" s="14" t="s">
        <v>68</v>
      </c>
      <c r="D1281" s="14" t="s">
        <v>65</v>
      </c>
      <c r="E1281" s="3">
        <v>2746</v>
      </c>
    </row>
    <row r="1282" spans="1:5">
      <c r="A1282" s="23">
        <v>45529</v>
      </c>
      <c r="B1282" s="14">
        <v>77</v>
      </c>
      <c r="C1282" s="14" t="s">
        <v>68</v>
      </c>
      <c r="D1282" s="14" t="s">
        <v>64</v>
      </c>
      <c r="E1282" s="3">
        <v>13149</v>
      </c>
    </row>
    <row r="1283" spans="1:5">
      <c r="A1283" s="23">
        <v>45529</v>
      </c>
      <c r="B1283" s="14">
        <v>61</v>
      </c>
      <c r="C1283" s="14" t="s">
        <v>69</v>
      </c>
      <c r="D1283" s="14" t="s">
        <v>74</v>
      </c>
      <c r="E1283" s="3">
        <v>19869</v>
      </c>
    </row>
    <row r="1284" spans="1:5">
      <c r="A1284" s="23">
        <v>45529</v>
      </c>
      <c r="B1284" s="14">
        <v>29</v>
      </c>
      <c r="C1284" s="14" t="s">
        <v>69</v>
      </c>
      <c r="D1284" s="14" t="s">
        <v>75</v>
      </c>
      <c r="E1284" s="3">
        <v>28979</v>
      </c>
    </row>
    <row r="1285" spans="1:5">
      <c r="A1285" s="23">
        <v>45529</v>
      </c>
      <c r="B1285" s="14">
        <v>63</v>
      </c>
      <c r="C1285" s="14" t="s">
        <v>68</v>
      </c>
      <c r="D1285" s="14" t="s">
        <v>74</v>
      </c>
      <c r="E1285" s="3">
        <v>24318</v>
      </c>
    </row>
    <row r="1286" spans="1:5">
      <c r="A1286" s="23">
        <v>45529</v>
      </c>
      <c r="B1286" s="14">
        <v>67</v>
      </c>
      <c r="C1286" s="14" t="s">
        <v>69</v>
      </c>
      <c r="D1286" s="14" t="s">
        <v>64</v>
      </c>
      <c r="E1286" s="3">
        <v>11179</v>
      </c>
    </row>
    <row r="1287" spans="1:5">
      <c r="A1287" s="23">
        <v>45529</v>
      </c>
      <c r="B1287" s="14">
        <v>30</v>
      </c>
      <c r="C1287" s="14" t="s">
        <v>69</v>
      </c>
      <c r="D1287" s="14" t="s">
        <v>64</v>
      </c>
      <c r="E1287" s="3">
        <v>49087</v>
      </c>
    </row>
    <row r="1288" spans="1:5">
      <c r="A1288" s="23">
        <v>45529</v>
      </c>
      <c r="B1288" s="14">
        <v>84</v>
      </c>
      <c r="C1288" s="14" t="s">
        <v>69</v>
      </c>
      <c r="D1288" s="14" t="s">
        <v>77</v>
      </c>
      <c r="E1288" s="3">
        <v>10043</v>
      </c>
    </row>
    <row r="1289" spans="1:5">
      <c r="A1289" s="23">
        <v>45530</v>
      </c>
      <c r="B1289" s="14">
        <v>5</v>
      </c>
      <c r="C1289" s="14" t="s">
        <v>69</v>
      </c>
      <c r="D1289" s="14" t="s">
        <v>77</v>
      </c>
      <c r="E1289" s="3">
        <v>31860</v>
      </c>
    </row>
    <row r="1290" spans="1:5">
      <c r="A1290" s="23">
        <v>45530</v>
      </c>
      <c r="B1290" s="14">
        <v>45</v>
      </c>
      <c r="C1290" s="14" t="s">
        <v>68</v>
      </c>
      <c r="D1290" s="14" t="s">
        <v>77</v>
      </c>
      <c r="E1290" s="3">
        <v>8865</v>
      </c>
    </row>
    <row r="1291" spans="1:5">
      <c r="A1291" s="23">
        <v>45530</v>
      </c>
      <c r="B1291" s="14">
        <v>36</v>
      </c>
      <c r="C1291" s="14" t="s">
        <v>69</v>
      </c>
      <c r="D1291" s="14" t="s">
        <v>64</v>
      </c>
      <c r="E1291" s="3">
        <v>41121</v>
      </c>
    </row>
    <row r="1292" spans="1:5">
      <c r="A1292" s="23">
        <v>45531</v>
      </c>
      <c r="B1292" s="14">
        <v>72</v>
      </c>
      <c r="C1292" s="14" t="s">
        <v>69</v>
      </c>
      <c r="D1292" s="14" t="s">
        <v>64</v>
      </c>
      <c r="E1292" s="3">
        <v>22915</v>
      </c>
    </row>
    <row r="1293" spans="1:5">
      <c r="A1293" s="23">
        <v>45531</v>
      </c>
      <c r="B1293" s="14">
        <v>1</v>
      </c>
      <c r="C1293" s="14" t="s">
        <v>68</v>
      </c>
      <c r="D1293" s="14" t="s">
        <v>77</v>
      </c>
      <c r="E1293" s="3">
        <v>29292</v>
      </c>
    </row>
    <row r="1294" spans="1:5">
      <c r="A1294" s="23">
        <v>45531</v>
      </c>
      <c r="B1294" s="14">
        <v>39</v>
      </c>
      <c r="C1294" s="14" t="s">
        <v>69</v>
      </c>
      <c r="D1294" s="14" t="s">
        <v>64</v>
      </c>
      <c r="E1294" s="3">
        <v>15481</v>
      </c>
    </row>
    <row r="1295" spans="1:5">
      <c r="A1295" s="23">
        <v>45531</v>
      </c>
      <c r="B1295" s="14">
        <v>17</v>
      </c>
      <c r="C1295" s="14" t="s">
        <v>69</v>
      </c>
      <c r="D1295" s="14" t="s">
        <v>75</v>
      </c>
      <c r="E1295" s="3">
        <v>24164</v>
      </c>
    </row>
    <row r="1296" spans="1:5">
      <c r="A1296" s="23">
        <v>45531</v>
      </c>
      <c r="B1296" s="14">
        <v>42</v>
      </c>
      <c r="C1296" s="14" t="s">
        <v>68</v>
      </c>
      <c r="D1296" s="14" t="s">
        <v>64</v>
      </c>
      <c r="E1296" s="3">
        <v>49201</v>
      </c>
    </row>
    <row r="1297" spans="1:5">
      <c r="A1297" s="23">
        <v>45532</v>
      </c>
      <c r="B1297" s="14">
        <v>94</v>
      </c>
      <c r="C1297" s="14" t="s">
        <v>68</v>
      </c>
      <c r="D1297" s="14" t="s">
        <v>74</v>
      </c>
      <c r="E1297" s="3">
        <v>5849</v>
      </c>
    </row>
    <row r="1298" spans="1:5">
      <c r="A1298" s="23">
        <v>45532</v>
      </c>
      <c r="B1298" s="14">
        <v>52</v>
      </c>
      <c r="C1298" s="14" t="s">
        <v>69</v>
      </c>
      <c r="D1298" s="14" t="s">
        <v>77</v>
      </c>
      <c r="E1298" s="3">
        <v>25351</v>
      </c>
    </row>
    <row r="1299" spans="1:5">
      <c r="A1299" s="23">
        <v>45532</v>
      </c>
      <c r="B1299" s="14">
        <v>1</v>
      </c>
      <c r="C1299" s="14" t="s">
        <v>68</v>
      </c>
      <c r="D1299" s="14" t="s">
        <v>66</v>
      </c>
      <c r="E1299" s="3">
        <v>28532</v>
      </c>
    </row>
    <row r="1300" spans="1:5">
      <c r="A1300" s="23">
        <v>45532</v>
      </c>
      <c r="B1300" s="14">
        <v>12</v>
      </c>
      <c r="C1300" s="14" t="s">
        <v>68</v>
      </c>
      <c r="D1300" s="14" t="s">
        <v>79</v>
      </c>
      <c r="E1300" s="3">
        <v>44228</v>
      </c>
    </row>
    <row r="1301" spans="1:5">
      <c r="A1301" s="23">
        <v>45532</v>
      </c>
      <c r="B1301" s="14">
        <v>28</v>
      </c>
      <c r="C1301" s="14" t="s">
        <v>69</v>
      </c>
      <c r="D1301" s="14" t="s">
        <v>66</v>
      </c>
      <c r="E1301" s="3">
        <v>44179</v>
      </c>
    </row>
    <row r="1302" spans="1:5">
      <c r="A1302" s="23">
        <v>45532</v>
      </c>
      <c r="B1302" s="14">
        <v>62</v>
      </c>
      <c r="C1302" s="14" t="s">
        <v>69</v>
      </c>
      <c r="D1302" s="14" t="s">
        <v>74</v>
      </c>
      <c r="E1302" s="3">
        <v>42454</v>
      </c>
    </row>
    <row r="1303" spans="1:5">
      <c r="A1303" s="23">
        <v>45532</v>
      </c>
      <c r="B1303" s="14">
        <v>51</v>
      </c>
      <c r="C1303" s="14" t="s">
        <v>69</v>
      </c>
      <c r="D1303" s="14" t="s">
        <v>66</v>
      </c>
      <c r="E1303" s="3">
        <v>34569</v>
      </c>
    </row>
    <row r="1304" spans="1:5">
      <c r="A1304" s="23">
        <v>45533</v>
      </c>
      <c r="B1304" s="14">
        <v>8</v>
      </c>
      <c r="C1304" s="14" t="s">
        <v>69</v>
      </c>
      <c r="D1304" s="14" t="s">
        <v>75</v>
      </c>
      <c r="E1304" s="3">
        <v>11054</v>
      </c>
    </row>
    <row r="1305" spans="1:5">
      <c r="A1305" s="23">
        <v>45533</v>
      </c>
      <c r="B1305" s="14">
        <v>38</v>
      </c>
      <c r="C1305" s="14" t="s">
        <v>69</v>
      </c>
      <c r="D1305" s="14" t="s">
        <v>77</v>
      </c>
      <c r="E1305" s="3">
        <v>1815</v>
      </c>
    </row>
    <row r="1306" spans="1:5">
      <c r="A1306" s="23">
        <v>45533</v>
      </c>
      <c r="B1306" s="14">
        <v>77</v>
      </c>
      <c r="C1306" s="14" t="s">
        <v>69</v>
      </c>
      <c r="D1306" s="14" t="s">
        <v>66</v>
      </c>
      <c r="E1306" s="3">
        <v>27822</v>
      </c>
    </row>
    <row r="1307" spans="1:5">
      <c r="A1307" s="23">
        <v>45533</v>
      </c>
      <c r="B1307" s="14">
        <v>50</v>
      </c>
      <c r="C1307" s="14" t="s">
        <v>69</v>
      </c>
      <c r="D1307" s="14" t="s">
        <v>65</v>
      </c>
      <c r="E1307" s="3">
        <v>12605</v>
      </c>
    </row>
    <row r="1308" spans="1:5">
      <c r="A1308" s="23">
        <v>45533</v>
      </c>
      <c r="B1308" s="14">
        <v>62</v>
      </c>
      <c r="C1308" s="14" t="s">
        <v>68</v>
      </c>
      <c r="D1308" s="14" t="s">
        <v>64</v>
      </c>
      <c r="E1308" s="3">
        <v>43467</v>
      </c>
    </row>
    <row r="1309" spans="1:5">
      <c r="A1309" s="23">
        <v>45533</v>
      </c>
      <c r="B1309" s="14">
        <v>27</v>
      </c>
      <c r="C1309" s="14" t="s">
        <v>68</v>
      </c>
      <c r="D1309" s="14" t="s">
        <v>79</v>
      </c>
      <c r="E1309" s="3">
        <v>12443</v>
      </c>
    </row>
    <row r="1310" spans="1:5">
      <c r="A1310" s="23">
        <v>45534</v>
      </c>
      <c r="B1310" s="14">
        <v>34</v>
      </c>
      <c r="C1310" s="14" t="s">
        <v>68</v>
      </c>
      <c r="D1310" s="14" t="s">
        <v>64</v>
      </c>
      <c r="E1310" s="3">
        <v>14009</v>
      </c>
    </row>
    <row r="1311" spans="1:5">
      <c r="A1311" s="23">
        <v>45534</v>
      </c>
      <c r="B1311" s="14">
        <v>33</v>
      </c>
      <c r="C1311" s="14" t="s">
        <v>69</v>
      </c>
      <c r="D1311" s="14" t="s">
        <v>74</v>
      </c>
      <c r="E1311" s="3">
        <v>30596</v>
      </c>
    </row>
    <row r="1312" spans="1:5">
      <c r="A1312" s="23">
        <v>45534</v>
      </c>
      <c r="B1312" s="14">
        <v>21</v>
      </c>
      <c r="C1312" s="14" t="s">
        <v>68</v>
      </c>
      <c r="D1312" s="14" t="s">
        <v>77</v>
      </c>
      <c r="E1312" s="3">
        <v>4434</v>
      </c>
    </row>
    <row r="1313" spans="1:5">
      <c r="A1313" s="23">
        <v>45534</v>
      </c>
      <c r="B1313" s="14">
        <v>56</v>
      </c>
      <c r="C1313" s="14" t="s">
        <v>68</v>
      </c>
      <c r="D1313" s="14" t="s">
        <v>79</v>
      </c>
      <c r="E1313" s="3">
        <v>17467</v>
      </c>
    </row>
    <row r="1314" spans="1:5">
      <c r="A1314" s="23">
        <v>45534</v>
      </c>
      <c r="B1314" s="14">
        <v>15</v>
      </c>
      <c r="C1314" s="14" t="s">
        <v>68</v>
      </c>
      <c r="D1314" s="14" t="s">
        <v>75</v>
      </c>
      <c r="E1314" s="3">
        <v>4423</v>
      </c>
    </row>
    <row r="1315" spans="1:5">
      <c r="A1315" s="23">
        <v>45534</v>
      </c>
      <c r="B1315" s="14">
        <v>71</v>
      </c>
      <c r="C1315" s="14" t="s">
        <v>69</v>
      </c>
      <c r="D1315" s="14" t="s">
        <v>79</v>
      </c>
      <c r="E1315" s="3">
        <v>7454</v>
      </c>
    </row>
    <row r="1316" spans="1:5">
      <c r="A1316" s="23">
        <v>45534</v>
      </c>
      <c r="B1316" s="14">
        <v>91</v>
      </c>
      <c r="C1316" s="14" t="s">
        <v>69</v>
      </c>
      <c r="D1316" s="14" t="s">
        <v>74</v>
      </c>
      <c r="E1316" s="3">
        <v>16732</v>
      </c>
    </row>
    <row r="1317" spans="1:5">
      <c r="A1317" s="23">
        <v>45535</v>
      </c>
      <c r="B1317" s="14">
        <v>59</v>
      </c>
      <c r="C1317" s="14" t="s">
        <v>68</v>
      </c>
      <c r="D1317" s="14" t="s">
        <v>66</v>
      </c>
      <c r="E1317" s="3">
        <v>3337</v>
      </c>
    </row>
    <row r="1318" spans="1:5">
      <c r="A1318" s="23">
        <v>45535</v>
      </c>
      <c r="B1318" s="14">
        <v>67</v>
      </c>
      <c r="C1318" s="14" t="s">
        <v>69</v>
      </c>
      <c r="D1318" s="14" t="s">
        <v>64</v>
      </c>
      <c r="E1318" s="3">
        <v>13978</v>
      </c>
    </row>
    <row r="1319" spans="1:5">
      <c r="A1319" s="23">
        <v>45535</v>
      </c>
      <c r="B1319" s="14">
        <v>66</v>
      </c>
      <c r="C1319" s="14" t="s">
        <v>68</v>
      </c>
      <c r="D1319" s="14" t="s">
        <v>66</v>
      </c>
      <c r="E1319" s="3">
        <v>28668</v>
      </c>
    </row>
    <row r="1320" spans="1:5">
      <c r="A1320" s="23">
        <v>45535</v>
      </c>
      <c r="B1320" s="14">
        <v>22</v>
      </c>
      <c r="C1320" s="14" t="s">
        <v>68</v>
      </c>
      <c r="D1320" s="14" t="s">
        <v>66</v>
      </c>
      <c r="E1320" s="3">
        <v>6541</v>
      </c>
    </row>
    <row r="1321" spans="1:5">
      <c r="A1321" s="23">
        <v>45535</v>
      </c>
      <c r="B1321" s="14">
        <v>23</v>
      </c>
      <c r="C1321" s="14" t="s">
        <v>69</v>
      </c>
      <c r="D1321" s="14" t="s">
        <v>64</v>
      </c>
      <c r="E1321" s="3">
        <v>5173</v>
      </c>
    </row>
    <row r="1322" spans="1:5">
      <c r="A1322" s="23">
        <v>45536</v>
      </c>
      <c r="B1322" s="14">
        <v>6</v>
      </c>
      <c r="C1322" s="14" t="s">
        <v>68</v>
      </c>
      <c r="D1322" s="14" t="s">
        <v>64</v>
      </c>
      <c r="E1322" s="3">
        <v>34217</v>
      </c>
    </row>
    <row r="1323" spans="1:5">
      <c r="A1323" s="23">
        <v>45536</v>
      </c>
      <c r="B1323" s="14">
        <v>96</v>
      </c>
      <c r="C1323" s="14" t="s">
        <v>68</v>
      </c>
      <c r="D1323" s="14" t="s">
        <v>66</v>
      </c>
      <c r="E1323" s="3">
        <v>41035</v>
      </c>
    </row>
    <row r="1324" spans="1:5">
      <c r="A1324" s="23">
        <v>45536</v>
      </c>
      <c r="B1324" s="14">
        <v>98</v>
      </c>
      <c r="C1324" s="14" t="s">
        <v>69</v>
      </c>
      <c r="D1324" s="14" t="s">
        <v>79</v>
      </c>
      <c r="E1324" s="3">
        <v>16609</v>
      </c>
    </row>
    <row r="1325" spans="1:5">
      <c r="A1325" s="23">
        <v>45537</v>
      </c>
      <c r="B1325" s="14">
        <v>29</v>
      </c>
      <c r="C1325" s="14" t="s">
        <v>69</v>
      </c>
      <c r="D1325" s="14" t="s">
        <v>75</v>
      </c>
      <c r="E1325" s="3">
        <v>43779</v>
      </c>
    </row>
    <row r="1326" spans="1:5">
      <c r="A1326" s="23">
        <v>45537</v>
      </c>
      <c r="B1326" s="14">
        <v>4</v>
      </c>
      <c r="C1326" s="14" t="s">
        <v>68</v>
      </c>
      <c r="D1326" s="14" t="s">
        <v>66</v>
      </c>
      <c r="E1326" s="3">
        <v>29484</v>
      </c>
    </row>
    <row r="1327" spans="1:5">
      <c r="A1327" s="23">
        <v>45538</v>
      </c>
      <c r="B1327" s="14">
        <v>17</v>
      </c>
      <c r="C1327" s="14" t="s">
        <v>68</v>
      </c>
      <c r="D1327" s="14" t="s">
        <v>74</v>
      </c>
      <c r="E1327" s="3">
        <v>45156</v>
      </c>
    </row>
    <row r="1328" spans="1:5">
      <c r="A1328" s="23">
        <v>45538</v>
      </c>
      <c r="B1328" s="14">
        <v>32</v>
      </c>
      <c r="C1328" s="14" t="s">
        <v>69</v>
      </c>
      <c r="D1328" s="14" t="s">
        <v>65</v>
      </c>
      <c r="E1328" s="3">
        <v>45467</v>
      </c>
    </row>
    <row r="1329" spans="1:5">
      <c r="A1329" s="23">
        <v>45538</v>
      </c>
      <c r="B1329" s="14">
        <v>49</v>
      </c>
      <c r="C1329" s="14" t="s">
        <v>69</v>
      </c>
      <c r="D1329" s="14" t="s">
        <v>65</v>
      </c>
      <c r="E1329" s="3">
        <v>10234</v>
      </c>
    </row>
    <row r="1330" spans="1:5">
      <c r="A1330" s="23">
        <v>45538</v>
      </c>
      <c r="B1330" s="14">
        <v>7</v>
      </c>
      <c r="C1330" s="14" t="s">
        <v>68</v>
      </c>
      <c r="D1330" s="14" t="s">
        <v>75</v>
      </c>
      <c r="E1330" s="3">
        <v>5462</v>
      </c>
    </row>
    <row r="1331" spans="1:5">
      <c r="A1331" s="23">
        <v>45538</v>
      </c>
      <c r="B1331" s="14">
        <v>10</v>
      </c>
      <c r="C1331" s="14" t="s">
        <v>68</v>
      </c>
      <c r="D1331" s="14" t="s">
        <v>79</v>
      </c>
      <c r="E1331" s="3">
        <v>42816</v>
      </c>
    </row>
    <row r="1332" spans="1:5">
      <c r="A1332" s="23">
        <v>45538</v>
      </c>
      <c r="B1332" s="14">
        <v>30</v>
      </c>
      <c r="C1332" s="14" t="s">
        <v>68</v>
      </c>
      <c r="D1332" s="14" t="s">
        <v>66</v>
      </c>
      <c r="E1332" s="3">
        <v>37792</v>
      </c>
    </row>
    <row r="1333" spans="1:5">
      <c r="A1333" s="23">
        <v>45538</v>
      </c>
      <c r="B1333" s="14">
        <v>50</v>
      </c>
      <c r="C1333" s="14" t="s">
        <v>68</v>
      </c>
      <c r="D1333" s="14" t="s">
        <v>74</v>
      </c>
      <c r="E1333" s="3">
        <v>48041</v>
      </c>
    </row>
    <row r="1334" spans="1:5">
      <c r="A1334" s="23">
        <v>45539</v>
      </c>
      <c r="B1334" s="14">
        <v>51</v>
      </c>
      <c r="C1334" s="14" t="s">
        <v>69</v>
      </c>
      <c r="D1334" s="14" t="s">
        <v>64</v>
      </c>
      <c r="E1334" s="3">
        <v>36667</v>
      </c>
    </row>
    <row r="1335" spans="1:5">
      <c r="A1335" s="23">
        <v>45539</v>
      </c>
      <c r="B1335" s="14">
        <v>22</v>
      </c>
      <c r="C1335" s="14" t="s">
        <v>69</v>
      </c>
      <c r="D1335" s="14" t="s">
        <v>64</v>
      </c>
      <c r="E1335" s="3">
        <v>27863</v>
      </c>
    </row>
    <row r="1336" spans="1:5">
      <c r="A1336" s="23">
        <v>45539</v>
      </c>
      <c r="B1336" s="14">
        <v>56</v>
      </c>
      <c r="C1336" s="14" t="s">
        <v>69</v>
      </c>
      <c r="D1336" s="14" t="s">
        <v>66</v>
      </c>
      <c r="E1336" s="3">
        <v>49590</v>
      </c>
    </row>
    <row r="1337" spans="1:5">
      <c r="A1337" s="23">
        <v>45539</v>
      </c>
      <c r="B1337" s="14">
        <v>45</v>
      </c>
      <c r="C1337" s="14" t="s">
        <v>68</v>
      </c>
      <c r="D1337" s="14" t="s">
        <v>64</v>
      </c>
      <c r="E1337" s="3">
        <v>7911</v>
      </c>
    </row>
    <row r="1338" spans="1:5">
      <c r="A1338" s="23">
        <v>45539</v>
      </c>
      <c r="B1338" s="14">
        <v>90</v>
      </c>
      <c r="C1338" s="14" t="s">
        <v>69</v>
      </c>
      <c r="D1338" s="14" t="s">
        <v>65</v>
      </c>
      <c r="E1338" s="3">
        <v>5089</v>
      </c>
    </row>
    <row r="1339" spans="1:5">
      <c r="A1339" s="23">
        <v>45539</v>
      </c>
      <c r="B1339" s="14">
        <v>41</v>
      </c>
      <c r="C1339" s="14" t="s">
        <v>68</v>
      </c>
      <c r="D1339" s="14" t="s">
        <v>66</v>
      </c>
      <c r="E1339" s="3">
        <v>15813</v>
      </c>
    </row>
    <row r="1340" spans="1:5">
      <c r="A1340" s="23">
        <v>45540</v>
      </c>
      <c r="B1340" s="14">
        <v>67</v>
      </c>
      <c r="C1340" s="14" t="s">
        <v>68</v>
      </c>
      <c r="D1340" s="14" t="s">
        <v>74</v>
      </c>
      <c r="E1340" s="3">
        <v>44397</v>
      </c>
    </row>
    <row r="1341" spans="1:5">
      <c r="A1341" s="23">
        <v>45540</v>
      </c>
      <c r="B1341" s="14">
        <v>84</v>
      </c>
      <c r="C1341" s="14" t="s">
        <v>68</v>
      </c>
      <c r="D1341" s="14" t="s">
        <v>79</v>
      </c>
      <c r="E1341" s="3">
        <v>28132</v>
      </c>
    </row>
    <row r="1342" spans="1:5">
      <c r="A1342" s="23">
        <v>45540</v>
      </c>
      <c r="B1342" s="14">
        <v>51</v>
      </c>
      <c r="C1342" s="14" t="s">
        <v>69</v>
      </c>
      <c r="D1342" s="14" t="s">
        <v>79</v>
      </c>
      <c r="E1342" s="3">
        <v>40067</v>
      </c>
    </row>
    <row r="1343" spans="1:5">
      <c r="A1343" s="23">
        <v>45540</v>
      </c>
      <c r="B1343" s="14">
        <v>63</v>
      </c>
      <c r="C1343" s="14" t="s">
        <v>68</v>
      </c>
      <c r="D1343" s="14" t="s">
        <v>65</v>
      </c>
      <c r="E1343" s="3">
        <v>46966</v>
      </c>
    </row>
    <row r="1344" spans="1:5">
      <c r="A1344" s="23">
        <v>45540</v>
      </c>
      <c r="B1344" s="14">
        <v>93</v>
      </c>
      <c r="C1344" s="14" t="s">
        <v>69</v>
      </c>
      <c r="D1344" s="14" t="s">
        <v>75</v>
      </c>
      <c r="E1344" s="3">
        <v>13747</v>
      </c>
    </row>
    <row r="1345" spans="1:5">
      <c r="A1345" s="23">
        <v>45540</v>
      </c>
      <c r="B1345" s="14">
        <v>46</v>
      </c>
      <c r="C1345" s="14" t="s">
        <v>68</v>
      </c>
      <c r="D1345" s="14" t="s">
        <v>66</v>
      </c>
      <c r="E1345" s="3">
        <v>38022</v>
      </c>
    </row>
    <row r="1346" spans="1:5">
      <c r="A1346" s="23">
        <v>45541</v>
      </c>
      <c r="B1346" s="14">
        <v>48</v>
      </c>
      <c r="C1346" s="14" t="s">
        <v>68</v>
      </c>
      <c r="D1346" s="14" t="s">
        <v>75</v>
      </c>
      <c r="E1346" s="3">
        <v>20877</v>
      </c>
    </row>
    <row r="1347" spans="1:5">
      <c r="A1347" s="23">
        <v>45541</v>
      </c>
      <c r="B1347" s="14">
        <v>42</v>
      </c>
      <c r="C1347" s="14" t="s">
        <v>69</v>
      </c>
      <c r="D1347" s="14" t="s">
        <v>74</v>
      </c>
      <c r="E1347" s="3">
        <v>11334</v>
      </c>
    </row>
    <row r="1348" spans="1:5">
      <c r="A1348" s="23">
        <v>45542</v>
      </c>
      <c r="B1348" s="14">
        <v>47</v>
      </c>
      <c r="C1348" s="14" t="s">
        <v>68</v>
      </c>
      <c r="D1348" s="14" t="s">
        <v>77</v>
      </c>
      <c r="E1348" s="3">
        <v>5081</v>
      </c>
    </row>
    <row r="1349" spans="1:5">
      <c r="A1349" s="23">
        <v>45542</v>
      </c>
      <c r="B1349" s="14">
        <v>5</v>
      </c>
      <c r="C1349" s="14" t="s">
        <v>69</v>
      </c>
      <c r="D1349" s="14" t="s">
        <v>75</v>
      </c>
      <c r="E1349" s="3">
        <v>18034</v>
      </c>
    </row>
    <row r="1350" spans="1:5">
      <c r="A1350" s="23">
        <v>45542</v>
      </c>
      <c r="B1350" s="14">
        <v>13</v>
      </c>
      <c r="C1350" s="14" t="s">
        <v>69</v>
      </c>
      <c r="D1350" s="14" t="s">
        <v>74</v>
      </c>
      <c r="E1350" s="3">
        <v>21720</v>
      </c>
    </row>
    <row r="1351" spans="1:5">
      <c r="A1351" s="23">
        <v>45542</v>
      </c>
      <c r="B1351" s="14">
        <v>19</v>
      </c>
      <c r="C1351" s="14" t="s">
        <v>69</v>
      </c>
      <c r="D1351" s="14" t="s">
        <v>65</v>
      </c>
      <c r="E1351" s="3">
        <v>41112</v>
      </c>
    </row>
    <row r="1352" spans="1:5">
      <c r="A1352" s="23">
        <v>45542</v>
      </c>
      <c r="B1352" s="14">
        <v>68</v>
      </c>
      <c r="C1352" s="14" t="s">
        <v>69</v>
      </c>
      <c r="D1352" s="14" t="s">
        <v>66</v>
      </c>
      <c r="E1352" s="3">
        <v>30717</v>
      </c>
    </row>
    <row r="1353" spans="1:5">
      <c r="A1353" s="23">
        <v>45542</v>
      </c>
      <c r="B1353" s="14">
        <v>19</v>
      </c>
      <c r="C1353" s="14" t="s">
        <v>68</v>
      </c>
      <c r="D1353" s="14" t="s">
        <v>64</v>
      </c>
      <c r="E1353" s="3">
        <v>33347</v>
      </c>
    </row>
    <row r="1354" spans="1:5">
      <c r="A1354" s="23">
        <v>45542</v>
      </c>
      <c r="B1354" s="14">
        <v>65</v>
      </c>
      <c r="C1354" s="14" t="s">
        <v>68</v>
      </c>
      <c r="D1354" s="14" t="s">
        <v>64</v>
      </c>
      <c r="E1354" s="3">
        <v>20118</v>
      </c>
    </row>
    <row r="1355" spans="1:5">
      <c r="A1355" s="23">
        <v>45543</v>
      </c>
      <c r="B1355" s="14">
        <v>71</v>
      </c>
      <c r="C1355" s="14" t="s">
        <v>69</v>
      </c>
      <c r="D1355" s="14" t="s">
        <v>79</v>
      </c>
      <c r="E1355" s="3">
        <v>5300</v>
      </c>
    </row>
    <row r="1356" spans="1:5">
      <c r="A1356" s="23">
        <v>45543</v>
      </c>
      <c r="B1356" s="14">
        <v>95</v>
      </c>
      <c r="C1356" s="14" t="s">
        <v>68</v>
      </c>
      <c r="D1356" s="14" t="s">
        <v>77</v>
      </c>
      <c r="E1356" s="3">
        <v>30276</v>
      </c>
    </row>
    <row r="1357" spans="1:5">
      <c r="A1357" s="23">
        <v>45543</v>
      </c>
      <c r="B1357" s="14">
        <v>32</v>
      </c>
      <c r="C1357" s="14" t="s">
        <v>68</v>
      </c>
      <c r="D1357" s="14" t="s">
        <v>65</v>
      </c>
      <c r="E1357" s="3">
        <v>17553</v>
      </c>
    </row>
    <row r="1358" spans="1:5">
      <c r="A1358" s="23">
        <v>45543</v>
      </c>
      <c r="B1358" s="14">
        <v>87</v>
      </c>
      <c r="C1358" s="14" t="s">
        <v>68</v>
      </c>
      <c r="D1358" s="14" t="s">
        <v>75</v>
      </c>
      <c r="E1358" s="3">
        <v>6010</v>
      </c>
    </row>
    <row r="1359" spans="1:5">
      <c r="A1359" s="23">
        <v>45544</v>
      </c>
      <c r="B1359" s="14">
        <v>74</v>
      </c>
      <c r="C1359" s="14" t="s">
        <v>68</v>
      </c>
      <c r="D1359" s="14" t="s">
        <v>79</v>
      </c>
      <c r="E1359" s="3">
        <v>16984</v>
      </c>
    </row>
    <row r="1360" spans="1:5">
      <c r="A1360" s="23">
        <v>45544</v>
      </c>
      <c r="B1360" s="14">
        <v>57</v>
      </c>
      <c r="C1360" s="14" t="s">
        <v>68</v>
      </c>
      <c r="D1360" s="14" t="s">
        <v>75</v>
      </c>
      <c r="E1360" s="3">
        <v>46889</v>
      </c>
    </row>
    <row r="1361" spans="1:5">
      <c r="A1361" s="23">
        <v>45544</v>
      </c>
      <c r="B1361" s="14">
        <v>39</v>
      </c>
      <c r="C1361" s="14" t="s">
        <v>69</v>
      </c>
      <c r="D1361" s="14" t="s">
        <v>65</v>
      </c>
      <c r="E1361" s="3">
        <v>35746</v>
      </c>
    </row>
    <row r="1362" spans="1:5">
      <c r="A1362" s="23">
        <v>45545</v>
      </c>
      <c r="B1362" s="14">
        <v>30</v>
      </c>
      <c r="C1362" s="14" t="s">
        <v>68</v>
      </c>
      <c r="D1362" s="14" t="s">
        <v>79</v>
      </c>
      <c r="E1362" s="3">
        <v>44097</v>
      </c>
    </row>
    <row r="1363" spans="1:5">
      <c r="A1363" s="23">
        <v>45545</v>
      </c>
      <c r="B1363" s="14">
        <v>95</v>
      </c>
      <c r="C1363" s="14" t="s">
        <v>69</v>
      </c>
      <c r="D1363" s="14" t="s">
        <v>77</v>
      </c>
      <c r="E1363" s="3">
        <v>28953</v>
      </c>
    </row>
    <row r="1364" spans="1:5">
      <c r="A1364" s="23">
        <v>45545</v>
      </c>
      <c r="B1364" s="14">
        <v>24</v>
      </c>
      <c r="C1364" s="14" t="s">
        <v>68</v>
      </c>
      <c r="D1364" s="14" t="s">
        <v>79</v>
      </c>
      <c r="E1364" s="3">
        <v>14581</v>
      </c>
    </row>
    <row r="1365" spans="1:5">
      <c r="A1365" s="23">
        <v>45545</v>
      </c>
      <c r="B1365" s="14">
        <v>32</v>
      </c>
      <c r="C1365" s="14" t="s">
        <v>69</v>
      </c>
      <c r="D1365" s="14" t="s">
        <v>75</v>
      </c>
      <c r="E1365" s="3">
        <v>47528</v>
      </c>
    </row>
    <row r="1366" spans="1:5">
      <c r="A1366" s="23">
        <v>45545</v>
      </c>
      <c r="B1366" s="14">
        <v>96</v>
      </c>
      <c r="C1366" s="14" t="s">
        <v>68</v>
      </c>
      <c r="D1366" s="14" t="s">
        <v>77</v>
      </c>
      <c r="E1366" s="3">
        <v>35976</v>
      </c>
    </row>
    <row r="1367" spans="1:5">
      <c r="A1367" s="23">
        <v>45545</v>
      </c>
      <c r="B1367" s="14">
        <v>23</v>
      </c>
      <c r="C1367" s="14" t="s">
        <v>68</v>
      </c>
      <c r="D1367" s="14" t="s">
        <v>77</v>
      </c>
      <c r="E1367" s="3">
        <v>38263</v>
      </c>
    </row>
    <row r="1368" spans="1:5">
      <c r="A1368" s="23">
        <v>45545</v>
      </c>
      <c r="B1368" s="14">
        <v>41</v>
      </c>
      <c r="C1368" s="14" t="s">
        <v>69</v>
      </c>
      <c r="D1368" s="14" t="s">
        <v>64</v>
      </c>
      <c r="E1368" s="3">
        <v>49973</v>
      </c>
    </row>
    <row r="1369" spans="1:5">
      <c r="A1369" s="23">
        <v>45545</v>
      </c>
      <c r="B1369" s="14">
        <v>1</v>
      </c>
      <c r="C1369" s="14" t="s">
        <v>69</v>
      </c>
      <c r="D1369" s="14" t="s">
        <v>74</v>
      </c>
      <c r="E1369" s="3">
        <v>3717</v>
      </c>
    </row>
    <row r="1370" spans="1:5">
      <c r="A1370" s="23">
        <v>45546</v>
      </c>
      <c r="B1370" s="14">
        <v>90</v>
      </c>
      <c r="C1370" s="14" t="s">
        <v>68</v>
      </c>
      <c r="D1370" s="14" t="s">
        <v>66</v>
      </c>
      <c r="E1370" s="3">
        <v>37687</v>
      </c>
    </row>
    <row r="1371" spans="1:5">
      <c r="A1371" s="23">
        <v>45546</v>
      </c>
      <c r="B1371" s="14">
        <v>98</v>
      </c>
      <c r="C1371" s="14" t="s">
        <v>69</v>
      </c>
      <c r="D1371" s="14" t="s">
        <v>64</v>
      </c>
      <c r="E1371" s="3">
        <v>32544</v>
      </c>
    </row>
    <row r="1372" spans="1:5">
      <c r="A1372" s="23">
        <v>45546</v>
      </c>
      <c r="B1372" s="14">
        <v>52</v>
      </c>
      <c r="C1372" s="14" t="s">
        <v>69</v>
      </c>
      <c r="D1372" s="14" t="s">
        <v>75</v>
      </c>
      <c r="E1372" s="3">
        <v>47223</v>
      </c>
    </row>
    <row r="1373" spans="1:5">
      <c r="A1373" s="23">
        <v>45547</v>
      </c>
      <c r="B1373" s="14">
        <v>37</v>
      </c>
      <c r="C1373" s="14" t="s">
        <v>68</v>
      </c>
      <c r="D1373" s="14" t="s">
        <v>66</v>
      </c>
      <c r="E1373" s="3">
        <v>44788</v>
      </c>
    </row>
    <row r="1374" spans="1:5">
      <c r="A1374" s="23">
        <v>45547</v>
      </c>
      <c r="B1374" s="14">
        <v>69</v>
      </c>
      <c r="C1374" s="14" t="s">
        <v>68</v>
      </c>
      <c r="D1374" s="14" t="s">
        <v>77</v>
      </c>
      <c r="E1374" s="3">
        <v>24495</v>
      </c>
    </row>
    <row r="1375" spans="1:5">
      <c r="A1375" s="23">
        <v>45547</v>
      </c>
      <c r="B1375" s="14">
        <v>89</v>
      </c>
      <c r="C1375" s="14" t="s">
        <v>69</v>
      </c>
      <c r="D1375" s="14" t="s">
        <v>79</v>
      </c>
      <c r="E1375" s="3">
        <v>6332</v>
      </c>
    </row>
    <row r="1376" spans="1:5">
      <c r="A1376" s="23">
        <v>45547</v>
      </c>
      <c r="B1376" s="14">
        <v>75</v>
      </c>
      <c r="C1376" s="14" t="s">
        <v>69</v>
      </c>
      <c r="D1376" s="14" t="s">
        <v>75</v>
      </c>
      <c r="E1376" s="3">
        <v>29246</v>
      </c>
    </row>
    <row r="1377" spans="1:5">
      <c r="A1377" s="23">
        <v>45547</v>
      </c>
      <c r="B1377" s="14">
        <v>20</v>
      </c>
      <c r="C1377" s="14" t="s">
        <v>68</v>
      </c>
      <c r="D1377" s="14" t="s">
        <v>66</v>
      </c>
      <c r="E1377" s="3">
        <v>17250</v>
      </c>
    </row>
    <row r="1378" spans="1:5">
      <c r="A1378" s="23">
        <v>45548</v>
      </c>
      <c r="B1378" s="14">
        <v>87</v>
      </c>
      <c r="C1378" s="14" t="s">
        <v>68</v>
      </c>
      <c r="D1378" s="14" t="s">
        <v>66</v>
      </c>
      <c r="E1378" s="3">
        <v>26404</v>
      </c>
    </row>
    <row r="1379" spans="1:5">
      <c r="A1379" s="23">
        <v>45548</v>
      </c>
      <c r="B1379" s="14">
        <v>4</v>
      </c>
      <c r="C1379" s="14" t="s">
        <v>68</v>
      </c>
      <c r="D1379" s="14" t="s">
        <v>74</v>
      </c>
      <c r="E1379" s="3">
        <v>26205</v>
      </c>
    </row>
    <row r="1380" spans="1:5">
      <c r="A1380" s="23">
        <v>45548</v>
      </c>
      <c r="B1380" s="14">
        <v>21</v>
      </c>
      <c r="C1380" s="14" t="s">
        <v>69</v>
      </c>
      <c r="D1380" s="14" t="s">
        <v>77</v>
      </c>
      <c r="E1380" s="3">
        <v>44383</v>
      </c>
    </row>
    <row r="1381" spans="1:5">
      <c r="A1381" s="23">
        <v>45549</v>
      </c>
      <c r="B1381" s="14">
        <v>39</v>
      </c>
      <c r="C1381" s="14" t="s">
        <v>68</v>
      </c>
      <c r="D1381" s="14" t="s">
        <v>77</v>
      </c>
      <c r="E1381" s="3">
        <v>48166</v>
      </c>
    </row>
    <row r="1382" spans="1:5">
      <c r="A1382" s="23">
        <v>45549</v>
      </c>
      <c r="B1382" s="14">
        <v>81</v>
      </c>
      <c r="C1382" s="14" t="s">
        <v>69</v>
      </c>
      <c r="D1382" s="14" t="s">
        <v>75</v>
      </c>
      <c r="E1382" s="3">
        <v>31908</v>
      </c>
    </row>
    <row r="1383" spans="1:5">
      <c r="A1383" s="23">
        <v>45549</v>
      </c>
      <c r="B1383" s="14">
        <v>6</v>
      </c>
      <c r="C1383" s="14" t="s">
        <v>68</v>
      </c>
      <c r="D1383" s="14" t="s">
        <v>74</v>
      </c>
      <c r="E1383" s="3">
        <v>19003</v>
      </c>
    </row>
    <row r="1384" spans="1:5">
      <c r="A1384" s="23">
        <v>45549</v>
      </c>
      <c r="B1384" s="14">
        <v>5</v>
      </c>
      <c r="C1384" s="14" t="s">
        <v>68</v>
      </c>
      <c r="D1384" s="14" t="s">
        <v>74</v>
      </c>
      <c r="E1384" s="3">
        <v>16260</v>
      </c>
    </row>
    <row r="1385" spans="1:5">
      <c r="A1385" s="23">
        <v>45549</v>
      </c>
      <c r="B1385" s="14">
        <v>79</v>
      </c>
      <c r="C1385" s="14" t="s">
        <v>69</v>
      </c>
      <c r="D1385" s="14" t="s">
        <v>65</v>
      </c>
      <c r="E1385" s="3">
        <v>6339</v>
      </c>
    </row>
    <row r="1386" spans="1:5">
      <c r="A1386" s="23">
        <v>45549</v>
      </c>
      <c r="B1386" s="14">
        <v>39</v>
      </c>
      <c r="C1386" s="14" t="s">
        <v>69</v>
      </c>
      <c r="D1386" s="14" t="s">
        <v>79</v>
      </c>
      <c r="E1386" s="3">
        <v>48609</v>
      </c>
    </row>
    <row r="1387" spans="1:5">
      <c r="A1387" s="23">
        <v>45549</v>
      </c>
      <c r="B1387" s="14">
        <v>43</v>
      </c>
      <c r="C1387" s="14" t="s">
        <v>68</v>
      </c>
      <c r="D1387" s="14" t="s">
        <v>79</v>
      </c>
      <c r="E1387" s="3">
        <v>5361</v>
      </c>
    </row>
    <row r="1388" spans="1:5">
      <c r="A1388" s="23">
        <v>45549</v>
      </c>
      <c r="B1388" s="14">
        <v>55</v>
      </c>
      <c r="C1388" s="14" t="s">
        <v>68</v>
      </c>
      <c r="D1388" s="14" t="s">
        <v>66</v>
      </c>
      <c r="E1388" s="3">
        <v>41753</v>
      </c>
    </row>
    <row r="1389" spans="1:5">
      <c r="A1389" s="23">
        <v>45549</v>
      </c>
      <c r="B1389" s="14">
        <v>76</v>
      </c>
      <c r="C1389" s="14" t="s">
        <v>69</v>
      </c>
      <c r="D1389" s="14" t="s">
        <v>77</v>
      </c>
      <c r="E1389" s="3">
        <v>42652</v>
      </c>
    </row>
    <row r="1390" spans="1:5">
      <c r="A1390" s="23">
        <v>45549</v>
      </c>
      <c r="B1390" s="14">
        <v>9</v>
      </c>
      <c r="C1390" s="14" t="s">
        <v>69</v>
      </c>
      <c r="D1390" s="14" t="s">
        <v>65</v>
      </c>
      <c r="E1390" s="3">
        <v>23503</v>
      </c>
    </row>
    <row r="1391" spans="1:5">
      <c r="A1391" s="23">
        <v>45549</v>
      </c>
      <c r="B1391" s="14">
        <v>89</v>
      </c>
      <c r="C1391" s="14" t="s">
        <v>68</v>
      </c>
      <c r="D1391" s="14" t="s">
        <v>77</v>
      </c>
      <c r="E1391" s="3">
        <v>30729</v>
      </c>
    </row>
    <row r="1392" spans="1:5">
      <c r="A1392" s="23">
        <v>45550</v>
      </c>
      <c r="B1392" s="14">
        <v>66</v>
      </c>
      <c r="C1392" s="14" t="s">
        <v>69</v>
      </c>
      <c r="D1392" s="14" t="s">
        <v>66</v>
      </c>
      <c r="E1392" s="3">
        <v>46848</v>
      </c>
    </row>
    <row r="1393" spans="1:5">
      <c r="A1393" s="23">
        <v>45550</v>
      </c>
      <c r="B1393" s="14">
        <v>28</v>
      </c>
      <c r="C1393" s="14" t="s">
        <v>68</v>
      </c>
      <c r="D1393" s="14" t="s">
        <v>65</v>
      </c>
      <c r="E1393" s="3">
        <v>7427</v>
      </c>
    </row>
    <row r="1394" spans="1:5">
      <c r="A1394" s="23">
        <v>45550</v>
      </c>
      <c r="B1394" s="14">
        <v>41</v>
      </c>
      <c r="C1394" s="14" t="s">
        <v>68</v>
      </c>
      <c r="D1394" s="14" t="s">
        <v>77</v>
      </c>
      <c r="E1394" s="3">
        <v>30431</v>
      </c>
    </row>
    <row r="1395" spans="1:5">
      <c r="A1395" s="23">
        <v>45550</v>
      </c>
      <c r="B1395" s="14">
        <v>23</v>
      </c>
      <c r="C1395" s="14" t="s">
        <v>68</v>
      </c>
      <c r="D1395" s="14" t="s">
        <v>64</v>
      </c>
      <c r="E1395" s="3">
        <v>40351</v>
      </c>
    </row>
    <row r="1396" spans="1:5">
      <c r="A1396" s="23">
        <v>45551</v>
      </c>
      <c r="B1396" s="14">
        <v>63</v>
      </c>
      <c r="C1396" s="14" t="s">
        <v>68</v>
      </c>
      <c r="D1396" s="14" t="s">
        <v>79</v>
      </c>
      <c r="E1396" s="3">
        <v>40530</v>
      </c>
    </row>
    <row r="1397" spans="1:5">
      <c r="A1397" s="23">
        <v>45551</v>
      </c>
      <c r="B1397" s="14">
        <v>31</v>
      </c>
      <c r="C1397" s="14" t="s">
        <v>68</v>
      </c>
      <c r="D1397" s="14" t="s">
        <v>77</v>
      </c>
      <c r="E1397" s="3">
        <v>27080</v>
      </c>
    </row>
    <row r="1398" spans="1:5">
      <c r="A1398" s="23">
        <v>45551</v>
      </c>
      <c r="B1398" s="14">
        <v>90</v>
      </c>
      <c r="C1398" s="14" t="s">
        <v>68</v>
      </c>
      <c r="D1398" s="14" t="s">
        <v>75</v>
      </c>
      <c r="E1398" s="3">
        <v>40961</v>
      </c>
    </row>
    <row r="1399" spans="1:5">
      <c r="A1399" s="23">
        <v>45551</v>
      </c>
      <c r="B1399" s="14">
        <v>86</v>
      </c>
      <c r="C1399" s="14" t="s">
        <v>69</v>
      </c>
      <c r="D1399" s="14" t="s">
        <v>75</v>
      </c>
      <c r="E1399" s="3">
        <v>7686</v>
      </c>
    </row>
    <row r="1400" spans="1:5">
      <c r="A1400" s="23">
        <v>45551</v>
      </c>
      <c r="B1400" s="14">
        <v>67</v>
      </c>
      <c r="C1400" s="14" t="s">
        <v>68</v>
      </c>
      <c r="D1400" s="14" t="s">
        <v>79</v>
      </c>
      <c r="E1400" s="3">
        <v>14386</v>
      </c>
    </row>
    <row r="1401" spans="1:5">
      <c r="A1401" s="23">
        <v>45551</v>
      </c>
      <c r="B1401" s="14">
        <v>2</v>
      </c>
      <c r="C1401" s="14" t="s">
        <v>68</v>
      </c>
      <c r="D1401" s="14" t="s">
        <v>75</v>
      </c>
      <c r="E1401" s="3">
        <v>47600</v>
      </c>
    </row>
    <row r="1402" spans="1:5">
      <c r="A1402" s="23">
        <v>45551</v>
      </c>
      <c r="B1402" s="14">
        <v>73</v>
      </c>
      <c r="C1402" s="14" t="s">
        <v>68</v>
      </c>
      <c r="D1402" s="14" t="s">
        <v>66</v>
      </c>
      <c r="E1402" s="3">
        <v>12231</v>
      </c>
    </row>
    <row r="1403" spans="1:5">
      <c r="A1403" s="23">
        <v>45551</v>
      </c>
      <c r="B1403" s="14">
        <v>74</v>
      </c>
      <c r="C1403" s="14" t="s">
        <v>68</v>
      </c>
      <c r="D1403" s="14" t="s">
        <v>75</v>
      </c>
      <c r="E1403" s="3">
        <v>3383</v>
      </c>
    </row>
    <row r="1404" spans="1:5">
      <c r="A1404" s="23">
        <v>45551</v>
      </c>
      <c r="B1404" s="14">
        <v>83</v>
      </c>
      <c r="C1404" s="14" t="s">
        <v>68</v>
      </c>
      <c r="D1404" s="14" t="s">
        <v>74</v>
      </c>
      <c r="E1404" s="3">
        <v>48828</v>
      </c>
    </row>
    <row r="1405" spans="1:5">
      <c r="A1405" s="23">
        <v>45552</v>
      </c>
      <c r="B1405" s="14">
        <v>22</v>
      </c>
      <c r="C1405" s="14" t="s">
        <v>69</v>
      </c>
      <c r="D1405" s="14" t="s">
        <v>74</v>
      </c>
      <c r="E1405" s="3">
        <v>27537</v>
      </c>
    </row>
    <row r="1406" spans="1:5">
      <c r="A1406" s="23">
        <v>45552</v>
      </c>
      <c r="B1406" s="14">
        <v>42</v>
      </c>
      <c r="C1406" s="14" t="s">
        <v>68</v>
      </c>
      <c r="D1406" s="14" t="s">
        <v>79</v>
      </c>
      <c r="E1406" s="3">
        <v>40582</v>
      </c>
    </row>
    <row r="1407" spans="1:5">
      <c r="A1407" s="23">
        <v>45552</v>
      </c>
      <c r="B1407" s="14">
        <v>41</v>
      </c>
      <c r="C1407" s="14" t="s">
        <v>68</v>
      </c>
      <c r="D1407" s="14" t="s">
        <v>66</v>
      </c>
      <c r="E1407" s="3">
        <v>33022</v>
      </c>
    </row>
    <row r="1408" spans="1:5">
      <c r="A1408" s="23">
        <v>45552</v>
      </c>
      <c r="B1408" s="14">
        <v>28</v>
      </c>
      <c r="C1408" s="14" t="s">
        <v>69</v>
      </c>
      <c r="D1408" s="14" t="s">
        <v>79</v>
      </c>
      <c r="E1408" s="3">
        <v>17814</v>
      </c>
    </row>
    <row r="1409" spans="1:5">
      <c r="A1409" s="23">
        <v>45552</v>
      </c>
      <c r="B1409" s="14">
        <v>40</v>
      </c>
      <c r="C1409" s="14" t="s">
        <v>68</v>
      </c>
      <c r="D1409" s="14" t="s">
        <v>64</v>
      </c>
      <c r="E1409" s="3">
        <v>19648</v>
      </c>
    </row>
    <row r="1410" spans="1:5">
      <c r="A1410" s="23">
        <v>45552</v>
      </c>
      <c r="B1410" s="14">
        <v>93</v>
      </c>
      <c r="C1410" s="14" t="s">
        <v>69</v>
      </c>
      <c r="D1410" s="14" t="s">
        <v>66</v>
      </c>
      <c r="E1410" s="3">
        <v>45000</v>
      </c>
    </row>
    <row r="1411" spans="1:5">
      <c r="A1411" s="23">
        <v>45552</v>
      </c>
      <c r="B1411" s="14">
        <v>39</v>
      </c>
      <c r="C1411" s="14" t="s">
        <v>69</v>
      </c>
      <c r="D1411" s="14" t="s">
        <v>75</v>
      </c>
      <c r="E1411" s="3">
        <v>3892</v>
      </c>
    </row>
    <row r="1412" spans="1:5">
      <c r="A1412" s="23">
        <v>45552</v>
      </c>
      <c r="B1412" s="14">
        <v>13</v>
      </c>
      <c r="C1412" s="14" t="s">
        <v>69</v>
      </c>
      <c r="D1412" s="14" t="s">
        <v>77</v>
      </c>
      <c r="E1412" s="3">
        <v>31276</v>
      </c>
    </row>
    <row r="1413" spans="1:5">
      <c r="A1413" s="23">
        <v>45553</v>
      </c>
      <c r="B1413" s="14">
        <v>35</v>
      </c>
      <c r="C1413" s="14" t="s">
        <v>69</v>
      </c>
      <c r="D1413" s="14" t="s">
        <v>79</v>
      </c>
      <c r="E1413" s="3">
        <v>24406</v>
      </c>
    </row>
    <row r="1414" spans="1:5">
      <c r="A1414" s="23">
        <v>45553</v>
      </c>
      <c r="B1414" s="14">
        <v>80</v>
      </c>
      <c r="C1414" s="14" t="s">
        <v>68</v>
      </c>
      <c r="D1414" s="14" t="s">
        <v>65</v>
      </c>
      <c r="E1414" s="3">
        <v>42119</v>
      </c>
    </row>
    <row r="1415" spans="1:5">
      <c r="A1415" s="23">
        <v>45553</v>
      </c>
      <c r="B1415" s="14">
        <v>9</v>
      </c>
      <c r="C1415" s="14" t="s">
        <v>69</v>
      </c>
      <c r="D1415" s="14" t="s">
        <v>74</v>
      </c>
      <c r="E1415" s="3">
        <v>5123</v>
      </c>
    </row>
    <row r="1416" spans="1:5">
      <c r="A1416" s="23">
        <v>45553</v>
      </c>
      <c r="B1416" s="14">
        <v>66</v>
      </c>
      <c r="C1416" s="14" t="s">
        <v>68</v>
      </c>
      <c r="D1416" s="14" t="s">
        <v>65</v>
      </c>
      <c r="E1416" s="3">
        <v>47453</v>
      </c>
    </row>
    <row r="1417" spans="1:5">
      <c r="A1417" s="23">
        <v>45553</v>
      </c>
      <c r="B1417" s="14">
        <v>78</v>
      </c>
      <c r="C1417" s="14" t="s">
        <v>69</v>
      </c>
      <c r="D1417" s="14" t="s">
        <v>75</v>
      </c>
      <c r="E1417" s="3">
        <v>29032</v>
      </c>
    </row>
    <row r="1418" spans="1:5">
      <c r="A1418" s="23">
        <v>45553</v>
      </c>
      <c r="B1418" s="14">
        <v>0</v>
      </c>
      <c r="C1418" s="14" t="s">
        <v>69</v>
      </c>
      <c r="D1418" s="14" t="s">
        <v>77</v>
      </c>
      <c r="E1418" s="3">
        <v>49239</v>
      </c>
    </row>
    <row r="1419" spans="1:5">
      <c r="A1419" s="23">
        <v>45553</v>
      </c>
      <c r="B1419" s="14">
        <v>34</v>
      </c>
      <c r="C1419" s="14" t="s">
        <v>68</v>
      </c>
      <c r="D1419" s="14" t="s">
        <v>65</v>
      </c>
      <c r="E1419" s="3">
        <v>40182</v>
      </c>
    </row>
    <row r="1420" spans="1:5">
      <c r="A1420" s="23">
        <v>45553</v>
      </c>
      <c r="B1420" s="14">
        <v>54</v>
      </c>
      <c r="C1420" s="14" t="s">
        <v>68</v>
      </c>
      <c r="D1420" s="14" t="s">
        <v>77</v>
      </c>
      <c r="E1420" s="3">
        <v>34580</v>
      </c>
    </row>
    <row r="1421" spans="1:5">
      <c r="A1421" s="23">
        <v>45554</v>
      </c>
      <c r="B1421" s="14">
        <v>68</v>
      </c>
      <c r="C1421" s="14" t="s">
        <v>69</v>
      </c>
      <c r="D1421" s="14" t="s">
        <v>66</v>
      </c>
      <c r="E1421" s="3">
        <v>35902</v>
      </c>
    </row>
    <row r="1422" spans="1:5">
      <c r="A1422" s="23">
        <v>45554</v>
      </c>
      <c r="B1422" s="14">
        <v>75</v>
      </c>
      <c r="C1422" s="14" t="s">
        <v>69</v>
      </c>
      <c r="D1422" s="14" t="s">
        <v>66</v>
      </c>
      <c r="E1422" s="3">
        <v>33185</v>
      </c>
    </row>
    <row r="1423" spans="1:5">
      <c r="A1423" s="23">
        <v>45554</v>
      </c>
      <c r="B1423" s="14">
        <v>11</v>
      </c>
      <c r="C1423" s="14" t="s">
        <v>69</v>
      </c>
      <c r="D1423" s="14" t="s">
        <v>65</v>
      </c>
      <c r="E1423" s="3">
        <v>24157</v>
      </c>
    </row>
    <row r="1424" spans="1:5">
      <c r="A1424" s="23">
        <v>45555</v>
      </c>
      <c r="B1424" s="14">
        <v>74</v>
      </c>
      <c r="C1424" s="14" t="s">
        <v>68</v>
      </c>
      <c r="D1424" s="14" t="s">
        <v>74</v>
      </c>
      <c r="E1424" s="3">
        <v>10201</v>
      </c>
    </row>
    <row r="1425" spans="1:5">
      <c r="A1425" s="23">
        <v>45555</v>
      </c>
      <c r="B1425" s="14">
        <v>73</v>
      </c>
      <c r="C1425" s="14" t="s">
        <v>69</v>
      </c>
      <c r="D1425" s="14" t="s">
        <v>66</v>
      </c>
      <c r="E1425" s="3">
        <v>18284</v>
      </c>
    </row>
    <row r="1426" spans="1:5">
      <c r="A1426" s="23">
        <v>45556</v>
      </c>
      <c r="B1426" s="14">
        <v>38</v>
      </c>
      <c r="C1426" s="14" t="s">
        <v>69</v>
      </c>
      <c r="D1426" s="14" t="s">
        <v>77</v>
      </c>
      <c r="E1426" s="3">
        <v>47898</v>
      </c>
    </row>
    <row r="1427" spans="1:5">
      <c r="A1427" s="23">
        <v>45556</v>
      </c>
      <c r="B1427" s="14">
        <v>68</v>
      </c>
      <c r="C1427" s="14" t="s">
        <v>68</v>
      </c>
      <c r="D1427" s="14" t="s">
        <v>66</v>
      </c>
      <c r="E1427" s="3">
        <v>35575</v>
      </c>
    </row>
    <row r="1428" spans="1:5">
      <c r="A1428" s="23">
        <v>45556</v>
      </c>
      <c r="B1428" s="14">
        <v>43</v>
      </c>
      <c r="C1428" s="14" t="s">
        <v>68</v>
      </c>
      <c r="D1428" s="14" t="s">
        <v>64</v>
      </c>
      <c r="E1428" s="3">
        <v>9552</v>
      </c>
    </row>
    <row r="1429" spans="1:5">
      <c r="A1429" s="23">
        <v>45556</v>
      </c>
      <c r="B1429" s="14">
        <v>90</v>
      </c>
      <c r="C1429" s="14" t="s">
        <v>69</v>
      </c>
      <c r="D1429" s="14" t="s">
        <v>79</v>
      </c>
      <c r="E1429" s="3">
        <v>1388</v>
      </c>
    </row>
    <row r="1430" spans="1:5">
      <c r="A1430" s="23">
        <v>45556</v>
      </c>
      <c r="B1430" s="14">
        <v>29</v>
      </c>
      <c r="C1430" s="14" t="s">
        <v>68</v>
      </c>
      <c r="D1430" s="14" t="s">
        <v>74</v>
      </c>
      <c r="E1430" s="3">
        <v>13339</v>
      </c>
    </row>
    <row r="1431" spans="1:5">
      <c r="A1431" s="23">
        <v>45556</v>
      </c>
      <c r="B1431" s="14">
        <v>50</v>
      </c>
      <c r="C1431" s="14" t="s">
        <v>68</v>
      </c>
      <c r="D1431" s="14" t="s">
        <v>66</v>
      </c>
      <c r="E1431" s="3">
        <v>1294</v>
      </c>
    </row>
    <row r="1432" spans="1:5">
      <c r="A1432" s="23">
        <v>45556</v>
      </c>
      <c r="B1432" s="14">
        <v>68</v>
      </c>
      <c r="C1432" s="14" t="s">
        <v>69</v>
      </c>
      <c r="D1432" s="14" t="s">
        <v>79</v>
      </c>
      <c r="E1432" s="3">
        <v>35053</v>
      </c>
    </row>
    <row r="1433" spans="1:5">
      <c r="A1433" s="23">
        <v>45557</v>
      </c>
      <c r="B1433" s="14">
        <v>68</v>
      </c>
      <c r="C1433" s="14" t="s">
        <v>69</v>
      </c>
      <c r="D1433" s="14" t="s">
        <v>75</v>
      </c>
      <c r="E1433" s="3">
        <v>49953</v>
      </c>
    </row>
    <row r="1434" spans="1:5">
      <c r="A1434" s="23">
        <v>45557</v>
      </c>
      <c r="B1434" s="14">
        <v>84</v>
      </c>
      <c r="C1434" s="14" t="s">
        <v>69</v>
      </c>
      <c r="D1434" s="14" t="s">
        <v>65</v>
      </c>
      <c r="E1434" s="3">
        <v>19259</v>
      </c>
    </row>
    <row r="1435" spans="1:5">
      <c r="A1435" s="23">
        <v>45557</v>
      </c>
      <c r="B1435" s="14">
        <v>52</v>
      </c>
      <c r="C1435" s="14" t="s">
        <v>68</v>
      </c>
      <c r="D1435" s="14" t="s">
        <v>77</v>
      </c>
      <c r="E1435" s="3">
        <v>17744</v>
      </c>
    </row>
    <row r="1436" spans="1:5">
      <c r="A1436" s="23">
        <v>45557</v>
      </c>
      <c r="B1436" s="14">
        <v>49</v>
      </c>
      <c r="C1436" s="14" t="s">
        <v>69</v>
      </c>
      <c r="D1436" s="14" t="s">
        <v>79</v>
      </c>
      <c r="E1436" s="3">
        <v>14735</v>
      </c>
    </row>
    <row r="1437" spans="1:5">
      <c r="A1437" s="23">
        <v>45557</v>
      </c>
      <c r="B1437" s="14">
        <v>83</v>
      </c>
      <c r="C1437" s="14" t="s">
        <v>69</v>
      </c>
      <c r="D1437" s="14" t="s">
        <v>65</v>
      </c>
      <c r="E1437" s="3">
        <v>21574</v>
      </c>
    </row>
    <row r="1438" spans="1:5">
      <c r="A1438" s="23">
        <v>45557</v>
      </c>
      <c r="B1438" s="14">
        <v>11</v>
      </c>
      <c r="C1438" s="14" t="s">
        <v>68</v>
      </c>
      <c r="D1438" s="14" t="s">
        <v>66</v>
      </c>
      <c r="E1438" s="3">
        <v>28967</v>
      </c>
    </row>
    <row r="1439" spans="1:5">
      <c r="A1439" s="23">
        <v>45557</v>
      </c>
      <c r="B1439" s="14">
        <v>70</v>
      </c>
      <c r="C1439" s="14" t="s">
        <v>68</v>
      </c>
      <c r="D1439" s="14" t="s">
        <v>74</v>
      </c>
      <c r="E1439" s="3">
        <v>5200</v>
      </c>
    </row>
    <row r="1440" spans="1:5">
      <c r="A1440" s="23">
        <v>45558</v>
      </c>
      <c r="B1440" s="14">
        <v>91</v>
      </c>
      <c r="C1440" s="14" t="s">
        <v>68</v>
      </c>
      <c r="D1440" s="14" t="s">
        <v>65</v>
      </c>
      <c r="E1440" s="3">
        <v>7141</v>
      </c>
    </row>
    <row r="1441" spans="1:5">
      <c r="A1441" s="23">
        <v>45558</v>
      </c>
      <c r="B1441" s="14">
        <v>79</v>
      </c>
      <c r="C1441" s="14" t="s">
        <v>68</v>
      </c>
      <c r="D1441" s="14" t="s">
        <v>75</v>
      </c>
      <c r="E1441" s="3">
        <v>17256</v>
      </c>
    </row>
    <row r="1442" spans="1:5">
      <c r="A1442" s="23">
        <v>45558</v>
      </c>
      <c r="B1442" s="14">
        <v>58</v>
      </c>
      <c r="C1442" s="14" t="s">
        <v>69</v>
      </c>
      <c r="D1442" s="14" t="s">
        <v>64</v>
      </c>
      <c r="E1442" s="3">
        <v>29877</v>
      </c>
    </row>
    <row r="1443" spans="1:5">
      <c r="A1443" s="23">
        <v>45558</v>
      </c>
      <c r="B1443" s="14">
        <v>59</v>
      </c>
      <c r="C1443" s="14" t="s">
        <v>69</v>
      </c>
      <c r="D1443" s="14" t="s">
        <v>65</v>
      </c>
      <c r="E1443" s="3">
        <v>28698</v>
      </c>
    </row>
    <row r="1444" spans="1:5">
      <c r="A1444" s="23">
        <v>45558</v>
      </c>
      <c r="B1444" s="14">
        <v>33</v>
      </c>
      <c r="C1444" s="14" t="s">
        <v>68</v>
      </c>
      <c r="D1444" s="14" t="s">
        <v>75</v>
      </c>
      <c r="E1444" s="3">
        <v>20229</v>
      </c>
    </row>
    <row r="1445" spans="1:5">
      <c r="A1445" s="23">
        <v>45559</v>
      </c>
      <c r="B1445" s="14">
        <v>85</v>
      </c>
      <c r="C1445" s="14" t="s">
        <v>68</v>
      </c>
      <c r="D1445" s="14" t="s">
        <v>75</v>
      </c>
      <c r="E1445" s="3">
        <v>2325</v>
      </c>
    </row>
    <row r="1446" spans="1:5">
      <c r="A1446" s="23">
        <v>45559</v>
      </c>
      <c r="B1446" s="14">
        <v>58</v>
      </c>
      <c r="C1446" s="14" t="s">
        <v>69</v>
      </c>
      <c r="D1446" s="14" t="s">
        <v>75</v>
      </c>
      <c r="E1446" s="3">
        <v>6587</v>
      </c>
    </row>
    <row r="1447" spans="1:5">
      <c r="A1447" s="23">
        <v>45559</v>
      </c>
      <c r="B1447" s="14">
        <v>40</v>
      </c>
      <c r="C1447" s="14" t="s">
        <v>68</v>
      </c>
      <c r="D1447" s="14" t="s">
        <v>75</v>
      </c>
      <c r="E1447" s="3">
        <v>10144</v>
      </c>
    </row>
    <row r="1448" spans="1:5">
      <c r="A1448" s="23">
        <v>45559</v>
      </c>
      <c r="B1448" s="14">
        <v>67</v>
      </c>
      <c r="C1448" s="14" t="s">
        <v>69</v>
      </c>
      <c r="D1448" s="14" t="s">
        <v>65</v>
      </c>
      <c r="E1448" s="3">
        <v>23769</v>
      </c>
    </row>
    <row r="1449" spans="1:5">
      <c r="A1449" s="23">
        <v>45559</v>
      </c>
      <c r="B1449" s="14">
        <v>97</v>
      </c>
      <c r="C1449" s="14" t="s">
        <v>68</v>
      </c>
      <c r="D1449" s="14" t="s">
        <v>65</v>
      </c>
      <c r="E1449" s="3">
        <v>28574</v>
      </c>
    </row>
    <row r="1450" spans="1:5">
      <c r="A1450" s="23">
        <v>45560</v>
      </c>
      <c r="B1450" s="14">
        <v>23</v>
      </c>
      <c r="C1450" s="14" t="s">
        <v>69</v>
      </c>
      <c r="D1450" s="14" t="s">
        <v>66</v>
      </c>
      <c r="E1450" s="3">
        <v>20844</v>
      </c>
    </row>
    <row r="1451" spans="1:5">
      <c r="A1451" s="23">
        <v>45560</v>
      </c>
      <c r="B1451" s="14">
        <v>42</v>
      </c>
      <c r="C1451" s="14" t="s">
        <v>69</v>
      </c>
      <c r="D1451" s="14" t="s">
        <v>74</v>
      </c>
      <c r="E1451" s="3">
        <v>9080</v>
      </c>
    </row>
    <row r="1452" spans="1:5">
      <c r="A1452" s="23">
        <v>45560</v>
      </c>
      <c r="B1452" s="14">
        <v>34</v>
      </c>
      <c r="C1452" s="14" t="s">
        <v>68</v>
      </c>
      <c r="D1452" s="14" t="s">
        <v>75</v>
      </c>
      <c r="E1452" s="3">
        <v>20672</v>
      </c>
    </row>
    <row r="1453" spans="1:5">
      <c r="A1453" s="23">
        <v>45560</v>
      </c>
      <c r="B1453" s="14">
        <v>73</v>
      </c>
      <c r="C1453" s="14" t="s">
        <v>68</v>
      </c>
      <c r="D1453" s="14" t="s">
        <v>75</v>
      </c>
      <c r="E1453" s="3">
        <v>13530</v>
      </c>
    </row>
    <row r="1454" spans="1:5">
      <c r="A1454" s="23">
        <v>45560</v>
      </c>
      <c r="B1454" s="14">
        <v>69</v>
      </c>
      <c r="C1454" s="14" t="s">
        <v>68</v>
      </c>
      <c r="D1454" s="14" t="s">
        <v>79</v>
      </c>
      <c r="E1454" s="3">
        <v>11779</v>
      </c>
    </row>
    <row r="1455" spans="1:5">
      <c r="A1455" s="23">
        <v>45560</v>
      </c>
      <c r="B1455" s="14">
        <v>96</v>
      </c>
      <c r="C1455" s="14" t="s">
        <v>69</v>
      </c>
      <c r="D1455" s="14" t="s">
        <v>66</v>
      </c>
      <c r="E1455" s="3">
        <v>39252</v>
      </c>
    </row>
    <row r="1456" spans="1:5">
      <c r="A1456" s="23">
        <v>45561</v>
      </c>
      <c r="B1456" s="14">
        <v>67</v>
      </c>
      <c r="C1456" s="14" t="s">
        <v>69</v>
      </c>
      <c r="D1456" s="14" t="s">
        <v>79</v>
      </c>
      <c r="E1456" s="3">
        <v>17417</v>
      </c>
    </row>
    <row r="1457" spans="1:5">
      <c r="A1457" s="23">
        <v>45561</v>
      </c>
      <c r="B1457" s="14">
        <v>10</v>
      </c>
      <c r="C1457" s="14" t="s">
        <v>68</v>
      </c>
      <c r="D1457" s="14" t="s">
        <v>65</v>
      </c>
      <c r="E1457" s="3">
        <v>26894</v>
      </c>
    </row>
    <row r="1458" spans="1:5">
      <c r="A1458" s="23">
        <v>45561</v>
      </c>
      <c r="B1458" s="14">
        <v>15</v>
      </c>
      <c r="C1458" s="14" t="s">
        <v>68</v>
      </c>
      <c r="D1458" s="14" t="s">
        <v>79</v>
      </c>
      <c r="E1458" s="3">
        <v>15428</v>
      </c>
    </row>
    <row r="1459" spans="1:5">
      <c r="A1459" s="23">
        <v>45561</v>
      </c>
      <c r="B1459" s="14">
        <v>37</v>
      </c>
      <c r="C1459" s="14" t="s">
        <v>68</v>
      </c>
      <c r="D1459" s="14" t="s">
        <v>74</v>
      </c>
      <c r="E1459" s="3">
        <v>24161</v>
      </c>
    </row>
    <row r="1460" spans="1:5">
      <c r="A1460" s="23">
        <v>45561</v>
      </c>
      <c r="B1460" s="14">
        <v>98</v>
      </c>
      <c r="C1460" s="14" t="s">
        <v>68</v>
      </c>
      <c r="D1460" s="14" t="s">
        <v>64</v>
      </c>
      <c r="E1460" s="3">
        <v>17420</v>
      </c>
    </row>
    <row r="1461" spans="1:5">
      <c r="A1461" s="23">
        <v>45561</v>
      </c>
      <c r="B1461" s="14">
        <v>61</v>
      </c>
      <c r="C1461" s="14" t="s">
        <v>69</v>
      </c>
      <c r="D1461" s="14" t="s">
        <v>66</v>
      </c>
      <c r="E1461" s="3">
        <v>23989</v>
      </c>
    </row>
    <row r="1462" spans="1:5">
      <c r="A1462" s="23">
        <v>45561</v>
      </c>
      <c r="B1462" s="14">
        <v>98</v>
      </c>
      <c r="C1462" s="14" t="s">
        <v>69</v>
      </c>
      <c r="D1462" s="14" t="s">
        <v>65</v>
      </c>
      <c r="E1462" s="3">
        <v>32648</v>
      </c>
    </row>
    <row r="1463" spans="1:5">
      <c r="A1463" s="23">
        <v>45561</v>
      </c>
      <c r="B1463" s="14">
        <v>36</v>
      </c>
      <c r="C1463" s="14" t="s">
        <v>69</v>
      </c>
      <c r="D1463" s="14" t="s">
        <v>75</v>
      </c>
      <c r="E1463" s="3">
        <v>46019</v>
      </c>
    </row>
    <row r="1464" spans="1:5">
      <c r="A1464" s="23">
        <v>45561</v>
      </c>
      <c r="B1464" s="14">
        <v>35</v>
      </c>
      <c r="C1464" s="14" t="s">
        <v>69</v>
      </c>
      <c r="D1464" s="14" t="s">
        <v>65</v>
      </c>
      <c r="E1464" s="3">
        <v>35510</v>
      </c>
    </row>
    <row r="1465" spans="1:5">
      <c r="A1465" s="23">
        <v>45562</v>
      </c>
      <c r="B1465" s="14">
        <v>11</v>
      </c>
      <c r="C1465" s="14" t="s">
        <v>68</v>
      </c>
      <c r="D1465" s="14" t="s">
        <v>75</v>
      </c>
      <c r="E1465" s="3">
        <v>15602</v>
      </c>
    </row>
    <row r="1466" spans="1:5">
      <c r="A1466" s="23">
        <v>45562</v>
      </c>
      <c r="B1466" s="14">
        <v>49</v>
      </c>
      <c r="C1466" s="14" t="s">
        <v>68</v>
      </c>
      <c r="D1466" s="14" t="s">
        <v>79</v>
      </c>
      <c r="E1466" s="3">
        <v>31306</v>
      </c>
    </row>
    <row r="1467" spans="1:5">
      <c r="A1467" s="23">
        <v>45562</v>
      </c>
      <c r="B1467" s="14">
        <v>46</v>
      </c>
      <c r="C1467" s="14" t="s">
        <v>68</v>
      </c>
      <c r="D1467" s="14" t="s">
        <v>75</v>
      </c>
      <c r="E1467" s="3">
        <v>22163</v>
      </c>
    </row>
    <row r="1468" spans="1:5">
      <c r="A1468" s="23">
        <v>45562</v>
      </c>
      <c r="B1468" s="14">
        <v>43</v>
      </c>
      <c r="C1468" s="14" t="s">
        <v>69</v>
      </c>
      <c r="D1468" s="14" t="s">
        <v>65</v>
      </c>
      <c r="E1468" s="3">
        <v>9034</v>
      </c>
    </row>
    <row r="1469" spans="1:5">
      <c r="A1469" s="23">
        <v>45562</v>
      </c>
      <c r="B1469" s="14">
        <v>68</v>
      </c>
      <c r="C1469" s="14" t="s">
        <v>68</v>
      </c>
      <c r="D1469" s="14" t="s">
        <v>79</v>
      </c>
      <c r="E1469" s="3">
        <v>45462</v>
      </c>
    </row>
    <row r="1470" spans="1:5">
      <c r="A1470" s="23">
        <v>45562</v>
      </c>
      <c r="B1470" s="14">
        <v>58</v>
      </c>
      <c r="C1470" s="14" t="s">
        <v>69</v>
      </c>
      <c r="D1470" s="14" t="s">
        <v>75</v>
      </c>
      <c r="E1470" s="3">
        <v>12269</v>
      </c>
    </row>
    <row r="1471" spans="1:5">
      <c r="A1471" s="23">
        <v>45562</v>
      </c>
      <c r="B1471" s="14">
        <v>43</v>
      </c>
      <c r="C1471" s="14" t="s">
        <v>68</v>
      </c>
      <c r="D1471" s="14" t="s">
        <v>77</v>
      </c>
      <c r="E1471" s="3">
        <v>27239</v>
      </c>
    </row>
    <row r="1472" spans="1:5">
      <c r="A1472" s="23">
        <v>45563</v>
      </c>
      <c r="B1472" s="14">
        <v>59</v>
      </c>
      <c r="C1472" s="14" t="s">
        <v>69</v>
      </c>
      <c r="D1472" s="14" t="s">
        <v>74</v>
      </c>
      <c r="E1472" s="3">
        <v>7593</v>
      </c>
    </row>
    <row r="1473" spans="1:5">
      <c r="A1473" s="23">
        <v>45563</v>
      </c>
      <c r="B1473" s="14">
        <v>38</v>
      </c>
      <c r="C1473" s="14" t="s">
        <v>69</v>
      </c>
      <c r="D1473" s="14" t="s">
        <v>79</v>
      </c>
      <c r="E1473" s="3">
        <v>12103</v>
      </c>
    </row>
    <row r="1474" spans="1:5">
      <c r="A1474" s="23">
        <v>45563</v>
      </c>
      <c r="B1474" s="14">
        <v>11</v>
      </c>
      <c r="C1474" s="14" t="s">
        <v>69</v>
      </c>
      <c r="D1474" s="14" t="s">
        <v>75</v>
      </c>
      <c r="E1474" s="3">
        <v>15751</v>
      </c>
    </row>
    <row r="1475" spans="1:5">
      <c r="A1475" s="23">
        <v>45563</v>
      </c>
      <c r="B1475" s="14">
        <v>16</v>
      </c>
      <c r="C1475" s="14" t="s">
        <v>68</v>
      </c>
      <c r="D1475" s="14" t="s">
        <v>77</v>
      </c>
      <c r="E1475" s="3">
        <v>12451</v>
      </c>
    </row>
    <row r="1476" spans="1:5">
      <c r="A1476" s="23">
        <v>45563</v>
      </c>
      <c r="B1476" s="14">
        <v>17</v>
      </c>
      <c r="C1476" s="14" t="s">
        <v>68</v>
      </c>
      <c r="D1476" s="14" t="s">
        <v>65</v>
      </c>
      <c r="E1476" s="3">
        <v>47099</v>
      </c>
    </row>
    <row r="1477" spans="1:5">
      <c r="A1477" s="23">
        <v>45563</v>
      </c>
      <c r="B1477" s="14">
        <v>7</v>
      </c>
      <c r="C1477" s="14" t="s">
        <v>68</v>
      </c>
      <c r="D1477" s="14" t="s">
        <v>65</v>
      </c>
      <c r="E1477" s="3">
        <v>17882</v>
      </c>
    </row>
    <row r="1478" spans="1:5">
      <c r="A1478" s="23">
        <v>45564</v>
      </c>
      <c r="B1478" s="14">
        <v>59</v>
      </c>
      <c r="C1478" s="14" t="s">
        <v>69</v>
      </c>
      <c r="D1478" s="14" t="s">
        <v>66</v>
      </c>
      <c r="E1478" s="3">
        <v>29453</v>
      </c>
    </row>
    <row r="1479" spans="1:5">
      <c r="A1479" s="23">
        <v>45564</v>
      </c>
      <c r="B1479" s="14">
        <v>35</v>
      </c>
      <c r="C1479" s="14" t="s">
        <v>69</v>
      </c>
      <c r="D1479" s="14" t="s">
        <v>77</v>
      </c>
      <c r="E1479" s="3">
        <v>38189</v>
      </c>
    </row>
    <row r="1480" spans="1:5">
      <c r="A1480" s="23">
        <v>45564</v>
      </c>
      <c r="B1480" s="14">
        <v>53</v>
      </c>
      <c r="C1480" s="14" t="s">
        <v>69</v>
      </c>
      <c r="D1480" s="14" t="s">
        <v>74</v>
      </c>
      <c r="E1480" s="3">
        <v>49152</v>
      </c>
    </row>
    <row r="1481" spans="1:5">
      <c r="A1481" s="23">
        <v>45564</v>
      </c>
      <c r="B1481" s="14">
        <v>99</v>
      </c>
      <c r="C1481" s="14" t="s">
        <v>69</v>
      </c>
      <c r="D1481" s="14" t="s">
        <v>75</v>
      </c>
      <c r="E1481" s="3">
        <v>38609</v>
      </c>
    </row>
    <row r="1482" spans="1:5">
      <c r="A1482" s="23">
        <v>45564</v>
      </c>
      <c r="B1482" s="14">
        <v>72</v>
      </c>
      <c r="C1482" s="14" t="s">
        <v>69</v>
      </c>
      <c r="D1482" s="14" t="s">
        <v>65</v>
      </c>
      <c r="E1482" s="3">
        <v>25199</v>
      </c>
    </row>
    <row r="1483" spans="1:5">
      <c r="A1483" s="23">
        <v>45564</v>
      </c>
      <c r="B1483" s="14">
        <v>45</v>
      </c>
      <c r="C1483" s="14" t="s">
        <v>69</v>
      </c>
      <c r="D1483" s="14" t="s">
        <v>66</v>
      </c>
      <c r="E1483" s="3">
        <v>38010</v>
      </c>
    </row>
    <row r="1484" spans="1:5">
      <c r="A1484" s="23">
        <v>45564</v>
      </c>
      <c r="B1484" s="14">
        <v>64</v>
      </c>
      <c r="C1484" s="14" t="s">
        <v>69</v>
      </c>
      <c r="D1484" s="14" t="s">
        <v>74</v>
      </c>
      <c r="E1484" s="3">
        <v>9209</v>
      </c>
    </row>
    <row r="1485" spans="1:5">
      <c r="A1485" s="23">
        <v>45564</v>
      </c>
      <c r="B1485" s="14">
        <v>51</v>
      </c>
      <c r="C1485" s="14" t="s">
        <v>68</v>
      </c>
      <c r="D1485" s="14" t="s">
        <v>75</v>
      </c>
      <c r="E1485" s="3">
        <v>25911</v>
      </c>
    </row>
    <row r="1486" spans="1:5">
      <c r="A1486" s="23">
        <v>45565</v>
      </c>
      <c r="B1486" s="14">
        <v>19</v>
      </c>
      <c r="C1486" s="14" t="s">
        <v>69</v>
      </c>
      <c r="D1486" s="14" t="s">
        <v>75</v>
      </c>
      <c r="E1486" s="3">
        <v>22266</v>
      </c>
    </row>
    <row r="1487" spans="1:5">
      <c r="A1487" s="23">
        <v>45565</v>
      </c>
      <c r="B1487" s="14">
        <v>32</v>
      </c>
      <c r="C1487" s="14" t="s">
        <v>68</v>
      </c>
      <c r="D1487" s="14" t="s">
        <v>75</v>
      </c>
      <c r="E1487" s="3">
        <v>40956</v>
      </c>
    </row>
    <row r="1488" spans="1:5">
      <c r="A1488" s="23">
        <v>45565</v>
      </c>
      <c r="B1488" s="14">
        <v>81</v>
      </c>
      <c r="C1488" s="14" t="s">
        <v>68</v>
      </c>
      <c r="D1488" s="14" t="s">
        <v>64</v>
      </c>
      <c r="E1488" s="3">
        <v>41641</v>
      </c>
    </row>
    <row r="1489" spans="1:5">
      <c r="A1489" s="23">
        <v>45565</v>
      </c>
      <c r="B1489" s="14">
        <v>61</v>
      </c>
      <c r="C1489" s="14" t="s">
        <v>69</v>
      </c>
      <c r="D1489" s="14" t="s">
        <v>64</v>
      </c>
      <c r="E1489" s="3">
        <v>36542</v>
      </c>
    </row>
    <row r="1490" spans="1:5">
      <c r="A1490" s="23">
        <v>45566</v>
      </c>
      <c r="B1490" s="14">
        <v>4</v>
      </c>
      <c r="C1490" s="14" t="s">
        <v>69</v>
      </c>
      <c r="D1490" s="14" t="s">
        <v>66</v>
      </c>
      <c r="E1490" s="3">
        <v>45400</v>
      </c>
    </row>
    <row r="1491" spans="1:5">
      <c r="A1491" s="23">
        <v>45566</v>
      </c>
      <c r="B1491" s="14">
        <v>72</v>
      </c>
      <c r="C1491" s="14" t="s">
        <v>69</v>
      </c>
      <c r="D1491" s="14" t="s">
        <v>64</v>
      </c>
      <c r="E1491" s="3">
        <v>26510</v>
      </c>
    </row>
    <row r="1492" spans="1:5">
      <c r="A1492" s="23">
        <v>45567</v>
      </c>
      <c r="B1492" s="14">
        <v>80</v>
      </c>
      <c r="C1492" s="14" t="s">
        <v>68</v>
      </c>
      <c r="D1492" s="14" t="s">
        <v>75</v>
      </c>
      <c r="E1492" s="3">
        <v>7565</v>
      </c>
    </row>
    <row r="1493" spans="1:5">
      <c r="A1493" s="23">
        <v>45567</v>
      </c>
      <c r="B1493" s="14">
        <v>27</v>
      </c>
      <c r="C1493" s="14" t="s">
        <v>68</v>
      </c>
      <c r="D1493" s="14" t="s">
        <v>74</v>
      </c>
      <c r="E1493" s="3">
        <v>33466</v>
      </c>
    </row>
    <row r="1494" spans="1:5">
      <c r="A1494" s="23">
        <v>45567</v>
      </c>
      <c r="B1494" s="14">
        <v>47</v>
      </c>
      <c r="C1494" s="14" t="s">
        <v>69</v>
      </c>
      <c r="D1494" s="14" t="s">
        <v>79</v>
      </c>
      <c r="E1494" s="3">
        <v>21230</v>
      </c>
    </row>
    <row r="1495" spans="1:5">
      <c r="A1495" s="23">
        <v>45567</v>
      </c>
      <c r="B1495" s="14">
        <v>54</v>
      </c>
      <c r="C1495" s="14" t="s">
        <v>69</v>
      </c>
      <c r="D1495" s="14" t="s">
        <v>79</v>
      </c>
      <c r="E1495" s="3">
        <v>16864</v>
      </c>
    </row>
    <row r="1496" spans="1:5">
      <c r="A1496" s="23">
        <v>45567</v>
      </c>
      <c r="B1496" s="14">
        <v>96</v>
      </c>
      <c r="C1496" s="14" t="s">
        <v>69</v>
      </c>
      <c r="D1496" s="14" t="s">
        <v>75</v>
      </c>
      <c r="E1496" s="3">
        <v>4389</v>
      </c>
    </row>
    <row r="1497" spans="1:5">
      <c r="A1497" s="23">
        <v>45568</v>
      </c>
      <c r="B1497" s="14">
        <v>78</v>
      </c>
      <c r="C1497" s="14" t="s">
        <v>69</v>
      </c>
      <c r="D1497" s="14" t="s">
        <v>65</v>
      </c>
      <c r="E1497" s="3">
        <v>44269</v>
      </c>
    </row>
    <row r="1498" spans="1:5">
      <c r="A1498" s="23">
        <v>45568</v>
      </c>
      <c r="B1498" s="14">
        <v>54</v>
      </c>
      <c r="C1498" s="14" t="s">
        <v>68</v>
      </c>
      <c r="D1498" s="14" t="s">
        <v>65</v>
      </c>
      <c r="E1498" s="3">
        <v>12942</v>
      </c>
    </row>
    <row r="1499" spans="1:5">
      <c r="A1499" s="23">
        <v>45568</v>
      </c>
      <c r="B1499" s="14">
        <v>24</v>
      </c>
      <c r="C1499" s="14" t="s">
        <v>69</v>
      </c>
      <c r="D1499" s="14" t="s">
        <v>74</v>
      </c>
      <c r="E1499" s="3">
        <v>12115</v>
      </c>
    </row>
    <row r="1500" spans="1:5">
      <c r="A1500" s="23">
        <v>45569</v>
      </c>
      <c r="B1500" s="14">
        <v>36</v>
      </c>
      <c r="C1500" s="14" t="s">
        <v>69</v>
      </c>
      <c r="D1500" s="14" t="s">
        <v>75</v>
      </c>
      <c r="E1500" s="3">
        <v>22793</v>
      </c>
    </row>
    <row r="1501" spans="1:5">
      <c r="A1501" s="23">
        <v>45569</v>
      </c>
      <c r="B1501" s="14">
        <v>92</v>
      </c>
      <c r="C1501" s="14" t="s">
        <v>69</v>
      </c>
      <c r="D1501" s="14" t="s">
        <v>64</v>
      </c>
      <c r="E1501" s="3">
        <v>14993</v>
      </c>
    </row>
    <row r="1502" spans="1:5">
      <c r="A1502" s="23">
        <v>45569</v>
      </c>
      <c r="B1502" s="14">
        <v>89</v>
      </c>
      <c r="C1502" s="14" t="s">
        <v>69</v>
      </c>
      <c r="D1502" s="14" t="s">
        <v>66</v>
      </c>
      <c r="E1502" s="3">
        <v>21625</v>
      </c>
    </row>
    <row r="1503" spans="1:5">
      <c r="A1503" s="23">
        <v>45569</v>
      </c>
      <c r="B1503" s="14">
        <v>83</v>
      </c>
      <c r="C1503" s="14" t="s">
        <v>68</v>
      </c>
      <c r="D1503" s="14" t="s">
        <v>77</v>
      </c>
      <c r="E1503" s="3">
        <v>33232</v>
      </c>
    </row>
    <row r="1504" spans="1:5">
      <c r="A1504" s="23">
        <v>45569</v>
      </c>
      <c r="B1504" s="14">
        <v>40</v>
      </c>
      <c r="C1504" s="14" t="s">
        <v>69</v>
      </c>
      <c r="D1504" s="14" t="s">
        <v>74</v>
      </c>
      <c r="E1504" s="3">
        <v>8788</v>
      </c>
    </row>
    <row r="1505" spans="1:5">
      <c r="A1505" s="23">
        <v>45569</v>
      </c>
      <c r="B1505" s="14">
        <v>62</v>
      </c>
      <c r="C1505" s="14" t="s">
        <v>68</v>
      </c>
      <c r="D1505" s="14" t="s">
        <v>64</v>
      </c>
      <c r="E1505" s="3">
        <v>11723</v>
      </c>
    </row>
    <row r="1506" spans="1:5">
      <c r="A1506" s="23">
        <v>45570</v>
      </c>
      <c r="B1506" s="14">
        <v>27</v>
      </c>
      <c r="C1506" s="14" t="s">
        <v>68</v>
      </c>
      <c r="D1506" s="14" t="s">
        <v>79</v>
      </c>
      <c r="E1506" s="3">
        <v>18669</v>
      </c>
    </row>
    <row r="1507" spans="1:5">
      <c r="A1507" s="23">
        <v>45570</v>
      </c>
      <c r="B1507" s="14">
        <v>12</v>
      </c>
      <c r="C1507" s="14" t="s">
        <v>68</v>
      </c>
      <c r="D1507" s="14" t="s">
        <v>66</v>
      </c>
      <c r="E1507" s="3">
        <v>2342</v>
      </c>
    </row>
    <row r="1508" spans="1:5">
      <c r="A1508" s="23">
        <v>45570</v>
      </c>
      <c r="B1508" s="14">
        <v>5</v>
      </c>
      <c r="C1508" s="14" t="s">
        <v>68</v>
      </c>
      <c r="D1508" s="14" t="s">
        <v>66</v>
      </c>
      <c r="E1508" s="3">
        <v>44810</v>
      </c>
    </row>
    <row r="1509" spans="1:5">
      <c r="A1509" s="23">
        <v>45570</v>
      </c>
      <c r="B1509" s="14">
        <v>1</v>
      </c>
      <c r="C1509" s="14" t="s">
        <v>68</v>
      </c>
      <c r="D1509" s="14" t="s">
        <v>75</v>
      </c>
      <c r="E1509" s="3">
        <v>13243</v>
      </c>
    </row>
    <row r="1510" spans="1:5">
      <c r="A1510" s="23">
        <v>45570</v>
      </c>
      <c r="B1510" s="14">
        <v>38</v>
      </c>
      <c r="C1510" s="14" t="s">
        <v>69</v>
      </c>
      <c r="D1510" s="14" t="s">
        <v>64</v>
      </c>
      <c r="E1510" s="3">
        <v>11174</v>
      </c>
    </row>
    <row r="1511" spans="1:5">
      <c r="A1511" s="23">
        <v>45570</v>
      </c>
      <c r="B1511" s="14">
        <v>8</v>
      </c>
      <c r="C1511" s="14" t="s">
        <v>68</v>
      </c>
      <c r="D1511" s="14" t="s">
        <v>64</v>
      </c>
      <c r="E1511" s="3">
        <v>16556</v>
      </c>
    </row>
    <row r="1512" spans="1:5">
      <c r="A1512" s="23">
        <v>45570</v>
      </c>
      <c r="B1512" s="14">
        <v>27</v>
      </c>
      <c r="C1512" s="14" t="s">
        <v>68</v>
      </c>
      <c r="D1512" s="14" t="s">
        <v>74</v>
      </c>
      <c r="E1512" s="3">
        <v>24659</v>
      </c>
    </row>
    <row r="1513" spans="1:5">
      <c r="A1513" s="23">
        <v>45570</v>
      </c>
      <c r="B1513" s="14">
        <v>39</v>
      </c>
      <c r="C1513" s="14" t="s">
        <v>68</v>
      </c>
      <c r="D1513" s="14" t="s">
        <v>77</v>
      </c>
      <c r="E1513" s="3">
        <v>11445</v>
      </c>
    </row>
    <row r="1514" spans="1:5">
      <c r="A1514" s="23">
        <v>45571</v>
      </c>
      <c r="B1514" s="14">
        <v>16</v>
      </c>
      <c r="C1514" s="14" t="s">
        <v>68</v>
      </c>
      <c r="D1514" s="14" t="s">
        <v>77</v>
      </c>
      <c r="E1514" s="3">
        <v>28159</v>
      </c>
    </row>
    <row r="1515" spans="1:5">
      <c r="A1515" s="23">
        <v>45571</v>
      </c>
      <c r="B1515" s="14">
        <v>2</v>
      </c>
      <c r="C1515" s="14" t="s">
        <v>69</v>
      </c>
      <c r="D1515" s="14" t="s">
        <v>66</v>
      </c>
      <c r="E1515" s="3">
        <v>24101</v>
      </c>
    </row>
    <row r="1516" spans="1:5">
      <c r="A1516" s="23">
        <v>45571</v>
      </c>
      <c r="B1516" s="14">
        <v>57</v>
      </c>
      <c r="C1516" s="14" t="s">
        <v>68</v>
      </c>
      <c r="D1516" s="14" t="s">
        <v>79</v>
      </c>
      <c r="E1516" s="3">
        <v>42100</v>
      </c>
    </row>
    <row r="1517" spans="1:5">
      <c r="A1517" s="23">
        <v>45571</v>
      </c>
      <c r="B1517" s="14">
        <v>55</v>
      </c>
      <c r="C1517" s="14" t="s">
        <v>69</v>
      </c>
      <c r="D1517" s="14" t="s">
        <v>66</v>
      </c>
      <c r="E1517" s="3">
        <v>19284</v>
      </c>
    </row>
    <row r="1518" spans="1:5">
      <c r="A1518" s="23">
        <v>45571</v>
      </c>
      <c r="B1518" s="14">
        <v>71</v>
      </c>
      <c r="C1518" s="14" t="s">
        <v>68</v>
      </c>
      <c r="D1518" s="14" t="s">
        <v>65</v>
      </c>
      <c r="E1518" s="3">
        <v>18816</v>
      </c>
    </row>
    <row r="1519" spans="1:5">
      <c r="A1519" s="23">
        <v>45571</v>
      </c>
      <c r="B1519" s="14">
        <v>88</v>
      </c>
      <c r="C1519" s="14" t="s">
        <v>68</v>
      </c>
      <c r="D1519" s="14" t="s">
        <v>77</v>
      </c>
      <c r="E1519" s="3">
        <v>28015</v>
      </c>
    </row>
    <row r="1520" spans="1:5">
      <c r="A1520" s="23">
        <v>45572</v>
      </c>
      <c r="B1520" s="14">
        <v>43</v>
      </c>
      <c r="C1520" s="14" t="s">
        <v>68</v>
      </c>
      <c r="D1520" s="14" t="s">
        <v>75</v>
      </c>
      <c r="E1520" s="3">
        <v>38745</v>
      </c>
    </row>
    <row r="1521" spans="1:5">
      <c r="A1521" s="23">
        <v>45572</v>
      </c>
      <c r="B1521" s="14">
        <v>89</v>
      </c>
      <c r="C1521" s="14" t="s">
        <v>69</v>
      </c>
      <c r="D1521" s="14" t="s">
        <v>66</v>
      </c>
      <c r="E1521" s="3">
        <v>29987</v>
      </c>
    </row>
    <row r="1522" spans="1:5">
      <c r="A1522" s="23">
        <v>45572</v>
      </c>
      <c r="B1522" s="14">
        <v>15</v>
      </c>
      <c r="C1522" s="14" t="s">
        <v>69</v>
      </c>
      <c r="D1522" s="14" t="s">
        <v>66</v>
      </c>
      <c r="E1522" s="3">
        <v>38189</v>
      </c>
    </row>
    <row r="1523" spans="1:5">
      <c r="A1523" s="23">
        <v>45572</v>
      </c>
      <c r="B1523" s="14">
        <v>14</v>
      </c>
      <c r="C1523" s="14" t="s">
        <v>69</v>
      </c>
      <c r="D1523" s="14" t="s">
        <v>65</v>
      </c>
      <c r="E1523" s="3">
        <v>3752</v>
      </c>
    </row>
    <row r="1524" spans="1:5">
      <c r="A1524" s="23">
        <v>45572</v>
      </c>
      <c r="B1524" s="14">
        <v>44</v>
      </c>
      <c r="C1524" s="14" t="s">
        <v>69</v>
      </c>
      <c r="D1524" s="14" t="s">
        <v>74</v>
      </c>
      <c r="E1524" s="3">
        <v>3012</v>
      </c>
    </row>
    <row r="1525" spans="1:5">
      <c r="A1525" s="23">
        <v>45572</v>
      </c>
      <c r="B1525" s="14">
        <v>17</v>
      </c>
      <c r="C1525" s="14" t="s">
        <v>68</v>
      </c>
      <c r="D1525" s="14" t="s">
        <v>75</v>
      </c>
      <c r="E1525" s="3">
        <v>17366</v>
      </c>
    </row>
    <row r="1526" spans="1:5">
      <c r="A1526" s="23">
        <v>45572</v>
      </c>
      <c r="B1526" s="14">
        <v>34</v>
      </c>
      <c r="C1526" s="14" t="s">
        <v>69</v>
      </c>
      <c r="D1526" s="14" t="s">
        <v>64</v>
      </c>
      <c r="E1526" s="3">
        <v>49030</v>
      </c>
    </row>
    <row r="1527" spans="1:5">
      <c r="A1527" s="23">
        <v>45572</v>
      </c>
      <c r="B1527" s="14">
        <v>5</v>
      </c>
      <c r="C1527" s="14" t="s">
        <v>69</v>
      </c>
      <c r="D1527" s="14" t="s">
        <v>74</v>
      </c>
      <c r="E1527" s="3">
        <v>24074</v>
      </c>
    </row>
    <row r="1528" spans="1:5">
      <c r="A1528" s="23">
        <v>45573</v>
      </c>
      <c r="B1528" s="14">
        <v>13</v>
      </c>
      <c r="C1528" s="14" t="s">
        <v>68</v>
      </c>
      <c r="D1528" s="14" t="s">
        <v>66</v>
      </c>
      <c r="E1528" s="3">
        <v>15487</v>
      </c>
    </row>
    <row r="1529" spans="1:5">
      <c r="A1529" s="23">
        <v>45573</v>
      </c>
      <c r="B1529" s="14">
        <v>88</v>
      </c>
      <c r="C1529" s="14" t="s">
        <v>69</v>
      </c>
      <c r="D1529" s="14" t="s">
        <v>66</v>
      </c>
      <c r="E1529" s="3">
        <v>20254</v>
      </c>
    </row>
    <row r="1530" spans="1:5">
      <c r="A1530" s="23">
        <v>45573</v>
      </c>
      <c r="B1530" s="14">
        <v>82</v>
      </c>
      <c r="C1530" s="14" t="s">
        <v>68</v>
      </c>
      <c r="D1530" s="14" t="s">
        <v>75</v>
      </c>
      <c r="E1530" s="3">
        <v>47144</v>
      </c>
    </row>
    <row r="1531" spans="1:5">
      <c r="A1531" s="23">
        <v>45573</v>
      </c>
      <c r="B1531" s="14">
        <v>46</v>
      </c>
      <c r="C1531" s="14" t="s">
        <v>68</v>
      </c>
      <c r="D1531" s="14" t="s">
        <v>65</v>
      </c>
      <c r="E1531" s="3">
        <v>33804</v>
      </c>
    </row>
    <row r="1532" spans="1:5">
      <c r="A1532" s="23">
        <v>45573</v>
      </c>
      <c r="B1532" s="14">
        <v>39</v>
      </c>
      <c r="C1532" s="14" t="s">
        <v>68</v>
      </c>
      <c r="D1532" s="14" t="s">
        <v>74</v>
      </c>
      <c r="E1532" s="3">
        <v>19675</v>
      </c>
    </row>
    <row r="1533" spans="1:5">
      <c r="A1533" s="23">
        <v>45574</v>
      </c>
      <c r="B1533" s="14">
        <v>78</v>
      </c>
      <c r="C1533" s="14" t="s">
        <v>68</v>
      </c>
      <c r="D1533" s="14" t="s">
        <v>64</v>
      </c>
      <c r="E1533" s="3">
        <v>39066</v>
      </c>
    </row>
    <row r="1534" spans="1:5">
      <c r="A1534" s="23">
        <v>45574</v>
      </c>
      <c r="B1534" s="14">
        <v>77</v>
      </c>
      <c r="C1534" s="14" t="s">
        <v>68</v>
      </c>
      <c r="D1534" s="14" t="s">
        <v>66</v>
      </c>
      <c r="E1534" s="3">
        <v>12552</v>
      </c>
    </row>
    <row r="1535" spans="1:5">
      <c r="A1535" s="23">
        <v>45574</v>
      </c>
      <c r="B1535" s="14">
        <v>70</v>
      </c>
      <c r="C1535" s="14" t="s">
        <v>69</v>
      </c>
      <c r="D1535" s="14" t="s">
        <v>66</v>
      </c>
      <c r="E1535" s="3">
        <v>47780</v>
      </c>
    </row>
    <row r="1536" spans="1:5">
      <c r="A1536" s="23">
        <v>45574</v>
      </c>
      <c r="B1536" s="14">
        <v>81</v>
      </c>
      <c r="C1536" s="14" t="s">
        <v>68</v>
      </c>
      <c r="D1536" s="14" t="s">
        <v>74</v>
      </c>
      <c r="E1536" s="3">
        <v>43044</v>
      </c>
    </row>
    <row r="1537" spans="1:5">
      <c r="A1537" s="23">
        <v>45575</v>
      </c>
      <c r="B1537" s="14">
        <v>37</v>
      </c>
      <c r="C1537" s="14" t="s">
        <v>69</v>
      </c>
      <c r="D1537" s="14" t="s">
        <v>64</v>
      </c>
      <c r="E1537" s="3">
        <v>6272</v>
      </c>
    </row>
    <row r="1538" spans="1:5">
      <c r="A1538" s="23">
        <v>45575</v>
      </c>
      <c r="B1538" s="14">
        <v>67</v>
      </c>
      <c r="C1538" s="14" t="s">
        <v>69</v>
      </c>
      <c r="D1538" s="14" t="s">
        <v>77</v>
      </c>
      <c r="E1538" s="3">
        <v>45985</v>
      </c>
    </row>
    <row r="1539" spans="1:5">
      <c r="A1539" s="23">
        <v>45575</v>
      </c>
      <c r="B1539" s="14">
        <v>4</v>
      </c>
      <c r="C1539" s="14" t="s">
        <v>68</v>
      </c>
      <c r="D1539" s="14" t="s">
        <v>64</v>
      </c>
      <c r="E1539" s="3">
        <v>2974</v>
      </c>
    </row>
    <row r="1540" spans="1:5">
      <c r="A1540" s="23">
        <v>45575</v>
      </c>
      <c r="B1540" s="14">
        <v>14</v>
      </c>
      <c r="C1540" s="14" t="s">
        <v>68</v>
      </c>
      <c r="D1540" s="14" t="s">
        <v>64</v>
      </c>
      <c r="E1540" s="3">
        <v>1653</v>
      </c>
    </row>
    <row r="1541" spans="1:5">
      <c r="A1541" s="23">
        <v>45575</v>
      </c>
      <c r="B1541" s="14">
        <v>49</v>
      </c>
      <c r="C1541" s="14" t="s">
        <v>69</v>
      </c>
      <c r="D1541" s="14" t="s">
        <v>77</v>
      </c>
      <c r="E1541" s="3">
        <v>39864</v>
      </c>
    </row>
    <row r="1542" spans="1:5">
      <c r="A1542" s="23">
        <v>45575</v>
      </c>
      <c r="B1542" s="14">
        <v>77</v>
      </c>
      <c r="C1542" s="14" t="s">
        <v>68</v>
      </c>
      <c r="D1542" s="14" t="s">
        <v>66</v>
      </c>
      <c r="E1542" s="3">
        <v>29095</v>
      </c>
    </row>
    <row r="1543" spans="1:5">
      <c r="A1543" s="23">
        <v>45575</v>
      </c>
      <c r="B1543" s="14">
        <v>3</v>
      </c>
      <c r="C1543" s="14" t="s">
        <v>69</v>
      </c>
      <c r="D1543" s="14" t="s">
        <v>65</v>
      </c>
      <c r="E1543" s="3">
        <v>37368</v>
      </c>
    </row>
    <row r="1544" spans="1:5">
      <c r="A1544" s="23">
        <v>45575</v>
      </c>
      <c r="B1544" s="14">
        <v>87</v>
      </c>
      <c r="C1544" s="14" t="s">
        <v>69</v>
      </c>
      <c r="D1544" s="14" t="s">
        <v>65</v>
      </c>
      <c r="E1544" s="3">
        <v>2278</v>
      </c>
    </row>
    <row r="1545" spans="1:5">
      <c r="A1545" s="23">
        <v>45576</v>
      </c>
      <c r="B1545" s="14">
        <v>59</v>
      </c>
      <c r="C1545" s="14" t="s">
        <v>69</v>
      </c>
      <c r="D1545" s="14" t="s">
        <v>64</v>
      </c>
      <c r="E1545" s="3">
        <v>32234</v>
      </c>
    </row>
    <row r="1546" spans="1:5">
      <c r="A1546" s="23">
        <v>45576</v>
      </c>
      <c r="B1546" s="14">
        <v>54</v>
      </c>
      <c r="C1546" s="14" t="s">
        <v>69</v>
      </c>
      <c r="D1546" s="14" t="s">
        <v>77</v>
      </c>
      <c r="E1546" s="3">
        <v>42563</v>
      </c>
    </row>
    <row r="1547" spans="1:5">
      <c r="A1547" s="23">
        <v>45576</v>
      </c>
      <c r="B1547" s="14">
        <v>17</v>
      </c>
      <c r="C1547" s="14" t="s">
        <v>68</v>
      </c>
      <c r="D1547" s="14" t="s">
        <v>75</v>
      </c>
      <c r="E1547" s="3">
        <v>16307</v>
      </c>
    </row>
    <row r="1548" spans="1:5">
      <c r="A1548" s="23">
        <v>45576</v>
      </c>
      <c r="B1548" s="14">
        <v>95</v>
      </c>
      <c r="C1548" s="14" t="s">
        <v>69</v>
      </c>
      <c r="D1548" s="14" t="s">
        <v>79</v>
      </c>
      <c r="E1548" s="3">
        <v>3305</v>
      </c>
    </row>
    <row r="1549" spans="1:5">
      <c r="A1549" s="23">
        <v>45576</v>
      </c>
      <c r="B1549" s="14">
        <v>14</v>
      </c>
      <c r="C1549" s="14" t="s">
        <v>69</v>
      </c>
      <c r="D1549" s="14" t="s">
        <v>65</v>
      </c>
      <c r="E1549" s="3">
        <v>25669</v>
      </c>
    </row>
    <row r="1550" spans="1:5">
      <c r="A1550" s="23">
        <v>45576</v>
      </c>
      <c r="B1550" s="14">
        <v>14</v>
      </c>
      <c r="C1550" s="14" t="s">
        <v>69</v>
      </c>
      <c r="D1550" s="14" t="s">
        <v>79</v>
      </c>
      <c r="E1550" s="3">
        <v>16190</v>
      </c>
    </row>
    <row r="1551" spans="1:5">
      <c r="A1551" s="23">
        <v>45576</v>
      </c>
      <c r="B1551" s="14">
        <v>25</v>
      </c>
      <c r="C1551" s="14" t="s">
        <v>68</v>
      </c>
      <c r="D1551" s="14" t="s">
        <v>65</v>
      </c>
      <c r="E1551" s="3">
        <v>16044</v>
      </c>
    </row>
    <row r="1552" spans="1:5">
      <c r="A1552" s="23">
        <v>45576</v>
      </c>
      <c r="B1552" s="14">
        <v>24</v>
      </c>
      <c r="C1552" s="14" t="s">
        <v>69</v>
      </c>
      <c r="D1552" s="14" t="s">
        <v>79</v>
      </c>
      <c r="E1552" s="3">
        <v>17984</v>
      </c>
    </row>
    <row r="1553" spans="1:5">
      <c r="A1553" s="23">
        <v>45576</v>
      </c>
      <c r="B1553" s="14">
        <v>89</v>
      </c>
      <c r="C1553" s="14" t="s">
        <v>69</v>
      </c>
      <c r="D1553" s="14" t="s">
        <v>66</v>
      </c>
      <c r="E1553" s="3">
        <v>16902</v>
      </c>
    </row>
    <row r="1554" spans="1:5">
      <c r="A1554" s="23">
        <v>45576</v>
      </c>
      <c r="B1554" s="14">
        <v>27</v>
      </c>
      <c r="C1554" s="14" t="s">
        <v>69</v>
      </c>
      <c r="D1554" s="14" t="s">
        <v>65</v>
      </c>
      <c r="E1554" s="3">
        <v>9247</v>
      </c>
    </row>
    <row r="1555" spans="1:5">
      <c r="A1555" s="23">
        <v>45577</v>
      </c>
      <c r="B1555" s="14">
        <v>93</v>
      </c>
      <c r="C1555" s="14" t="s">
        <v>68</v>
      </c>
      <c r="D1555" s="14" t="s">
        <v>75</v>
      </c>
      <c r="E1555" s="3">
        <v>40982</v>
      </c>
    </row>
    <row r="1556" spans="1:5">
      <c r="A1556" s="23">
        <v>45577</v>
      </c>
      <c r="B1556" s="14">
        <v>18</v>
      </c>
      <c r="C1556" s="14" t="s">
        <v>69</v>
      </c>
      <c r="D1556" s="14" t="s">
        <v>65</v>
      </c>
      <c r="E1556" s="3">
        <v>42603</v>
      </c>
    </row>
    <row r="1557" spans="1:5">
      <c r="A1557" s="23">
        <v>45578</v>
      </c>
      <c r="B1557" s="14">
        <v>91</v>
      </c>
      <c r="C1557" s="14" t="s">
        <v>68</v>
      </c>
      <c r="D1557" s="14" t="s">
        <v>74</v>
      </c>
      <c r="E1557" s="3">
        <v>9147</v>
      </c>
    </row>
    <row r="1558" spans="1:5">
      <c r="A1558" s="23">
        <v>45578</v>
      </c>
      <c r="B1558" s="14">
        <v>99</v>
      </c>
      <c r="C1558" s="14" t="s">
        <v>69</v>
      </c>
      <c r="D1558" s="14" t="s">
        <v>65</v>
      </c>
      <c r="E1558" s="3">
        <v>9330</v>
      </c>
    </row>
    <row r="1559" spans="1:5">
      <c r="A1559" s="23">
        <v>45578</v>
      </c>
      <c r="B1559" s="14">
        <v>76</v>
      </c>
      <c r="C1559" s="14" t="s">
        <v>68</v>
      </c>
      <c r="D1559" s="14" t="s">
        <v>75</v>
      </c>
      <c r="E1559" s="3">
        <v>47941</v>
      </c>
    </row>
    <row r="1560" spans="1:5">
      <c r="A1560" s="23">
        <v>45579</v>
      </c>
      <c r="B1560" s="14">
        <v>24</v>
      </c>
      <c r="C1560" s="14" t="s">
        <v>68</v>
      </c>
      <c r="D1560" s="14" t="s">
        <v>64</v>
      </c>
      <c r="E1560" s="3">
        <v>15148</v>
      </c>
    </row>
    <row r="1561" spans="1:5">
      <c r="A1561" s="23">
        <v>45579</v>
      </c>
      <c r="B1561" s="14">
        <v>78</v>
      </c>
      <c r="C1561" s="14" t="s">
        <v>69</v>
      </c>
      <c r="D1561" s="14" t="s">
        <v>79</v>
      </c>
      <c r="E1561" s="3">
        <v>8954</v>
      </c>
    </row>
    <row r="1562" spans="1:5">
      <c r="A1562" s="23">
        <v>45579</v>
      </c>
      <c r="B1562" s="14">
        <v>54</v>
      </c>
      <c r="C1562" s="14" t="s">
        <v>69</v>
      </c>
      <c r="D1562" s="14" t="s">
        <v>77</v>
      </c>
      <c r="E1562" s="3">
        <v>35298</v>
      </c>
    </row>
    <row r="1563" spans="1:5">
      <c r="A1563" s="23">
        <v>45580</v>
      </c>
      <c r="B1563" s="14">
        <v>70</v>
      </c>
      <c r="C1563" s="14" t="s">
        <v>68</v>
      </c>
      <c r="D1563" s="14" t="s">
        <v>77</v>
      </c>
      <c r="E1563" s="3">
        <v>30186</v>
      </c>
    </row>
    <row r="1564" spans="1:5">
      <c r="A1564" s="23">
        <v>45580</v>
      </c>
      <c r="B1564" s="14">
        <v>64</v>
      </c>
      <c r="C1564" s="14" t="s">
        <v>69</v>
      </c>
      <c r="D1564" s="14" t="s">
        <v>79</v>
      </c>
      <c r="E1564" s="3">
        <v>39735</v>
      </c>
    </row>
    <row r="1565" spans="1:5">
      <c r="A1565" s="23">
        <v>45580</v>
      </c>
      <c r="B1565" s="14">
        <v>38</v>
      </c>
      <c r="C1565" s="14" t="s">
        <v>68</v>
      </c>
      <c r="D1565" s="14" t="s">
        <v>65</v>
      </c>
      <c r="E1565" s="3">
        <v>22408</v>
      </c>
    </row>
    <row r="1566" spans="1:5">
      <c r="A1566" s="23">
        <v>45580</v>
      </c>
      <c r="B1566" s="14">
        <v>81</v>
      </c>
      <c r="C1566" s="14" t="s">
        <v>69</v>
      </c>
      <c r="D1566" s="14" t="s">
        <v>74</v>
      </c>
      <c r="E1566" s="3">
        <v>34521</v>
      </c>
    </row>
    <row r="1567" spans="1:5">
      <c r="A1567" s="23">
        <v>45581</v>
      </c>
      <c r="B1567" s="14">
        <v>34</v>
      </c>
      <c r="C1567" s="14" t="s">
        <v>69</v>
      </c>
      <c r="D1567" s="14" t="s">
        <v>66</v>
      </c>
      <c r="E1567" s="3">
        <v>28179</v>
      </c>
    </row>
    <row r="1568" spans="1:5">
      <c r="A1568" s="23">
        <v>45581</v>
      </c>
      <c r="B1568" s="14">
        <v>54</v>
      </c>
      <c r="C1568" s="14" t="s">
        <v>68</v>
      </c>
      <c r="D1568" s="14" t="s">
        <v>66</v>
      </c>
      <c r="E1568" s="3">
        <v>3662</v>
      </c>
    </row>
    <row r="1569" spans="1:5">
      <c r="A1569" s="23">
        <v>45581</v>
      </c>
      <c r="B1569" s="14">
        <v>63</v>
      </c>
      <c r="C1569" s="14" t="s">
        <v>68</v>
      </c>
      <c r="D1569" s="14" t="s">
        <v>64</v>
      </c>
      <c r="E1569" s="3">
        <v>29990</v>
      </c>
    </row>
    <row r="1570" spans="1:5">
      <c r="A1570" s="23">
        <v>45581</v>
      </c>
      <c r="B1570" s="14">
        <v>15</v>
      </c>
      <c r="C1570" s="14" t="s">
        <v>68</v>
      </c>
      <c r="D1570" s="14" t="s">
        <v>77</v>
      </c>
      <c r="E1570" s="3">
        <v>44844</v>
      </c>
    </row>
    <row r="1571" spans="1:5">
      <c r="A1571" s="23">
        <v>45581</v>
      </c>
      <c r="B1571" s="14">
        <v>77</v>
      </c>
      <c r="C1571" s="14" t="s">
        <v>69</v>
      </c>
      <c r="D1571" s="14" t="s">
        <v>79</v>
      </c>
      <c r="E1571" s="3">
        <v>20078</v>
      </c>
    </row>
    <row r="1572" spans="1:5">
      <c r="A1572" s="23">
        <v>45582</v>
      </c>
      <c r="B1572" s="14">
        <v>14</v>
      </c>
      <c r="C1572" s="14" t="s">
        <v>69</v>
      </c>
      <c r="D1572" s="14" t="s">
        <v>77</v>
      </c>
      <c r="E1572" s="3">
        <v>47113</v>
      </c>
    </row>
    <row r="1573" spans="1:5">
      <c r="A1573" s="23">
        <v>45582</v>
      </c>
      <c r="B1573" s="14">
        <v>12</v>
      </c>
      <c r="C1573" s="14" t="s">
        <v>68</v>
      </c>
      <c r="D1573" s="14" t="s">
        <v>64</v>
      </c>
      <c r="E1573" s="3">
        <v>5348</v>
      </c>
    </row>
    <row r="1574" spans="1:5">
      <c r="A1574" s="23">
        <v>45582</v>
      </c>
      <c r="B1574" s="14">
        <v>61</v>
      </c>
      <c r="C1574" s="14" t="s">
        <v>68</v>
      </c>
      <c r="D1574" s="14" t="s">
        <v>77</v>
      </c>
      <c r="E1574" s="3">
        <v>7900</v>
      </c>
    </row>
    <row r="1575" spans="1:5">
      <c r="A1575" s="23">
        <v>45582</v>
      </c>
      <c r="B1575" s="14">
        <v>63</v>
      </c>
      <c r="C1575" s="14" t="s">
        <v>68</v>
      </c>
      <c r="D1575" s="14" t="s">
        <v>75</v>
      </c>
      <c r="E1575" s="3">
        <v>16803</v>
      </c>
    </row>
    <row r="1576" spans="1:5">
      <c r="A1576" s="23">
        <v>45582</v>
      </c>
      <c r="B1576" s="14">
        <v>76</v>
      </c>
      <c r="C1576" s="14" t="s">
        <v>68</v>
      </c>
      <c r="D1576" s="14" t="s">
        <v>77</v>
      </c>
      <c r="E1576" s="3">
        <v>34025</v>
      </c>
    </row>
    <row r="1577" spans="1:5">
      <c r="A1577" s="23">
        <v>45582</v>
      </c>
      <c r="B1577" s="14">
        <v>1</v>
      </c>
      <c r="C1577" s="14" t="s">
        <v>69</v>
      </c>
      <c r="D1577" s="14" t="s">
        <v>79</v>
      </c>
      <c r="E1577" s="3">
        <v>47739</v>
      </c>
    </row>
    <row r="1578" spans="1:5">
      <c r="A1578" s="23">
        <v>45583</v>
      </c>
      <c r="B1578" s="14">
        <v>53</v>
      </c>
      <c r="C1578" s="14" t="s">
        <v>69</v>
      </c>
      <c r="D1578" s="14" t="s">
        <v>66</v>
      </c>
      <c r="E1578" s="3">
        <v>40091</v>
      </c>
    </row>
    <row r="1579" spans="1:5">
      <c r="A1579" s="23">
        <v>45583</v>
      </c>
      <c r="B1579" s="14">
        <v>76</v>
      </c>
      <c r="C1579" s="14" t="s">
        <v>68</v>
      </c>
      <c r="D1579" s="14" t="s">
        <v>75</v>
      </c>
      <c r="E1579" s="3">
        <v>8601</v>
      </c>
    </row>
    <row r="1580" spans="1:5">
      <c r="A1580" s="23">
        <v>45583</v>
      </c>
      <c r="B1580" s="14">
        <v>70</v>
      </c>
      <c r="C1580" s="14" t="s">
        <v>69</v>
      </c>
      <c r="D1580" s="14" t="s">
        <v>66</v>
      </c>
      <c r="E1580" s="3">
        <v>46257</v>
      </c>
    </row>
    <row r="1581" spans="1:5">
      <c r="A1581" s="23">
        <v>45583</v>
      </c>
      <c r="B1581" s="14">
        <v>79</v>
      </c>
      <c r="C1581" s="14" t="s">
        <v>69</v>
      </c>
      <c r="D1581" s="14" t="s">
        <v>74</v>
      </c>
      <c r="E1581" s="3">
        <v>45553</v>
      </c>
    </row>
    <row r="1582" spans="1:5">
      <c r="A1582" s="23">
        <v>45584</v>
      </c>
      <c r="B1582" s="14">
        <v>89</v>
      </c>
      <c r="C1582" s="14" t="s">
        <v>68</v>
      </c>
      <c r="D1582" s="14" t="s">
        <v>75</v>
      </c>
      <c r="E1582" s="3">
        <v>29220</v>
      </c>
    </row>
    <row r="1583" spans="1:5">
      <c r="A1583" s="23">
        <v>45584</v>
      </c>
      <c r="B1583" s="14">
        <v>15</v>
      </c>
      <c r="C1583" s="14" t="s">
        <v>68</v>
      </c>
      <c r="D1583" s="14" t="s">
        <v>66</v>
      </c>
      <c r="E1583" s="3">
        <v>37182</v>
      </c>
    </row>
    <row r="1584" spans="1:5">
      <c r="A1584" s="23">
        <v>45584</v>
      </c>
      <c r="B1584" s="14">
        <v>0</v>
      </c>
      <c r="C1584" s="14" t="s">
        <v>68</v>
      </c>
      <c r="D1584" s="14" t="s">
        <v>64</v>
      </c>
      <c r="E1584" s="3">
        <v>21407</v>
      </c>
    </row>
    <row r="1585" spans="1:5">
      <c r="A1585" s="23">
        <v>45584</v>
      </c>
      <c r="B1585" s="14">
        <v>79</v>
      </c>
      <c r="C1585" s="14" t="s">
        <v>69</v>
      </c>
      <c r="D1585" s="14" t="s">
        <v>77</v>
      </c>
      <c r="E1585" s="3">
        <v>13451</v>
      </c>
    </row>
    <row r="1586" spans="1:5">
      <c r="A1586" s="23">
        <v>45584</v>
      </c>
      <c r="B1586" s="14">
        <v>29</v>
      </c>
      <c r="C1586" s="14" t="s">
        <v>69</v>
      </c>
      <c r="D1586" s="14" t="s">
        <v>64</v>
      </c>
      <c r="E1586" s="3">
        <v>8262</v>
      </c>
    </row>
    <row r="1587" spans="1:5">
      <c r="A1587" s="23">
        <v>45585</v>
      </c>
      <c r="B1587" s="14">
        <v>98</v>
      </c>
      <c r="C1587" s="14" t="s">
        <v>69</v>
      </c>
      <c r="D1587" s="14" t="s">
        <v>66</v>
      </c>
      <c r="E1587" s="3">
        <v>5186</v>
      </c>
    </row>
    <row r="1588" spans="1:5">
      <c r="A1588" s="23">
        <v>45585</v>
      </c>
      <c r="B1588" s="14">
        <v>87</v>
      </c>
      <c r="C1588" s="14" t="s">
        <v>68</v>
      </c>
      <c r="D1588" s="14" t="s">
        <v>77</v>
      </c>
      <c r="E1588" s="3">
        <v>20228</v>
      </c>
    </row>
    <row r="1589" spans="1:5">
      <c r="A1589" s="23">
        <v>45585</v>
      </c>
      <c r="B1589" s="14">
        <v>11</v>
      </c>
      <c r="C1589" s="14" t="s">
        <v>68</v>
      </c>
      <c r="D1589" s="14" t="s">
        <v>65</v>
      </c>
      <c r="E1589" s="3">
        <v>39679</v>
      </c>
    </row>
    <row r="1590" spans="1:5">
      <c r="A1590" s="23">
        <v>45586</v>
      </c>
      <c r="B1590" s="14">
        <v>74</v>
      </c>
      <c r="C1590" s="14" t="s">
        <v>69</v>
      </c>
      <c r="D1590" s="14" t="s">
        <v>79</v>
      </c>
      <c r="E1590" s="3">
        <v>46995</v>
      </c>
    </row>
    <row r="1591" spans="1:5">
      <c r="A1591" s="23">
        <v>45586</v>
      </c>
      <c r="B1591" s="14">
        <v>35</v>
      </c>
      <c r="C1591" s="14" t="s">
        <v>68</v>
      </c>
      <c r="D1591" s="14" t="s">
        <v>75</v>
      </c>
      <c r="E1591" s="3">
        <v>28659</v>
      </c>
    </row>
    <row r="1592" spans="1:5">
      <c r="A1592" s="23">
        <v>45586</v>
      </c>
      <c r="B1592" s="14">
        <v>40</v>
      </c>
      <c r="C1592" s="14" t="s">
        <v>68</v>
      </c>
      <c r="D1592" s="14" t="s">
        <v>65</v>
      </c>
      <c r="E1592" s="3">
        <v>1161</v>
      </c>
    </row>
    <row r="1593" spans="1:5">
      <c r="A1593" s="23">
        <v>45587</v>
      </c>
      <c r="B1593" s="14">
        <v>31</v>
      </c>
      <c r="C1593" s="14" t="s">
        <v>68</v>
      </c>
      <c r="D1593" s="14" t="s">
        <v>79</v>
      </c>
      <c r="E1593" s="3">
        <v>17429</v>
      </c>
    </row>
    <row r="1594" spans="1:5">
      <c r="A1594" s="23">
        <v>45587</v>
      </c>
      <c r="B1594" s="14">
        <v>94</v>
      </c>
      <c r="C1594" s="14" t="s">
        <v>69</v>
      </c>
      <c r="D1594" s="14" t="s">
        <v>75</v>
      </c>
      <c r="E1594" s="3">
        <v>31042</v>
      </c>
    </row>
    <row r="1595" spans="1:5">
      <c r="A1595" s="23">
        <v>45587</v>
      </c>
      <c r="B1595" s="14">
        <v>2</v>
      </c>
      <c r="C1595" s="14" t="s">
        <v>69</v>
      </c>
      <c r="D1595" s="14" t="s">
        <v>66</v>
      </c>
      <c r="E1595" s="3">
        <v>32975</v>
      </c>
    </row>
    <row r="1596" spans="1:5">
      <c r="A1596" s="23">
        <v>45587</v>
      </c>
      <c r="B1596" s="14">
        <v>30</v>
      </c>
      <c r="C1596" s="14" t="s">
        <v>68</v>
      </c>
      <c r="D1596" s="14" t="s">
        <v>75</v>
      </c>
      <c r="E1596" s="3">
        <v>16659</v>
      </c>
    </row>
    <row r="1597" spans="1:5">
      <c r="A1597" s="23">
        <v>45587</v>
      </c>
      <c r="B1597" s="14">
        <v>49</v>
      </c>
      <c r="C1597" s="14" t="s">
        <v>68</v>
      </c>
      <c r="D1597" s="14" t="s">
        <v>75</v>
      </c>
      <c r="E1597" s="3">
        <v>10920</v>
      </c>
    </row>
    <row r="1598" spans="1:5">
      <c r="A1598" s="23">
        <v>45587</v>
      </c>
      <c r="B1598" s="14">
        <v>85</v>
      </c>
      <c r="C1598" s="14" t="s">
        <v>68</v>
      </c>
      <c r="D1598" s="14" t="s">
        <v>64</v>
      </c>
      <c r="E1598" s="3">
        <v>2112</v>
      </c>
    </row>
    <row r="1599" spans="1:5">
      <c r="A1599" s="23">
        <v>45587</v>
      </c>
      <c r="B1599" s="14">
        <v>54</v>
      </c>
      <c r="C1599" s="14" t="s">
        <v>69</v>
      </c>
      <c r="D1599" s="14" t="s">
        <v>64</v>
      </c>
      <c r="E1599" s="3">
        <v>27090</v>
      </c>
    </row>
    <row r="1600" spans="1:5">
      <c r="A1600" s="23">
        <v>45588</v>
      </c>
      <c r="B1600" s="14">
        <v>50</v>
      </c>
      <c r="C1600" s="14" t="s">
        <v>69</v>
      </c>
      <c r="D1600" s="14" t="s">
        <v>75</v>
      </c>
      <c r="E1600" s="3">
        <v>35209</v>
      </c>
    </row>
    <row r="1601" spans="1:5">
      <c r="A1601" s="23">
        <v>45588</v>
      </c>
      <c r="B1601" s="14">
        <v>95</v>
      </c>
      <c r="C1601" s="14" t="s">
        <v>68</v>
      </c>
      <c r="D1601" s="14" t="s">
        <v>74</v>
      </c>
      <c r="E1601" s="3">
        <v>3825</v>
      </c>
    </row>
    <row r="1602" spans="1:5">
      <c r="A1602" s="23">
        <v>45588</v>
      </c>
      <c r="B1602" s="14">
        <v>38</v>
      </c>
      <c r="C1602" s="14" t="s">
        <v>69</v>
      </c>
      <c r="D1602" s="14" t="s">
        <v>64</v>
      </c>
      <c r="E1602" s="3">
        <v>35227</v>
      </c>
    </row>
    <row r="1603" spans="1:5">
      <c r="A1603" s="23">
        <v>45588</v>
      </c>
      <c r="B1603" s="14">
        <v>68</v>
      </c>
      <c r="C1603" s="14" t="s">
        <v>68</v>
      </c>
      <c r="D1603" s="14" t="s">
        <v>64</v>
      </c>
      <c r="E1603" s="3">
        <v>4746</v>
      </c>
    </row>
    <row r="1604" spans="1:5">
      <c r="A1604" s="23">
        <v>45588</v>
      </c>
      <c r="B1604" s="14">
        <v>18</v>
      </c>
      <c r="C1604" s="14" t="s">
        <v>69</v>
      </c>
      <c r="D1604" s="14" t="s">
        <v>64</v>
      </c>
      <c r="E1604" s="3">
        <v>25586</v>
      </c>
    </row>
    <row r="1605" spans="1:5">
      <c r="A1605" s="23">
        <v>45589</v>
      </c>
      <c r="B1605" s="14">
        <v>51</v>
      </c>
      <c r="C1605" s="14" t="s">
        <v>69</v>
      </c>
      <c r="D1605" s="14" t="s">
        <v>65</v>
      </c>
      <c r="E1605" s="3">
        <v>18071</v>
      </c>
    </row>
    <row r="1606" spans="1:5">
      <c r="A1606" s="23">
        <v>45589</v>
      </c>
      <c r="B1606" s="14">
        <v>76</v>
      </c>
      <c r="C1606" s="14" t="s">
        <v>69</v>
      </c>
      <c r="D1606" s="14" t="s">
        <v>66</v>
      </c>
      <c r="E1606" s="3">
        <v>16433</v>
      </c>
    </row>
    <row r="1607" spans="1:5">
      <c r="A1607" s="23">
        <v>45589</v>
      </c>
      <c r="B1607" s="14">
        <v>70</v>
      </c>
      <c r="C1607" s="14" t="s">
        <v>68</v>
      </c>
      <c r="D1607" s="14" t="s">
        <v>66</v>
      </c>
      <c r="E1607" s="3">
        <v>8274</v>
      </c>
    </row>
    <row r="1608" spans="1:5">
      <c r="A1608" s="23">
        <v>45589</v>
      </c>
      <c r="B1608" s="14">
        <v>46</v>
      </c>
      <c r="C1608" s="14" t="s">
        <v>68</v>
      </c>
      <c r="D1608" s="14" t="s">
        <v>75</v>
      </c>
      <c r="E1608" s="3">
        <v>29251</v>
      </c>
    </row>
    <row r="1609" spans="1:5">
      <c r="A1609" s="23">
        <v>45589</v>
      </c>
      <c r="B1609" s="14">
        <v>49</v>
      </c>
      <c r="C1609" s="14" t="s">
        <v>68</v>
      </c>
      <c r="D1609" s="14" t="s">
        <v>66</v>
      </c>
      <c r="E1609" s="3">
        <v>42903</v>
      </c>
    </row>
    <row r="1610" spans="1:5">
      <c r="A1610" s="23">
        <v>45589</v>
      </c>
      <c r="B1610" s="14">
        <v>68</v>
      </c>
      <c r="C1610" s="14" t="s">
        <v>69</v>
      </c>
      <c r="D1610" s="14" t="s">
        <v>66</v>
      </c>
      <c r="E1610" s="3">
        <v>45581</v>
      </c>
    </row>
    <row r="1611" spans="1:5">
      <c r="A1611" s="23">
        <v>45589</v>
      </c>
      <c r="B1611" s="14">
        <v>66</v>
      </c>
      <c r="C1611" s="14" t="s">
        <v>69</v>
      </c>
      <c r="D1611" s="14" t="s">
        <v>79</v>
      </c>
      <c r="E1611" s="3">
        <v>9506</v>
      </c>
    </row>
    <row r="1612" spans="1:5">
      <c r="A1612" s="23">
        <v>45589</v>
      </c>
      <c r="B1612" s="14">
        <v>33</v>
      </c>
      <c r="C1612" s="14" t="s">
        <v>69</v>
      </c>
      <c r="D1612" s="14" t="s">
        <v>65</v>
      </c>
      <c r="E1612" s="3">
        <v>17884</v>
      </c>
    </row>
    <row r="1613" spans="1:5">
      <c r="A1613" s="23">
        <v>45590</v>
      </c>
      <c r="B1613" s="14">
        <v>54</v>
      </c>
      <c r="C1613" s="14" t="s">
        <v>68</v>
      </c>
      <c r="D1613" s="14" t="s">
        <v>77</v>
      </c>
      <c r="E1613" s="3">
        <v>42469</v>
      </c>
    </row>
    <row r="1614" spans="1:5">
      <c r="A1614" s="23">
        <v>45590</v>
      </c>
      <c r="B1614" s="14">
        <v>36</v>
      </c>
      <c r="C1614" s="14" t="s">
        <v>68</v>
      </c>
      <c r="D1614" s="14" t="s">
        <v>65</v>
      </c>
      <c r="E1614" s="3">
        <v>35526</v>
      </c>
    </row>
    <row r="1615" spans="1:5">
      <c r="A1615" s="23">
        <v>45590</v>
      </c>
      <c r="B1615" s="14">
        <v>6</v>
      </c>
      <c r="C1615" s="14" t="s">
        <v>69</v>
      </c>
      <c r="D1615" s="14" t="s">
        <v>79</v>
      </c>
      <c r="E1615" s="3">
        <v>30423</v>
      </c>
    </row>
    <row r="1616" spans="1:5">
      <c r="A1616" s="23">
        <v>45590</v>
      </c>
      <c r="B1616" s="14">
        <v>24</v>
      </c>
      <c r="C1616" s="14" t="s">
        <v>69</v>
      </c>
      <c r="D1616" s="14" t="s">
        <v>77</v>
      </c>
      <c r="E1616" s="3">
        <v>35851</v>
      </c>
    </row>
    <row r="1617" spans="1:5">
      <c r="A1617" s="23">
        <v>45591</v>
      </c>
      <c r="B1617" s="14">
        <v>49</v>
      </c>
      <c r="C1617" s="14" t="s">
        <v>68</v>
      </c>
      <c r="D1617" s="14" t="s">
        <v>79</v>
      </c>
      <c r="E1617" s="3">
        <v>10158</v>
      </c>
    </row>
    <row r="1618" spans="1:5">
      <c r="A1618" s="23">
        <v>45591</v>
      </c>
      <c r="B1618" s="14">
        <v>17</v>
      </c>
      <c r="C1618" s="14" t="s">
        <v>69</v>
      </c>
      <c r="D1618" s="14" t="s">
        <v>65</v>
      </c>
      <c r="E1618" s="3">
        <v>38192</v>
      </c>
    </row>
    <row r="1619" spans="1:5">
      <c r="A1619" s="23">
        <v>45591</v>
      </c>
      <c r="B1619" s="14">
        <v>86</v>
      </c>
      <c r="C1619" s="14" t="s">
        <v>68</v>
      </c>
      <c r="D1619" s="14" t="s">
        <v>77</v>
      </c>
      <c r="E1619" s="3">
        <v>26219</v>
      </c>
    </row>
    <row r="1620" spans="1:5">
      <c r="A1620" s="23">
        <v>45591</v>
      </c>
      <c r="B1620" s="14">
        <v>72</v>
      </c>
      <c r="C1620" s="14" t="s">
        <v>68</v>
      </c>
      <c r="D1620" s="14" t="s">
        <v>77</v>
      </c>
      <c r="E1620" s="3">
        <v>9903</v>
      </c>
    </row>
    <row r="1621" spans="1:5">
      <c r="A1621" s="23">
        <v>45591</v>
      </c>
      <c r="B1621" s="14">
        <v>71</v>
      </c>
      <c r="C1621" s="14" t="s">
        <v>69</v>
      </c>
      <c r="D1621" s="14" t="s">
        <v>74</v>
      </c>
      <c r="E1621" s="3">
        <v>35703</v>
      </c>
    </row>
    <row r="1622" spans="1:5">
      <c r="A1622" s="23">
        <v>45591</v>
      </c>
      <c r="B1622" s="14">
        <v>30</v>
      </c>
      <c r="C1622" s="14" t="s">
        <v>69</v>
      </c>
      <c r="D1622" s="14" t="s">
        <v>66</v>
      </c>
      <c r="E1622" s="3">
        <v>37138</v>
      </c>
    </row>
    <row r="1623" spans="1:5">
      <c r="A1623" s="23">
        <v>45591</v>
      </c>
      <c r="B1623" s="14">
        <v>47</v>
      </c>
      <c r="C1623" s="14" t="s">
        <v>68</v>
      </c>
      <c r="D1623" s="14" t="s">
        <v>65</v>
      </c>
      <c r="E1623" s="3">
        <v>14642</v>
      </c>
    </row>
    <row r="1624" spans="1:5">
      <c r="A1624" s="23">
        <v>45592</v>
      </c>
      <c r="B1624" s="14">
        <v>51</v>
      </c>
      <c r="C1624" s="14" t="s">
        <v>68</v>
      </c>
      <c r="D1624" s="14" t="s">
        <v>66</v>
      </c>
      <c r="E1624" s="3">
        <v>45132</v>
      </c>
    </row>
    <row r="1625" spans="1:5">
      <c r="A1625" s="23">
        <v>45592</v>
      </c>
      <c r="B1625" s="14">
        <v>39</v>
      </c>
      <c r="C1625" s="14" t="s">
        <v>69</v>
      </c>
      <c r="D1625" s="14" t="s">
        <v>64</v>
      </c>
      <c r="E1625" s="3">
        <v>17835</v>
      </c>
    </row>
    <row r="1626" spans="1:5">
      <c r="A1626" s="23">
        <v>45592</v>
      </c>
      <c r="B1626" s="14">
        <v>82</v>
      </c>
      <c r="C1626" s="14" t="s">
        <v>68</v>
      </c>
      <c r="D1626" s="14" t="s">
        <v>65</v>
      </c>
      <c r="E1626" s="3">
        <v>43629</v>
      </c>
    </row>
    <row r="1627" spans="1:5">
      <c r="A1627" s="23">
        <v>45592</v>
      </c>
      <c r="B1627" s="14">
        <v>98</v>
      </c>
      <c r="C1627" s="14" t="s">
        <v>68</v>
      </c>
      <c r="D1627" s="14" t="s">
        <v>64</v>
      </c>
      <c r="E1627" s="3">
        <v>1211</v>
      </c>
    </row>
    <row r="1628" spans="1:5">
      <c r="A1628" s="23">
        <v>45592</v>
      </c>
      <c r="B1628" s="14">
        <v>70</v>
      </c>
      <c r="C1628" s="14" t="s">
        <v>68</v>
      </c>
      <c r="D1628" s="14" t="s">
        <v>65</v>
      </c>
      <c r="E1628" s="3">
        <v>24075</v>
      </c>
    </row>
    <row r="1629" spans="1:5">
      <c r="A1629" s="23">
        <v>45592</v>
      </c>
      <c r="B1629" s="14">
        <v>88</v>
      </c>
      <c r="C1629" s="14" t="s">
        <v>68</v>
      </c>
      <c r="D1629" s="14" t="s">
        <v>64</v>
      </c>
      <c r="E1629" s="3">
        <v>20184</v>
      </c>
    </row>
    <row r="1630" spans="1:5">
      <c r="A1630" s="23">
        <v>45592</v>
      </c>
      <c r="B1630" s="14">
        <v>84</v>
      </c>
      <c r="C1630" s="14" t="s">
        <v>68</v>
      </c>
      <c r="D1630" s="14" t="s">
        <v>65</v>
      </c>
      <c r="E1630" s="3">
        <v>3510</v>
      </c>
    </row>
    <row r="1631" spans="1:5">
      <c r="A1631" s="23">
        <v>45592</v>
      </c>
      <c r="B1631" s="14">
        <v>95</v>
      </c>
      <c r="C1631" s="14" t="s">
        <v>68</v>
      </c>
      <c r="D1631" s="14" t="s">
        <v>75</v>
      </c>
      <c r="E1631" s="3">
        <v>45162</v>
      </c>
    </row>
    <row r="1632" spans="1:5">
      <c r="A1632" s="23">
        <v>45592</v>
      </c>
      <c r="B1632" s="14">
        <v>56</v>
      </c>
      <c r="C1632" s="14" t="s">
        <v>68</v>
      </c>
      <c r="D1632" s="14" t="s">
        <v>66</v>
      </c>
      <c r="E1632" s="3">
        <v>16514</v>
      </c>
    </row>
    <row r="1633" spans="1:5">
      <c r="A1633" s="23">
        <v>45593</v>
      </c>
      <c r="B1633" s="14">
        <v>42</v>
      </c>
      <c r="C1633" s="14" t="s">
        <v>69</v>
      </c>
      <c r="D1633" s="14" t="s">
        <v>79</v>
      </c>
      <c r="E1633" s="3">
        <v>39653</v>
      </c>
    </row>
    <row r="1634" spans="1:5">
      <c r="A1634" s="23">
        <v>45593</v>
      </c>
      <c r="B1634" s="14">
        <v>13</v>
      </c>
      <c r="C1634" s="14" t="s">
        <v>69</v>
      </c>
      <c r="D1634" s="14" t="s">
        <v>79</v>
      </c>
      <c r="E1634" s="3">
        <v>39477</v>
      </c>
    </row>
    <row r="1635" spans="1:5">
      <c r="A1635" s="23">
        <v>45593</v>
      </c>
      <c r="B1635" s="14">
        <v>14</v>
      </c>
      <c r="C1635" s="14" t="s">
        <v>68</v>
      </c>
      <c r="D1635" s="14" t="s">
        <v>64</v>
      </c>
      <c r="E1635" s="3">
        <v>32330</v>
      </c>
    </row>
    <row r="1636" spans="1:5">
      <c r="A1636" s="23">
        <v>45593</v>
      </c>
      <c r="B1636" s="14">
        <v>24</v>
      </c>
      <c r="C1636" s="14" t="s">
        <v>69</v>
      </c>
      <c r="D1636" s="14" t="s">
        <v>65</v>
      </c>
      <c r="E1636" s="3">
        <v>42835</v>
      </c>
    </row>
    <row r="1637" spans="1:5">
      <c r="A1637" s="23">
        <v>45593</v>
      </c>
      <c r="B1637" s="14">
        <v>34</v>
      </c>
      <c r="C1637" s="14" t="s">
        <v>69</v>
      </c>
      <c r="D1637" s="14" t="s">
        <v>74</v>
      </c>
      <c r="E1637" s="3">
        <v>26049</v>
      </c>
    </row>
    <row r="1638" spans="1:5">
      <c r="A1638" s="23">
        <v>45593</v>
      </c>
      <c r="B1638" s="14">
        <v>84</v>
      </c>
      <c r="C1638" s="14" t="s">
        <v>68</v>
      </c>
      <c r="D1638" s="14" t="s">
        <v>64</v>
      </c>
      <c r="E1638" s="3">
        <v>31667</v>
      </c>
    </row>
    <row r="1639" spans="1:5">
      <c r="A1639" s="23">
        <v>45593</v>
      </c>
      <c r="B1639" s="14">
        <v>41</v>
      </c>
      <c r="C1639" s="14" t="s">
        <v>69</v>
      </c>
      <c r="D1639" s="14" t="s">
        <v>79</v>
      </c>
      <c r="E1639" s="3">
        <v>42724</v>
      </c>
    </row>
    <row r="1640" spans="1:5">
      <c r="A1640" s="23">
        <v>45594</v>
      </c>
      <c r="B1640" s="14">
        <v>15</v>
      </c>
      <c r="C1640" s="14" t="s">
        <v>69</v>
      </c>
      <c r="D1640" s="14" t="s">
        <v>79</v>
      </c>
      <c r="E1640" s="3">
        <v>33065</v>
      </c>
    </row>
    <row r="1641" spans="1:5">
      <c r="A1641" s="23">
        <v>45594</v>
      </c>
      <c r="B1641" s="14">
        <v>0</v>
      </c>
      <c r="C1641" s="14" t="s">
        <v>68</v>
      </c>
      <c r="D1641" s="14" t="s">
        <v>75</v>
      </c>
      <c r="E1641" s="3">
        <v>47305</v>
      </c>
    </row>
    <row r="1642" spans="1:5">
      <c r="A1642" s="23">
        <v>45594</v>
      </c>
      <c r="B1642" s="14">
        <v>82</v>
      </c>
      <c r="C1642" s="14" t="s">
        <v>68</v>
      </c>
      <c r="D1642" s="14" t="s">
        <v>77</v>
      </c>
      <c r="E1642" s="3">
        <v>45648</v>
      </c>
    </row>
    <row r="1643" spans="1:5">
      <c r="A1643" s="23">
        <v>45594</v>
      </c>
      <c r="B1643" s="14">
        <v>36</v>
      </c>
      <c r="C1643" s="14" t="s">
        <v>69</v>
      </c>
      <c r="D1643" s="14" t="s">
        <v>66</v>
      </c>
      <c r="E1643" s="3">
        <v>31558</v>
      </c>
    </row>
    <row r="1644" spans="1:5">
      <c r="A1644" s="23">
        <v>45594</v>
      </c>
      <c r="B1644" s="14">
        <v>55</v>
      </c>
      <c r="C1644" s="14" t="s">
        <v>68</v>
      </c>
      <c r="D1644" s="14" t="s">
        <v>66</v>
      </c>
      <c r="E1644" s="3">
        <v>1718</v>
      </c>
    </row>
    <row r="1645" spans="1:5">
      <c r="A1645" s="23">
        <v>45594</v>
      </c>
      <c r="B1645" s="14">
        <v>37</v>
      </c>
      <c r="C1645" s="14" t="s">
        <v>68</v>
      </c>
      <c r="D1645" s="14" t="s">
        <v>66</v>
      </c>
      <c r="E1645" s="3">
        <v>45061</v>
      </c>
    </row>
    <row r="1646" spans="1:5">
      <c r="A1646" s="23">
        <v>45595</v>
      </c>
      <c r="B1646" s="14">
        <v>5</v>
      </c>
      <c r="C1646" s="14" t="s">
        <v>69</v>
      </c>
      <c r="D1646" s="14" t="s">
        <v>64</v>
      </c>
      <c r="E1646" s="3">
        <v>6696</v>
      </c>
    </row>
    <row r="1647" spans="1:5">
      <c r="A1647" s="23">
        <v>45595</v>
      </c>
      <c r="B1647" s="14">
        <v>30</v>
      </c>
      <c r="C1647" s="14" t="s">
        <v>68</v>
      </c>
      <c r="D1647" s="14" t="s">
        <v>74</v>
      </c>
      <c r="E1647" s="3">
        <v>28540</v>
      </c>
    </row>
    <row r="1648" spans="1:5">
      <c r="A1648" s="23">
        <v>45595</v>
      </c>
      <c r="B1648" s="14">
        <v>49</v>
      </c>
      <c r="C1648" s="14" t="s">
        <v>68</v>
      </c>
      <c r="D1648" s="14" t="s">
        <v>79</v>
      </c>
      <c r="E1648" s="3">
        <v>48777</v>
      </c>
    </row>
    <row r="1649" spans="1:5">
      <c r="A1649" s="23">
        <v>45595</v>
      </c>
      <c r="B1649" s="14">
        <v>37</v>
      </c>
      <c r="C1649" s="14" t="s">
        <v>68</v>
      </c>
      <c r="D1649" s="14" t="s">
        <v>74</v>
      </c>
      <c r="E1649" s="3">
        <v>3509</v>
      </c>
    </row>
    <row r="1650" spans="1:5">
      <c r="A1650" s="23">
        <v>45595</v>
      </c>
      <c r="B1650" s="14">
        <v>38</v>
      </c>
      <c r="C1650" s="14" t="s">
        <v>69</v>
      </c>
      <c r="D1650" s="14" t="s">
        <v>74</v>
      </c>
      <c r="E1650" s="3">
        <v>27462</v>
      </c>
    </row>
    <row r="1651" spans="1:5">
      <c r="A1651" s="23">
        <v>45596</v>
      </c>
      <c r="B1651" s="14">
        <v>37</v>
      </c>
      <c r="C1651" s="14" t="s">
        <v>68</v>
      </c>
      <c r="D1651" s="14" t="s">
        <v>64</v>
      </c>
      <c r="E1651" s="3">
        <v>41158</v>
      </c>
    </row>
    <row r="1652" spans="1:5">
      <c r="A1652" s="23">
        <v>45596</v>
      </c>
      <c r="B1652" s="14">
        <v>2</v>
      </c>
      <c r="C1652" s="14" t="s">
        <v>68</v>
      </c>
      <c r="D1652" s="14" t="s">
        <v>77</v>
      </c>
      <c r="E1652" s="3">
        <v>10800</v>
      </c>
    </row>
    <row r="1653" spans="1:5">
      <c r="A1653" s="23">
        <v>45596</v>
      </c>
      <c r="B1653" s="14">
        <v>77</v>
      </c>
      <c r="C1653" s="14" t="s">
        <v>69</v>
      </c>
      <c r="D1653" s="14" t="s">
        <v>65</v>
      </c>
      <c r="E1653" s="3">
        <v>42439</v>
      </c>
    </row>
    <row r="1654" spans="1:5">
      <c r="A1654" s="23">
        <v>45596</v>
      </c>
      <c r="B1654" s="14">
        <v>45</v>
      </c>
      <c r="C1654" s="14" t="s">
        <v>68</v>
      </c>
      <c r="D1654" s="14" t="s">
        <v>79</v>
      </c>
      <c r="E1654" s="3">
        <v>22955</v>
      </c>
    </row>
    <row r="1655" spans="1:5">
      <c r="A1655" s="23">
        <v>45596</v>
      </c>
      <c r="B1655" s="14">
        <v>65</v>
      </c>
      <c r="C1655" s="14" t="s">
        <v>69</v>
      </c>
      <c r="D1655" s="14" t="s">
        <v>64</v>
      </c>
      <c r="E1655" s="3">
        <v>21169</v>
      </c>
    </row>
    <row r="1656" spans="1:5">
      <c r="A1656" s="23">
        <v>45596</v>
      </c>
      <c r="B1656" s="14">
        <v>92</v>
      </c>
      <c r="C1656" s="14" t="s">
        <v>69</v>
      </c>
      <c r="D1656" s="14" t="s">
        <v>65</v>
      </c>
      <c r="E1656" s="3">
        <v>12227</v>
      </c>
    </row>
    <row r="1657" spans="1:5">
      <c r="A1657" s="23">
        <v>45596</v>
      </c>
      <c r="B1657" s="14">
        <v>94</v>
      </c>
      <c r="C1657" s="14" t="s">
        <v>68</v>
      </c>
      <c r="D1657" s="14" t="s">
        <v>74</v>
      </c>
      <c r="E1657" s="3">
        <v>1047</v>
      </c>
    </row>
    <row r="1658" spans="1:5">
      <c r="A1658" s="23">
        <v>45597</v>
      </c>
      <c r="B1658" s="14">
        <v>19</v>
      </c>
      <c r="C1658" s="14" t="s">
        <v>68</v>
      </c>
      <c r="D1658" s="14" t="s">
        <v>79</v>
      </c>
      <c r="E1658" s="3">
        <v>5184</v>
      </c>
    </row>
    <row r="1659" spans="1:5">
      <c r="A1659" s="23">
        <v>45597</v>
      </c>
      <c r="B1659" s="14">
        <v>6</v>
      </c>
      <c r="C1659" s="14" t="s">
        <v>69</v>
      </c>
      <c r="D1659" s="14" t="s">
        <v>77</v>
      </c>
      <c r="E1659" s="3">
        <v>27743</v>
      </c>
    </row>
    <row r="1660" spans="1:5">
      <c r="A1660" s="23">
        <v>45597</v>
      </c>
      <c r="B1660" s="14">
        <v>62</v>
      </c>
      <c r="C1660" s="14" t="s">
        <v>68</v>
      </c>
      <c r="D1660" s="14" t="s">
        <v>74</v>
      </c>
      <c r="E1660" s="3">
        <v>19992</v>
      </c>
    </row>
    <row r="1661" spans="1:5">
      <c r="A1661" s="23">
        <v>45597</v>
      </c>
      <c r="B1661" s="14">
        <v>80</v>
      </c>
      <c r="C1661" s="14" t="s">
        <v>68</v>
      </c>
      <c r="D1661" s="14" t="s">
        <v>77</v>
      </c>
      <c r="E1661" s="3">
        <v>42191</v>
      </c>
    </row>
    <row r="1662" spans="1:5">
      <c r="A1662" s="23">
        <v>45597</v>
      </c>
      <c r="B1662" s="14">
        <v>85</v>
      </c>
      <c r="C1662" s="14" t="s">
        <v>68</v>
      </c>
      <c r="D1662" s="14" t="s">
        <v>65</v>
      </c>
      <c r="E1662" s="3">
        <v>6073</v>
      </c>
    </row>
    <row r="1663" spans="1:5">
      <c r="A1663" s="23">
        <v>45598</v>
      </c>
      <c r="B1663" s="14">
        <v>17</v>
      </c>
      <c r="C1663" s="14" t="s">
        <v>69</v>
      </c>
      <c r="D1663" s="14" t="s">
        <v>79</v>
      </c>
      <c r="E1663" s="3">
        <v>42297</v>
      </c>
    </row>
    <row r="1664" spans="1:5">
      <c r="A1664" s="23">
        <v>45598</v>
      </c>
      <c r="B1664" s="14">
        <v>85</v>
      </c>
      <c r="C1664" s="14" t="s">
        <v>68</v>
      </c>
      <c r="D1664" s="14" t="s">
        <v>79</v>
      </c>
      <c r="E1664" s="3">
        <v>25408</v>
      </c>
    </row>
    <row r="1665" spans="1:5">
      <c r="A1665" s="23">
        <v>45598</v>
      </c>
      <c r="B1665" s="14">
        <v>99</v>
      </c>
      <c r="C1665" s="14" t="s">
        <v>69</v>
      </c>
      <c r="D1665" s="14" t="s">
        <v>65</v>
      </c>
      <c r="E1665" s="3">
        <v>33546</v>
      </c>
    </row>
    <row r="1666" spans="1:5">
      <c r="A1666" s="23">
        <v>45598</v>
      </c>
      <c r="B1666" s="14">
        <v>40</v>
      </c>
      <c r="C1666" s="14" t="s">
        <v>69</v>
      </c>
      <c r="D1666" s="14" t="s">
        <v>74</v>
      </c>
      <c r="E1666" s="3">
        <v>23573</v>
      </c>
    </row>
    <row r="1667" spans="1:5">
      <c r="A1667" s="23">
        <v>45598</v>
      </c>
      <c r="B1667" s="14">
        <v>41</v>
      </c>
      <c r="C1667" s="14" t="s">
        <v>68</v>
      </c>
      <c r="D1667" s="14" t="s">
        <v>64</v>
      </c>
      <c r="E1667" s="3">
        <v>21736</v>
      </c>
    </row>
    <row r="1668" spans="1:5">
      <c r="A1668" s="23">
        <v>45599</v>
      </c>
      <c r="B1668" s="14">
        <v>51</v>
      </c>
      <c r="C1668" s="14" t="s">
        <v>68</v>
      </c>
      <c r="D1668" s="14" t="s">
        <v>65</v>
      </c>
      <c r="E1668" s="3">
        <v>21041</v>
      </c>
    </row>
    <row r="1669" spans="1:5">
      <c r="A1669" s="23">
        <v>45599</v>
      </c>
      <c r="B1669" s="14">
        <v>82</v>
      </c>
      <c r="C1669" s="14" t="s">
        <v>69</v>
      </c>
      <c r="D1669" s="14" t="s">
        <v>64</v>
      </c>
      <c r="E1669" s="3">
        <v>33667</v>
      </c>
    </row>
    <row r="1670" spans="1:5">
      <c r="A1670" s="23">
        <v>45599</v>
      </c>
      <c r="B1670" s="14">
        <v>58</v>
      </c>
      <c r="C1670" s="14" t="s">
        <v>69</v>
      </c>
      <c r="D1670" s="14" t="s">
        <v>79</v>
      </c>
      <c r="E1670" s="3">
        <v>26018</v>
      </c>
    </row>
    <row r="1671" spans="1:5">
      <c r="A1671" s="23">
        <v>45599</v>
      </c>
      <c r="B1671" s="14">
        <v>11</v>
      </c>
      <c r="C1671" s="14" t="s">
        <v>68</v>
      </c>
      <c r="D1671" s="14" t="s">
        <v>79</v>
      </c>
      <c r="E1671" s="3">
        <v>26718</v>
      </c>
    </row>
    <row r="1672" spans="1:5">
      <c r="A1672" s="23">
        <v>45600</v>
      </c>
      <c r="B1672" s="14">
        <v>99</v>
      </c>
      <c r="C1672" s="14" t="s">
        <v>68</v>
      </c>
      <c r="D1672" s="14" t="s">
        <v>77</v>
      </c>
      <c r="E1672" s="3">
        <v>42490</v>
      </c>
    </row>
    <row r="1673" spans="1:5">
      <c r="A1673" s="23">
        <v>45600</v>
      </c>
      <c r="B1673" s="14">
        <v>87</v>
      </c>
      <c r="C1673" s="14" t="s">
        <v>69</v>
      </c>
      <c r="D1673" s="14" t="s">
        <v>64</v>
      </c>
      <c r="E1673" s="3">
        <v>40450</v>
      </c>
    </row>
    <row r="1674" spans="1:5">
      <c r="A1674" s="23">
        <v>45600</v>
      </c>
      <c r="B1674" s="14">
        <v>3</v>
      </c>
      <c r="C1674" s="14" t="s">
        <v>69</v>
      </c>
      <c r="D1674" s="14" t="s">
        <v>75</v>
      </c>
      <c r="E1674" s="3">
        <v>5523</v>
      </c>
    </row>
    <row r="1675" spans="1:5">
      <c r="A1675" s="23">
        <v>45601</v>
      </c>
      <c r="B1675" s="14">
        <v>89</v>
      </c>
      <c r="C1675" s="14" t="s">
        <v>69</v>
      </c>
      <c r="D1675" s="14" t="s">
        <v>66</v>
      </c>
      <c r="E1675" s="3">
        <v>4804</v>
      </c>
    </row>
    <row r="1676" spans="1:5">
      <c r="A1676" s="23">
        <v>45601</v>
      </c>
      <c r="B1676" s="14">
        <v>32</v>
      </c>
      <c r="C1676" s="14" t="s">
        <v>68</v>
      </c>
      <c r="D1676" s="14" t="s">
        <v>65</v>
      </c>
      <c r="E1676" s="3">
        <v>20819</v>
      </c>
    </row>
    <row r="1677" spans="1:5">
      <c r="A1677" s="23">
        <v>45601</v>
      </c>
      <c r="B1677" s="14">
        <v>63</v>
      </c>
      <c r="C1677" s="14" t="s">
        <v>69</v>
      </c>
      <c r="D1677" s="14" t="s">
        <v>77</v>
      </c>
      <c r="E1677" s="3">
        <v>48420</v>
      </c>
    </row>
    <row r="1678" spans="1:5">
      <c r="A1678" s="23">
        <v>45601</v>
      </c>
      <c r="B1678" s="14">
        <v>29</v>
      </c>
      <c r="C1678" s="14" t="s">
        <v>69</v>
      </c>
      <c r="D1678" s="14" t="s">
        <v>64</v>
      </c>
      <c r="E1678" s="3">
        <v>42577</v>
      </c>
    </row>
    <row r="1679" spans="1:5">
      <c r="A1679" s="23">
        <v>45602</v>
      </c>
      <c r="B1679" s="14">
        <v>64</v>
      </c>
      <c r="C1679" s="14" t="s">
        <v>69</v>
      </c>
      <c r="D1679" s="14" t="s">
        <v>79</v>
      </c>
      <c r="E1679" s="3">
        <v>9179</v>
      </c>
    </row>
    <row r="1680" spans="1:5">
      <c r="A1680" s="23">
        <v>45602</v>
      </c>
      <c r="B1680" s="14">
        <v>61</v>
      </c>
      <c r="C1680" s="14" t="s">
        <v>68</v>
      </c>
      <c r="D1680" s="14" t="s">
        <v>75</v>
      </c>
      <c r="E1680" s="3">
        <v>17808</v>
      </c>
    </row>
    <row r="1681" spans="1:5">
      <c r="A1681" s="23">
        <v>45602</v>
      </c>
      <c r="B1681" s="14">
        <v>91</v>
      </c>
      <c r="C1681" s="14" t="s">
        <v>69</v>
      </c>
      <c r="D1681" s="14" t="s">
        <v>75</v>
      </c>
      <c r="E1681" s="3">
        <v>20690</v>
      </c>
    </row>
    <row r="1682" spans="1:5">
      <c r="A1682" s="23">
        <v>45602</v>
      </c>
      <c r="B1682" s="14">
        <v>69</v>
      </c>
      <c r="C1682" s="14" t="s">
        <v>68</v>
      </c>
      <c r="D1682" s="14" t="s">
        <v>64</v>
      </c>
      <c r="E1682" s="3">
        <v>23307</v>
      </c>
    </row>
    <row r="1683" spans="1:5">
      <c r="A1683" s="23">
        <v>45602</v>
      </c>
      <c r="B1683" s="14">
        <v>55</v>
      </c>
      <c r="C1683" s="14" t="s">
        <v>69</v>
      </c>
      <c r="D1683" s="14" t="s">
        <v>79</v>
      </c>
      <c r="E1683" s="3">
        <v>14533</v>
      </c>
    </row>
    <row r="1684" spans="1:5">
      <c r="A1684" s="23">
        <v>45602</v>
      </c>
      <c r="B1684" s="14">
        <v>61</v>
      </c>
      <c r="C1684" s="14" t="s">
        <v>68</v>
      </c>
      <c r="D1684" s="14" t="s">
        <v>65</v>
      </c>
      <c r="E1684" s="3">
        <v>4359</v>
      </c>
    </row>
    <row r="1685" spans="1:5">
      <c r="A1685" s="23">
        <v>45603</v>
      </c>
      <c r="B1685" s="14">
        <v>84</v>
      </c>
      <c r="C1685" s="14" t="s">
        <v>69</v>
      </c>
      <c r="D1685" s="14" t="s">
        <v>75</v>
      </c>
      <c r="E1685" s="3">
        <v>9534</v>
      </c>
    </row>
    <row r="1686" spans="1:5">
      <c r="A1686" s="23">
        <v>45603</v>
      </c>
      <c r="B1686" s="14">
        <v>82</v>
      </c>
      <c r="C1686" s="14" t="s">
        <v>69</v>
      </c>
      <c r="D1686" s="14" t="s">
        <v>65</v>
      </c>
      <c r="E1686" s="3">
        <v>25613</v>
      </c>
    </row>
    <row r="1687" spans="1:5">
      <c r="A1687" s="23">
        <v>45603</v>
      </c>
      <c r="B1687" s="14">
        <v>66</v>
      </c>
      <c r="C1687" s="14" t="s">
        <v>69</v>
      </c>
      <c r="D1687" s="14" t="s">
        <v>64</v>
      </c>
      <c r="E1687" s="3">
        <v>45977</v>
      </c>
    </row>
    <row r="1688" spans="1:5">
      <c r="A1688" s="23">
        <v>45604</v>
      </c>
      <c r="B1688" s="14">
        <v>93</v>
      </c>
      <c r="C1688" s="14" t="s">
        <v>69</v>
      </c>
      <c r="D1688" s="14" t="s">
        <v>65</v>
      </c>
      <c r="E1688" s="3">
        <v>21325</v>
      </c>
    </row>
    <row r="1689" spans="1:5">
      <c r="A1689" s="23">
        <v>45604</v>
      </c>
      <c r="B1689" s="14">
        <v>8</v>
      </c>
      <c r="C1689" s="14" t="s">
        <v>69</v>
      </c>
      <c r="D1689" s="14" t="s">
        <v>64</v>
      </c>
      <c r="E1689" s="3">
        <v>17809</v>
      </c>
    </row>
    <row r="1690" spans="1:5">
      <c r="A1690" s="23">
        <v>45604</v>
      </c>
      <c r="B1690" s="14">
        <v>42</v>
      </c>
      <c r="C1690" s="14" t="s">
        <v>69</v>
      </c>
      <c r="D1690" s="14" t="s">
        <v>79</v>
      </c>
      <c r="E1690" s="3">
        <v>15337</v>
      </c>
    </row>
    <row r="1691" spans="1:5">
      <c r="A1691" s="23">
        <v>45604</v>
      </c>
      <c r="B1691" s="14">
        <v>7</v>
      </c>
      <c r="C1691" s="14" t="s">
        <v>68</v>
      </c>
      <c r="D1691" s="14" t="s">
        <v>79</v>
      </c>
      <c r="E1691" s="3">
        <v>28383</v>
      </c>
    </row>
    <row r="1692" spans="1:5">
      <c r="A1692" s="23">
        <v>45604</v>
      </c>
      <c r="B1692" s="14">
        <v>76</v>
      </c>
      <c r="C1692" s="14" t="s">
        <v>68</v>
      </c>
      <c r="D1692" s="14" t="s">
        <v>66</v>
      </c>
      <c r="E1692" s="3">
        <v>42588</v>
      </c>
    </row>
    <row r="1693" spans="1:5">
      <c r="A1693" s="23">
        <v>45604</v>
      </c>
      <c r="B1693" s="14">
        <v>81</v>
      </c>
      <c r="C1693" s="14" t="s">
        <v>68</v>
      </c>
      <c r="D1693" s="14" t="s">
        <v>77</v>
      </c>
      <c r="E1693" s="3">
        <v>42209</v>
      </c>
    </row>
    <row r="1694" spans="1:5">
      <c r="A1694" s="23">
        <v>45604</v>
      </c>
      <c r="B1694" s="14">
        <v>63</v>
      </c>
      <c r="C1694" s="14" t="s">
        <v>69</v>
      </c>
      <c r="D1694" s="14" t="s">
        <v>65</v>
      </c>
      <c r="E1694" s="3">
        <v>30313</v>
      </c>
    </row>
    <row r="1695" spans="1:5">
      <c r="A1695" s="23">
        <v>45604</v>
      </c>
      <c r="B1695" s="14">
        <v>40</v>
      </c>
      <c r="C1695" s="14" t="s">
        <v>68</v>
      </c>
      <c r="D1695" s="14" t="s">
        <v>75</v>
      </c>
      <c r="E1695" s="3">
        <v>10910</v>
      </c>
    </row>
    <row r="1696" spans="1:5">
      <c r="A1696" s="23">
        <v>45604</v>
      </c>
      <c r="B1696" s="14">
        <v>6</v>
      </c>
      <c r="C1696" s="14" t="s">
        <v>69</v>
      </c>
      <c r="D1696" s="14" t="s">
        <v>75</v>
      </c>
      <c r="E1696" s="3">
        <v>26876</v>
      </c>
    </row>
    <row r="1697" spans="1:5">
      <c r="A1697" s="23">
        <v>45605</v>
      </c>
      <c r="B1697" s="14">
        <v>99</v>
      </c>
      <c r="C1697" s="14" t="s">
        <v>68</v>
      </c>
      <c r="D1697" s="14" t="s">
        <v>77</v>
      </c>
      <c r="E1697" s="3">
        <v>20755</v>
      </c>
    </row>
    <row r="1698" spans="1:5">
      <c r="A1698" s="23">
        <v>45605</v>
      </c>
      <c r="B1698" s="14">
        <v>86</v>
      </c>
      <c r="C1698" s="14" t="s">
        <v>69</v>
      </c>
      <c r="D1698" s="14" t="s">
        <v>77</v>
      </c>
      <c r="E1698" s="3">
        <v>21767</v>
      </c>
    </row>
    <row r="1699" spans="1:5">
      <c r="A1699" s="23">
        <v>45605</v>
      </c>
      <c r="B1699" s="14">
        <v>36</v>
      </c>
      <c r="C1699" s="14" t="s">
        <v>69</v>
      </c>
      <c r="D1699" s="14" t="s">
        <v>79</v>
      </c>
      <c r="E1699" s="3">
        <v>5787</v>
      </c>
    </row>
    <row r="1700" spans="1:5">
      <c r="A1700" s="23">
        <v>45605</v>
      </c>
      <c r="B1700" s="14">
        <v>59</v>
      </c>
      <c r="C1700" s="14" t="s">
        <v>68</v>
      </c>
      <c r="D1700" s="14" t="s">
        <v>74</v>
      </c>
      <c r="E1700" s="3">
        <v>48412</v>
      </c>
    </row>
    <row r="1701" spans="1:5">
      <c r="A1701" s="23">
        <v>45606</v>
      </c>
      <c r="B1701" s="14">
        <v>29</v>
      </c>
      <c r="C1701" s="14" t="s">
        <v>69</v>
      </c>
      <c r="D1701" s="14" t="s">
        <v>66</v>
      </c>
      <c r="E1701" s="3">
        <v>34807</v>
      </c>
    </row>
    <row r="1702" spans="1:5">
      <c r="A1702" s="23">
        <v>45607</v>
      </c>
      <c r="B1702" s="14">
        <v>6</v>
      </c>
      <c r="C1702" s="14" t="s">
        <v>69</v>
      </c>
      <c r="D1702" s="14" t="s">
        <v>65</v>
      </c>
      <c r="E1702" s="3">
        <v>48830</v>
      </c>
    </row>
    <row r="1703" spans="1:5">
      <c r="A1703" s="23">
        <v>45607</v>
      </c>
      <c r="B1703" s="14">
        <v>20</v>
      </c>
      <c r="C1703" s="14" t="s">
        <v>69</v>
      </c>
      <c r="D1703" s="14" t="s">
        <v>64</v>
      </c>
      <c r="E1703" s="3">
        <v>30528</v>
      </c>
    </row>
    <row r="1704" spans="1:5">
      <c r="A1704" s="23">
        <v>45607</v>
      </c>
      <c r="B1704" s="14">
        <v>14</v>
      </c>
      <c r="C1704" s="14" t="s">
        <v>69</v>
      </c>
      <c r="D1704" s="14" t="s">
        <v>77</v>
      </c>
      <c r="E1704" s="3">
        <v>1222</v>
      </c>
    </row>
    <row r="1705" spans="1:5">
      <c r="A1705" s="23">
        <v>45607</v>
      </c>
      <c r="B1705" s="14">
        <v>20</v>
      </c>
      <c r="C1705" s="14" t="s">
        <v>69</v>
      </c>
      <c r="D1705" s="14" t="s">
        <v>75</v>
      </c>
      <c r="E1705" s="3">
        <v>48753</v>
      </c>
    </row>
    <row r="1706" spans="1:5">
      <c r="A1706" s="23">
        <v>45607</v>
      </c>
      <c r="B1706" s="14">
        <v>58</v>
      </c>
      <c r="C1706" s="14" t="s">
        <v>69</v>
      </c>
      <c r="D1706" s="14" t="s">
        <v>66</v>
      </c>
      <c r="E1706" s="3">
        <v>32534</v>
      </c>
    </row>
    <row r="1707" spans="1:5">
      <c r="A1707" s="23">
        <v>45607</v>
      </c>
      <c r="B1707" s="14">
        <v>20</v>
      </c>
      <c r="C1707" s="14" t="s">
        <v>68</v>
      </c>
      <c r="D1707" s="14" t="s">
        <v>74</v>
      </c>
      <c r="E1707" s="3">
        <v>5937</v>
      </c>
    </row>
    <row r="1708" spans="1:5">
      <c r="A1708" s="23">
        <v>45607</v>
      </c>
      <c r="B1708" s="14">
        <v>85</v>
      </c>
      <c r="C1708" s="14" t="s">
        <v>68</v>
      </c>
      <c r="D1708" s="14" t="s">
        <v>79</v>
      </c>
      <c r="E1708" s="3">
        <v>48827</v>
      </c>
    </row>
    <row r="1709" spans="1:5">
      <c r="A1709" s="23">
        <v>45607</v>
      </c>
      <c r="B1709" s="14">
        <v>8</v>
      </c>
      <c r="C1709" s="14" t="s">
        <v>68</v>
      </c>
      <c r="D1709" s="14" t="s">
        <v>79</v>
      </c>
      <c r="E1709" s="3">
        <v>28008</v>
      </c>
    </row>
    <row r="1710" spans="1:5">
      <c r="A1710" s="23">
        <v>45607</v>
      </c>
      <c r="B1710" s="14">
        <v>46</v>
      </c>
      <c r="C1710" s="14" t="s">
        <v>68</v>
      </c>
      <c r="D1710" s="14" t="s">
        <v>74</v>
      </c>
      <c r="E1710" s="3">
        <v>9997</v>
      </c>
    </row>
    <row r="1711" spans="1:5">
      <c r="A1711" s="23">
        <v>45607</v>
      </c>
      <c r="B1711" s="14">
        <v>37</v>
      </c>
      <c r="C1711" s="14" t="s">
        <v>68</v>
      </c>
      <c r="D1711" s="14" t="s">
        <v>75</v>
      </c>
      <c r="E1711" s="3">
        <v>31417</v>
      </c>
    </row>
    <row r="1712" spans="1:5">
      <c r="A1712" s="23">
        <v>45608</v>
      </c>
      <c r="B1712" s="14">
        <v>57</v>
      </c>
      <c r="C1712" s="14" t="s">
        <v>69</v>
      </c>
      <c r="D1712" s="14" t="s">
        <v>74</v>
      </c>
      <c r="E1712" s="3">
        <v>45530</v>
      </c>
    </row>
    <row r="1713" spans="1:5">
      <c r="A1713" s="23">
        <v>45608</v>
      </c>
      <c r="B1713" s="14">
        <v>97</v>
      </c>
      <c r="C1713" s="14" t="s">
        <v>69</v>
      </c>
      <c r="D1713" s="14" t="s">
        <v>74</v>
      </c>
      <c r="E1713" s="3">
        <v>33406</v>
      </c>
    </row>
    <row r="1714" spans="1:5">
      <c r="A1714" s="23">
        <v>45608</v>
      </c>
      <c r="B1714" s="14">
        <v>76</v>
      </c>
      <c r="C1714" s="14" t="s">
        <v>68</v>
      </c>
      <c r="D1714" s="14" t="s">
        <v>64</v>
      </c>
      <c r="E1714" s="3">
        <v>36730</v>
      </c>
    </row>
    <row r="1715" spans="1:5">
      <c r="A1715" s="23">
        <v>45608</v>
      </c>
      <c r="B1715" s="14">
        <v>88</v>
      </c>
      <c r="C1715" s="14" t="s">
        <v>68</v>
      </c>
      <c r="D1715" s="14" t="s">
        <v>74</v>
      </c>
      <c r="E1715" s="3">
        <v>16228</v>
      </c>
    </row>
    <row r="1716" spans="1:5">
      <c r="A1716" s="23">
        <v>45608</v>
      </c>
      <c r="B1716" s="14">
        <v>20</v>
      </c>
      <c r="C1716" s="14" t="s">
        <v>69</v>
      </c>
      <c r="D1716" s="14" t="s">
        <v>79</v>
      </c>
      <c r="E1716" s="3">
        <v>35067</v>
      </c>
    </row>
    <row r="1717" spans="1:5">
      <c r="A1717" s="23">
        <v>45608</v>
      </c>
      <c r="B1717" s="14">
        <v>29</v>
      </c>
      <c r="C1717" s="14" t="s">
        <v>69</v>
      </c>
      <c r="D1717" s="14" t="s">
        <v>77</v>
      </c>
      <c r="E1717" s="3">
        <v>15287</v>
      </c>
    </row>
    <row r="1718" spans="1:5">
      <c r="A1718" s="23">
        <v>45608</v>
      </c>
      <c r="B1718" s="14">
        <v>18</v>
      </c>
      <c r="C1718" s="14" t="s">
        <v>68</v>
      </c>
      <c r="D1718" s="14" t="s">
        <v>75</v>
      </c>
      <c r="E1718" s="3">
        <v>2489</v>
      </c>
    </row>
    <row r="1719" spans="1:5">
      <c r="A1719" s="23">
        <v>45609</v>
      </c>
      <c r="B1719" s="14">
        <v>20</v>
      </c>
      <c r="C1719" s="14" t="s">
        <v>69</v>
      </c>
      <c r="D1719" s="14" t="s">
        <v>79</v>
      </c>
      <c r="E1719" s="3">
        <v>26638</v>
      </c>
    </row>
    <row r="1720" spans="1:5">
      <c r="A1720" s="23">
        <v>45609</v>
      </c>
      <c r="B1720" s="14">
        <v>24</v>
      </c>
      <c r="C1720" s="14" t="s">
        <v>68</v>
      </c>
      <c r="D1720" s="14" t="s">
        <v>64</v>
      </c>
      <c r="E1720" s="3">
        <v>3583</v>
      </c>
    </row>
    <row r="1721" spans="1:5">
      <c r="A1721" s="23">
        <v>45609</v>
      </c>
      <c r="B1721" s="14">
        <v>21</v>
      </c>
      <c r="C1721" s="14" t="s">
        <v>69</v>
      </c>
      <c r="D1721" s="14" t="s">
        <v>74</v>
      </c>
      <c r="E1721" s="3">
        <v>49624</v>
      </c>
    </row>
    <row r="1722" spans="1:5">
      <c r="A1722" s="23">
        <v>45609</v>
      </c>
      <c r="B1722" s="14">
        <v>32</v>
      </c>
      <c r="C1722" s="14" t="s">
        <v>68</v>
      </c>
      <c r="D1722" s="14" t="s">
        <v>74</v>
      </c>
      <c r="E1722" s="3">
        <v>1203</v>
      </c>
    </row>
    <row r="1723" spans="1:5">
      <c r="A1723" s="23">
        <v>45609</v>
      </c>
      <c r="B1723" s="14">
        <v>67</v>
      </c>
      <c r="C1723" s="14" t="s">
        <v>68</v>
      </c>
      <c r="D1723" s="14" t="s">
        <v>64</v>
      </c>
      <c r="E1723" s="3">
        <v>35686</v>
      </c>
    </row>
    <row r="1724" spans="1:5">
      <c r="A1724" s="23">
        <v>45609</v>
      </c>
      <c r="B1724" s="14">
        <v>61</v>
      </c>
      <c r="C1724" s="14" t="s">
        <v>68</v>
      </c>
      <c r="D1724" s="14" t="s">
        <v>75</v>
      </c>
      <c r="E1724" s="3">
        <v>29653</v>
      </c>
    </row>
    <row r="1725" spans="1:5">
      <c r="A1725" s="23">
        <v>45610</v>
      </c>
      <c r="B1725" s="14">
        <v>87</v>
      </c>
      <c r="C1725" s="14" t="s">
        <v>69</v>
      </c>
      <c r="D1725" s="14" t="s">
        <v>66</v>
      </c>
      <c r="E1725" s="3">
        <v>27362</v>
      </c>
    </row>
    <row r="1726" spans="1:5">
      <c r="A1726" s="23">
        <v>45610</v>
      </c>
      <c r="B1726" s="14">
        <v>43</v>
      </c>
      <c r="C1726" s="14" t="s">
        <v>68</v>
      </c>
      <c r="D1726" s="14" t="s">
        <v>75</v>
      </c>
      <c r="E1726" s="3">
        <v>35459</v>
      </c>
    </row>
    <row r="1727" spans="1:5">
      <c r="A1727" s="23">
        <v>45610</v>
      </c>
      <c r="B1727" s="14">
        <v>85</v>
      </c>
      <c r="C1727" s="14" t="s">
        <v>69</v>
      </c>
      <c r="D1727" s="14" t="s">
        <v>74</v>
      </c>
      <c r="E1727" s="3">
        <v>2674</v>
      </c>
    </row>
    <row r="1728" spans="1:5">
      <c r="A1728" s="23">
        <v>45610</v>
      </c>
      <c r="B1728" s="14">
        <v>58</v>
      </c>
      <c r="C1728" s="14" t="s">
        <v>69</v>
      </c>
      <c r="D1728" s="14" t="s">
        <v>75</v>
      </c>
      <c r="E1728" s="3">
        <v>2398</v>
      </c>
    </row>
    <row r="1729" spans="1:5">
      <c r="A1729" s="23">
        <v>45610</v>
      </c>
      <c r="B1729" s="14">
        <v>40</v>
      </c>
      <c r="C1729" s="14" t="s">
        <v>69</v>
      </c>
      <c r="D1729" s="14" t="s">
        <v>75</v>
      </c>
      <c r="E1729" s="3">
        <v>11418</v>
      </c>
    </row>
    <row r="1730" spans="1:5">
      <c r="A1730" s="23">
        <v>45610</v>
      </c>
      <c r="B1730" s="14">
        <v>74</v>
      </c>
      <c r="C1730" s="14" t="s">
        <v>69</v>
      </c>
      <c r="D1730" s="14" t="s">
        <v>75</v>
      </c>
      <c r="E1730" s="3">
        <v>19453</v>
      </c>
    </row>
    <row r="1731" spans="1:5">
      <c r="A1731" s="23">
        <v>45610</v>
      </c>
      <c r="B1731" s="14">
        <v>57</v>
      </c>
      <c r="C1731" s="14" t="s">
        <v>68</v>
      </c>
      <c r="D1731" s="14" t="s">
        <v>75</v>
      </c>
      <c r="E1731" s="3">
        <v>25895</v>
      </c>
    </row>
    <row r="1732" spans="1:5">
      <c r="A1732" s="23">
        <v>45610</v>
      </c>
      <c r="B1732" s="14">
        <v>9</v>
      </c>
      <c r="C1732" s="14" t="s">
        <v>68</v>
      </c>
      <c r="D1732" s="14" t="s">
        <v>74</v>
      </c>
      <c r="E1732" s="3">
        <v>17098</v>
      </c>
    </row>
    <row r="1733" spans="1:5">
      <c r="A1733" s="23">
        <v>45610</v>
      </c>
      <c r="B1733" s="14">
        <v>90</v>
      </c>
      <c r="C1733" s="14" t="s">
        <v>68</v>
      </c>
      <c r="D1733" s="14" t="s">
        <v>79</v>
      </c>
      <c r="E1733" s="3">
        <v>42196</v>
      </c>
    </row>
    <row r="1734" spans="1:5">
      <c r="A1734" s="23">
        <v>45611</v>
      </c>
      <c r="B1734" s="14">
        <v>43</v>
      </c>
      <c r="C1734" s="14" t="s">
        <v>68</v>
      </c>
      <c r="D1734" s="14" t="s">
        <v>75</v>
      </c>
      <c r="E1734" s="3">
        <v>43832</v>
      </c>
    </row>
    <row r="1735" spans="1:5">
      <c r="A1735" s="23">
        <v>45611</v>
      </c>
      <c r="B1735" s="14">
        <v>18</v>
      </c>
      <c r="C1735" s="14" t="s">
        <v>69</v>
      </c>
      <c r="D1735" s="14" t="s">
        <v>64</v>
      </c>
      <c r="E1735" s="3">
        <v>36988</v>
      </c>
    </row>
    <row r="1736" spans="1:5">
      <c r="A1736" s="23">
        <v>45611</v>
      </c>
      <c r="B1736" s="14">
        <v>91</v>
      </c>
      <c r="C1736" s="14" t="s">
        <v>69</v>
      </c>
      <c r="D1736" s="14" t="s">
        <v>74</v>
      </c>
      <c r="E1736" s="3">
        <v>19985</v>
      </c>
    </row>
    <row r="1737" spans="1:5">
      <c r="A1737" s="23">
        <v>45611</v>
      </c>
      <c r="B1737" s="14">
        <v>56</v>
      </c>
      <c r="C1737" s="14" t="s">
        <v>69</v>
      </c>
      <c r="D1737" s="14" t="s">
        <v>74</v>
      </c>
      <c r="E1737" s="3">
        <v>41296</v>
      </c>
    </row>
    <row r="1738" spans="1:5">
      <c r="A1738" s="23">
        <v>45611</v>
      </c>
      <c r="B1738" s="14">
        <v>62</v>
      </c>
      <c r="C1738" s="14" t="s">
        <v>68</v>
      </c>
      <c r="D1738" s="14" t="s">
        <v>77</v>
      </c>
      <c r="E1738" s="3">
        <v>12131</v>
      </c>
    </row>
    <row r="1739" spans="1:5">
      <c r="A1739" s="23">
        <v>45612</v>
      </c>
      <c r="B1739" s="14">
        <v>97</v>
      </c>
      <c r="C1739" s="14" t="s">
        <v>69</v>
      </c>
      <c r="D1739" s="14" t="s">
        <v>64</v>
      </c>
      <c r="E1739" s="3">
        <v>22254</v>
      </c>
    </row>
    <row r="1740" spans="1:5">
      <c r="A1740" s="23">
        <v>45612</v>
      </c>
      <c r="B1740" s="14">
        <v>76</v>
      </c>
      <c r="C1740" s="14" t="s">
        <v>69</v>
      </c>
      <c r="D1740" s="14" t="s">
        <v>75</v>
      </c>
      <c r="E1740" s="3">
        <v>12309</v>
      </c>
    </row>
    <row r="1741" spans="1:5">
      <c r="A1741" s="23">
        <v>45612</v>
      </c>
      <c r="B1741" s="14">
        <v>67</v>
      </c>
      <c r="C1741" s="14" t="s">
        <v>68</v>
      </c>
      <c r="D1741" s="14" t="s">
        <v>64</v>
      </c>
      <c r="E1741" s="3">
        <v>49493</v>
      </c>
    </row>
    <row r="1742" spans="1:5">
      <c r="A1742" s="23">
        <v>45612</v>
      </c>
      <c r="B1742" s="14">
        <v>66</v>
      </c>
      <c r="C1742" s="14" t="s">
        <v>69</v>
      </c>
      <c r="D1742" s="14" t="s">
        <v>77</v>
      </c>
      <c r="E1742" s="3">
        <v>14572</v>
      </c>
    </row>
    <row r="1743" spans="1:5">
      <c r="A1743" s="23">
        <v>45613</v>
      </c>
      <c r="B1743" s="14">
        <v>75</v>
      </c>
      <c r="C1743" s="14" t="s">
        <v>69</v>
      </c>
      <c r="D1743" s="14" t="s">
        <v>79</v>
      </c>
      <c r="E1743" s="3">
        <v>36877</v>
      </c>
    </row>
    <row r="1744" spans="1:5">
      <c r="A1744" s="23">
        <v>45613</v>
      </c>
      <c r="B1744" s="14">
        <v>43</v>
      </c>
      <c r="C1744" s="14" t="s">
        <v>69</v>
      </c>
      <c r="D1744" s="14" t="s">
        <v>75</v>
      </c>
      <c r="E1744" s="3">
        <v>47365</v>
      </c>
    </row>
    <row r="1745" spans="1:5">
      <c r="A1745" s="23">
        <v>45613</v>
      </c>
      <c r="B1745" s="14">
        <v>7</v>
      </c>
      <c r="C1745" s="14" t="s">
        <v>68</v>
      </c>
      <c r="D1745" s="14" t="s">
        <v>74</v>
      </c>
      <c r="E1745" s="3">
        <v>20315</v>
      </c>
    </row>
    <row r="1746" spans="1:5">
      <c r="A1746" s="23">
        <v>45613</v>
      </c>
      <c r="B1746" s="14">
        <v>5</v>
      </c>
      <c r="C1746" s="14" t="s">
        <v>68</v>
      </c>
      <c r="D1746" s="14" t="s">
        <v>79</v>
      </c>
      <c r="E1746" s="3">
        <v>45597</v>
      </c>
    </row>
    <row r="1747" spans="1:5">
      <c r="A1747" s="23">
        <v>45613</v>
      </c>
      <c r="B1747" s="14">
        <v>6</v>
      </c>
      <c r="C1747" s="14" t="s">
        <v>69</v>
      </c>
      <c r="D1747" s="14" t="s">
        <v>66</v>
      </c>
      <c r="E1747" s="3">
        <v>16824</v>
      </c>
    </row>
    <row r="1748" spans="1:5">
      <c r="A1748" s="23">
        <v>45613</v>
      </c>
      <c r="B1748" s="14">
        <v>11</v>
      </c>
      <c r="C1748" s="14" t="s">
        <v>69</v>
      </c>
      <c r="D1748" s="14" t="s">
        <v>75</v>
      </c>
      <c r="E1748" s="3">
        <v>20083</v>
      </c>
    </row>
    <row r="1749" spans="1:5">
      <c r="A1749" s="23">
        <v>45614</v>
      </c>
      <c r="B1749" s="14">
        <v>43</v>
      </c>
      <c r="C1749" s="14" t="s">
        <v>68</v>
      </c>
      <c r="D1749" s="14" t="s">
        <v>64</v>
      </c>
      <c r="E1749" s="3">
        <v>41525</v>
      </c>
    </row>
    <row r="1750" spans="1:5">
      <c r="A1750" s="23">
        <v>45614</v>
      </c>
      <c r="B1750" s="14">
        <v>23</v>
      </c>
      <c r="C1750" s="14" t="s">
        <v>68</v>
      </c>
      <c r="D1750" s="14" t="s">
        <v>65</v>
      </c>
      <c r="E1750" s="3">
        <v>41035</v>
      </c>
    </row>
    <row r="1751" spans="1:5">
      <c r="A1751" s="23">
        <v>45614</v>
      </c>
      <c r="B1751" s="14">
        <v>26</v>
      </c>
      <c r="C1751" s="14" t="s">
        <v>68</v>
      </c>
      <c r="D1751" s="14" t="s">
        <v>77</v>
      </c>
      <c r="E1751" s="3">
        <v>46722</v>
      </c>
    </row>
    <row r="1752" spans="1:5">
      <c r="A1752" s="23">
        <v>45614</v>
      </c>
      <c r="B1752" s="14">
        <v>42</v>
      </c>
      <c r="C1752" s="14" t="s">
        <v>69</v>
      </c>
      <c r="D1752" s="14" t="s">
        <v>79</v>
      </c>
      <c r="E1752" s="3">
        <v>48063</v>
      </c>
    </row>
    <row r="1753" spans="1:5">
      <c r="A1753" s="23">
        <v>45614</v>
      </c>
      <c r="B1753" s="14">
        <v>68</v>
      </c>
      <c r="C1753" s="14" t="s">
        <v>68</v>
      </c>
      <c r="D1753" s="14" t="s">
        <v>79</v>
      </c>
      <c r="E1753" s="3">
        <v>10219</v>
      </c>
    </row>
    <row r="1754" spans="1:5">
      <c r="A1754" s="23">
        <v>45614</v>
      </c>
      <c r="B1754" s="14">
        <v>69</v>
      </c>
      <c r="C1754" s="14" t="s">
        <v>69</v>
      </c>
      <c r="D1754" s="14" t="s">
        <v>79</v>
      </c>
      <c r="E1754" s="3">
        <v>2440</v>
      </c>
    </row>
    <row r="1755" spans="1:5">
      <c r="A1755" s="23">
        <v>45614</v>
      </c>
      <c r="B1755" s="14">
        <v>9</v>
      </c>
      <c r="C1755" s="14" t="s">
        <v>69</v>
      </c>
      <c r="D1755" s="14" t="s">
        <v>64</v>
      </c>
      <c r="E1755" s="3">
        <v>37223</v>
      </c>
    </row>
    <row r="1756" spans="1:5">
      <c r="A1756" s="23">
        <v>45615</v>
      </c>
      <c r="B1756" s="14">
        <v>57</v>
      </c>
      <c r="C1756" s="14" t="s">
        <v>68</v>
      </c>
      <c r="D1756" s="14" t="s">
        <v>65</v>
      </c>
      <c r="E1756" s="3">
        <v>7005</v>
      </c>
    </row>
    <row r="1757" spans="1:5">
      <c r="A1757" s="23">
        <v>45615</v>
      </c>
      <c r="B1757" s="14">
        <v>46</v>
      </c>
      <c r="C1757" s="14" t="s">
        <v>69</v>
      </c>
      <c r="D1757" s="14" t="s">
        <v>79</v>
      </c>
      <c r="E1757" s="3">
        <v>11738</v>
      </c>
    </row>
    <row r="1758" spans="1:5">
      <c r="A1758" s="23">
        <v>45615</v>
      </c>
      <c r="B1758" s="14">
        <v>93</v>
      </c>
      <c r="C1758" s="14" t="s">
        <v>68</v>
      </c>
      <c r="D1758" s="14" t="s">
        <v>64</v>
      </c>
      <c r="E1758" s="3">
        <v>11217</v>
      </c>
    </row>
    <row r="1759" spans="1:5">
      <c r="A1759" s="23">
        <v>45615</v>
      </c>
      <c r="B1759" s="14">
        <v>18</v>
      </c>
      <c r="C1759" s="14" t="s">
        <v>68</v>
      </c>
      <c r="D1759" s="14" t="s">
        <v>66</v>
      </c>
      <c r="E1759" s="3">
        <v>36634</v>
      </c>
    </row>
    <row r="1760" spans="1:5">
      <c r="A1760" s="23">
        <v>45615</v>
      </c>
      <c r="B1760" s="14">
        <v>51</v>
      </c>
      <c r="C1760" s="14" t="s">
        <v>68</v>
      </c>
      <c r="D1760" s="14" t="s">
        <v>65</v>
      </c>
      <c r="E1760" s="3">
        <v>11420</v>
      </c>
    </row>
    <row r="1761" spans="1:5">
      <c r="A1761" s="23">
        <v>45616</v>
      </c>
      <c r="B1761" s="14">
        <v>96</v>
      </c>
      <c r="C1761" s="14" t="s">
        <v>68</v>
      </c>
      <c r="D1761" s="14" t="s">
        <v>74</v>
      </c>
      <c r="E1761" s="3">
        <v>46974</v>
      </c>
    </row>
    <row r="1762" spans="1:5">
      <c r="A1762" s="23">
        <v>45616</v>
      </c>
      <c r="B1762" s="14">
        <v>84</v>
      </c>
      <c r="C1762" s="14" t="s">
        <v>68</v>
      </c>
      <c r="D1762" s="14" t="s">
        <v>77</v>
      </c>
      <c r="E1762" s="3">
        <v>45286</v>
      </c>
    </row>
    <row r="1763" spans="1:5">
      <c r="A1763" s="23">
        <v>45616</v>
      </c>
      <c r="B1763" s="14">
        <v>46</v>
      </c>
      <c r="C1763" s="14" t="s">
        <v>69</v>
      </c>
      <c r="D1763" s="14" t="s">
        <v>65</v>
      </c>
      <c r="E1763" s="3">
        <v>10390</v>
      </c>
    </row>
    <row r="1764" spans="1:5">
      <c r="A1764" s="23">
        <v>45616</v>
      </c>
      <c r="B1764" s="14">
        <v>21</v>
      </c>
      <c r="C1764" s="14" t="s">
        <v>68</v>
      </c>
      <c r="D1764" s="14" t="s">
        <v>64</v>
      </c>
      <c r="E1764" s="3">
        <v>17250</v>
      </c>
    </row>
    <row r="1765" spans="1:5">
      <c r="A1765" s="23">
        <v>45616</v>
      </c>
      <c r="B1765" s="14">
        <v>84</v>
      </c>
      <c r="C1765" s="14" t="s">
        <v>68</v>
      </c>
      <c r="D1765" s="14" t="s">
        <v>65</v>
      </c>
      <c r="E1765" s="3">
        <v>6677</v>
      </c>
    </row>
    <row r="1766" spans="1:5">
      <c r="A1766" s="23">
        <v>45616</v>
      </c>
      <c r="B1766" s="14">
        <v>3</v>
      </c>
      <c r="C1766" s="14" t="s">
        <v>69</v>
      </c>
      <c r="D1766" s="14" t="s">
        <v>65</v>
      </c>
      <c r="E1766" s="3">
        <v>16644</v>
      </c>
    </row>
    <row r="1767" spans="1:5">
      <c r="A1767" s="23">
        <v>45616</v>
      </c>
      <c r="B1767" s="14">
        <v>94</v>
      </c>
      <c r="C1767" s="14" t="s">
        <v>68</v>
      </c>
      <c r="D1767" s="14" t="s">
        <v>65</v>
      </c>
      <c r="E1767" s="3">
        <v>48085</v>
      </c>
    </row>
    <row r="1768" spans="1:5">
      <c r="A1768" s="23">
        <v>45616</v>
      </c>
      <c r="B1768" s="14">
        <v>29</v>
      </c>
      <c r="C1768" s="14" t="s">
        <v>68</v>
      </c>
      <c r="D1768" s="14" t="s">
        <v>64</v>
      </c>
      <c r="E1768" s="3">
        <v>38552</v>
      </c>
    </row>
    <row r="1769" spans="1:5">
      <c r="A1769" s="23">
        <v>45617</v>
      </c>
      <c r="B1769" s="14">
        <v>48</v>
      </c>
      <c r="C1769" s="14" t="s">
        <v>69</v>
      </c>
      <c r="D1769" s="14" t="s">
        <v>74</v>
      </c>
      <c r="E1769" s="3">
        <v>10007</v>
      </c>
    </row>
    <row r="1770" spans="1:5">
      <c r="A1770" s="23">
        <v>45617</v>
      </c>
      <c r="B1770" s="14">
        <v>60</v>
      </c>
      <c r="C1770" s="14" t="s">
        <v>69</v>
      </c>
      <c r="D1770" s="14" t="s">
        <v>65</v>
      </c>
      <c r="E1770" s="3">
        <v>22670</v>
      </c>
    </row>
    <row r="1771" spans="1:5">
      <c r="A1771" s="23">
        <v>45617</v>
      </c>
      <c r="B1771" s="14">
        <v>44</v>
      </c>
      <c r="C1771" s="14" t="s">
        <v>69</v>
      </c>
      <c r="D1771" s="14" t="s">
        <v>79</v>
      </c>
      <c r="E1771" s="3">
        <v>33570</v>
      </c>
    </row>
    <row r="1772" spans="1:5">
      <c r="A1772" s="23">
        <v>45618</v>
      </c>
      <c r="B1772" s="14">
        <v>20</v>
      </c>
      <c r="C1772" s="14" t="s">
        <v>68</v>
      </c>
      <c r="D1772" s="14" t="s">
        <v>64</v>
      </c>
      <c r="E1772" s="3">
        <v>13521</v>
      </c>
    </row>
    <row r="1773" spans="1:5">
      <c r="A1773" s="23">
        <v>45618</v>
      </c>
      <c r="B1773" s="14">
        <v>53</v>
      </c>
      <c r="C1773" s="14" t="s">
        <v>69</v>
      </c>
      <c r="D1773" s="14" t="s">
        <v>77</v>
      </c>
      <c r="E1773" s="3">
        <v>5716</v>
      </c>
    </row>
    <row r="1774" spans="1:5">
      <c r="A1774" s="23">
        <v>45618</v>
      </c>
      <c r="B1774" s="14">
        <v>93</v>
      </c>
      <c r="C1774" s="14" t="s">
        <v>68</v>
      </c>
      <c r="D1774" s="14" t="s">
        <v>75</v>
      </c>
      <c r="E1774" s="3">
        <v>36672</v>
      </c>
    </row>
    <row r="1775" spans="1:5">
      <c r="A1775" s="23">
        <v>45618</v>
      </c>
      <c r="B1775" s="14">
        <v>1</v>
      </c>
      <c r="C1775" s="14" t="s">
        <v>69</v>
      </c>
      <c r="D1775" s="14" t="s">
        <v>74</v>
      </c>
      <c r="E1775" s="3">
        <v>2431</v>
      </c>
    </row>
    <row r="1776" spans="1:5">
      <c r="A1776" s="23">
        <v>45618</v>
      </c>
      <c r="B1776" s="14">
        <v>44</v>
      </c>
      <c r="C1776" s="14" t="s">
        <v>69</v>
      </c>
      <c r="D1776" s="14" t="s">
        <v>74</v>
      </c>
      <c r="E1776" s="3">
        <v>28942</v>
      </c>
    </row>
    <row r="1777" spans="1:5">
      <c r="A1777" s="23">
        <v>45618</v>
      </c>
      <c r="B1777" s="14">
        <v>27</v>
      </c>
      <c r="C1777" s="14" t="s">
        <v>69</v>
      </c>
      <c r="D1777" s="14" t="s">
        <v>79</v>
      </c>
      <c r="E1777" s="3">
        <v>13254</v>
      </c>
    </row>
    <row r="1778" spans="1:5">
      <c r="A1778" s="23">
        <v>45618</v>
      </c>
      <c r="B1778" s="14">
        <v>1</v>
      </c>
      <c r="C1778" s="14" t="s">
        <v>69</v>
      </c>
      <c r="D1778" s="14" t="s">
        <v>74</v>
      </c>
      <c r="E1778" s="3">
        <v>42426</v>
      </c>
    </row>
    <row r="1779" spans="1:5">
      <c r="A1779" s="23">
        <v>45618</v>
      </c>
      <c r="B1779" s="14">
        <v>63</v>
      </c>
      <c r="C1779" s="14" t="s">
        <v>68</v>
      </c>
      <c r="D1779" s="14" t="s">
        <v>79</v>
      </c>
      <c r="E1779" s="3">
        <v>18987</v>
      </c>
    </row>
    <row r="1780" spans="1:5">
      <c r="A1780" s="23">
        <v>45618</v>
      </c>
      <c r="B1780" s="14">
        <v>25</v>
      </c>
      <c r="C1780" s="14" t="s">
        <v>68</v>
      </c>
      <c r="D1780" s="14" t="s">
        <v>75</v>
      </c>
      <c r="E1780" s="3">
        <v>18311</v>
      </c>
    </row>
    <row r="1781" spans="1:5">
      <c r="A1781" s="23">
        <v>45618</v>
      </c>
      <c r="B1781" s="14">
        <v>30</v>
      </c>
      <c r="C1781" s="14" t="s">
        <v>69</v>
      </c>
      <c r="D1781" s="14" t="s">
        <v>79</v>
      </c>
      <c r="E1781" s="3">
        <v>1242</v>
      </c>
    </row>
    <row r="1782" spans="1:5">
      <c r="A1782" s="23">
        <v>45618</v>
      </c>
      <c r="B1782" s="14">
        <v>37</v>
      </c>
      <c r="C1782" s="14" t="s">
        <v>68</v>
      </c>
      <c r="D1782" s="14" t="s">
        <v>64</v>
      </c>
      <c r="E1782" s="3">
        <v>26609</v>
      </c>
    </row>
    <row r="1783" spans="1:5">
      <c r="A1783" s="23">
        <v>45619</v>
      </c>
      <c r="B1783" s="14">
        <v>15</v>
      </c>
      <c r="C1783" s="14" t="s">
        <v>68</v>
      </c>
      <c r="D1783" s="14" t="s">
        <v>66</v>
      </c>
      <c r="E1783" s="3">
        <v>28916</v>
      </c>
    </row>
    <row r="1784" spans="1:5">
      <c r="A1784" s="23">
        <v>45619</v>
      </c>
      <c r="B1784" s="14">
        <v>19</v>
      </c>
      <c r="C1784" s="14" t="s">
        <v>69</v>
      </c>
      <c r="D1784" s="14" t="s">
        <v>75</v>
      </c>
      <c r="E1784" s="3">
        <v>9468</v>
      </c>
    </row>
    <row r="1785" spans="1:5">
      <c r="A1785" s="23">
        <v>45619</v>
      </c>
      <c r="B1785" s="14">
        <v>27</v>
      </c>
      <c r="C1785" s="14" t="s">
        <v>68</v>
      </c>
      <c r="D1785" s="14" t="s">
        <v>74</v>
      </c>
      <c r="E1785" s="3">
        <v>37074</v>
      </c>
    </row>
    <row r="1786" spans="1:5">
      <c r="A1786" s="23">
        <v>45619</v>
      </c>
      <c r="B1786" s="14">
        <v>4</v>
      </c>
      <c r="C1786" s="14" t="s">
        <v>68</v>
      </c>
      <c r="D1786" s="14" t="s">
        <v>75</v>
      </c>
      <c r="E1786" s="3">
        <v>26379</v>
      </c>
    </row>
    <row r="1787" spans="1:5">
      <c r="A1787" s="23">
        <v>45619</v>
      </c>
      <c r="B1787" s="14">
        <v>87</v>
      </c>
      <c r="C1787" s="14" t="s">
        <v>68</v>
      </c>
      <c r="D1787" s="14" t="s">
        <v>65</v>
      </c>
      <c r="E1787" s="3">
        <v>23590</v>
      </c>
    </row>
    <row r="1788" spans="1:5">
      <c r="A1788" s="23">
        <v>45619</v>
      </c>
      <c r="B1788" s="14">
        <v>38</v>
      </c>
      <c r="C1788" s="14" t="s">
        <v>68</v>
      </c>
      <c r="D1788" s="14" t="s">
        <v>79</v>
      </c>
      <c r="E1788" s="3">
        <v>28121</v>
      </c>
    </row>
    <row r="1789" spans="1:5">
      <c r="A1789" s="23">
        <v>45619</v>
      </c>
      <c r="B1789" s="14">
        <v>87</v>
      </c>
      <c r="C1789" s="14" t="s">
        <v>68</v>
      </c>
      <c r="D1789" s="14" t="s">
        <v>64</v>
      </c>
      <c r="E1789" s="3">
        <v>31336</v>
      </c>
    </row>
    <row r="1790" spans="1:5">
      <c r="A1790" s="23">
        <v>45619</v>
      </c>
      <c r="B1790" s="14">
        <v>65</v>
      </c>
      <c r="C1790" s="14" t="s">
        <v>68</v>
      </c>
      <c r="D1790" s="14" t="s">
        <v>65</v>
      </c>
      <c r="E1790" s="3">
        <v>22818</v>
      </c>
    </row>
    <row r="1791" spans="1:5">
      <c r="A1791" s="23">
        <v>45620</v>
      </c>
      <c r="B1791" s="14">
        <v>52</v>
      </c>
      <c r="C1791" s="14" t="s">
        <v>69</v>
      </c>
      <c r="D1791" s="14" t="s">
        <v>65</v>
      </c>
      <c r="E1791" s="3">
        <v>14330</v>
      </c>
    </row>
    <row r="1792" spans="1:5">
      <c r="A1792" s="23">
        <v>45620</v>
      </c>
      <c r="B1792" s="14">
        <v>48</v>
      </c>
      <c r="C1792" s="14" t="s">
        <v>68</v>
      </c>
      <c r="D1792" s="14" t="s">
        <v>74</v>
      </c>
      <c r="E1792" s="3">
        <v>21451</v>
      </c>
    </row>
    <row r="1793" spans="1:5">
      <c r="A1793" s="23">
        <v>45620</v>
      </c>
      <c r="B1793" s="14">
        <v>71</v>
      </c>
      <c r="C1793" s="14" t="s">
        <v>69</v>
      </c>
      <c r="D1793" s="14" t="s">
        <v>79</v>
      </c>
      <c r="E1793" s="3">
        <v>32861</v>
      </c>
    </row>
    <row r="1794" spans="1:5">
      <c r="A1794" s="23">
        <v>45620</v>
      </c>
      <c r="B1794" s="14">
        <v>27</v>
      </c>
      <c r="C1794" s="14" t="s">
        <v>69</v>
      </c>
      <c r="D1794" s="14" t="s">
        <v>64</v>
      </c>
      <c r="E1794" s="3">
        <v>33474</v>
      </c>
    </row>
    <row r="1795" spans="1:5">
      <c r="A1795" s="23">
        <v>45620</v>
      </c>
      <c r="B1795" s="14">
        <v>68</v>
      </c>
      <c r="C1795" s="14" t="s">
        <v>69</v>
      </c>
      <c r="D1795" s="14" t="s">
        <v>74</v>
      </c>
      <c r="E1795" s="3">
        <v>46016</v>
      </c>
    </row>
    <row r="1796" spans="1:5">
      <c r="A1796" s="23">
        <v>45620</v>
      </c>
      <c r="B1796" s="14">
        <v>21</v>
      </c>
      <c r="C1796" s="14" t="s">
        <v>68</v>
      </c>
      <c r="D1796" s="14" t="s">
        <v>65</v>
      </c>
      <c r="E1796" s="3">
        <v>33431</v>
      </c>
    </row>
    <row r="1797" spans="1:5">
      <c r="A1797" s="23">
        <v>45620</v>
      </c>
      <c r="B1797" s="14">
        <v>87</v>
      </c>
      <c r="C1797" s="14" t="s">
        <v>68</v>
      </c>
      <c r="D1797" s="14" t="s">
        <v>64</v>
      </c>
      <c r="E1797" s="3">
        <v>43296</v>
      </c>
    </row>
    <row r="1798" spans="1:5">
      <c r="A1798" s="23">
        <v>45621</v>
      </c>
      <c r="B1798" s="14">
        <v>87</v>
      </c>
      <c r="C1798" s="14" t="s">
        <v>69</v>
      </c>
      <c r="D1798" s="14" t="s">
        <v>79</v>
      </c>
      <c r="E1798" s="3">
        <v>5832</v>
      </c>
    </row>
    <row r="1799" spans="1:5">
      <c r="A1799" s="23">
        <v>45621</v>
      </c>
      <c r="B1799" s="14">
        <v>16</v>
      </c>
      <c r="C1799" s="14" t="s">
        <v>68</v>
      </c>
      <c r="D1799" s="14" t="s">
        <v>77</v>
      </c>
      <c r="E1799" s="3">
        <v>27944</v>
      </c>
    </row>
    <row r="1800" spans="1:5">
      <c r="A1800" s="23">
        <v>45621</v>
      </c>
      <c r="B1800" s="14">
        <v>2</v>
      </c>
      <c r="C1800" s="14" t="s">
        <v>69</v>
      </c>
      <c r="D1800" s="14" t="s">
        <v>75</v>
      </c>
      <c r="E1800" s="3">
        <v>27922</v>
      </c>
    </row>
    <row r="1801" spans="1:5">
      <c r="A1801" s="23">
        <v>45621</v>
      </c>
      <c r="B1801" s="14">
        <v>4</v>
      </c>
      <c r="C1801" s="14" t="s">
        <v>68</v>
      </c>
      <c r="D1801" s="14" t="s">
        <v>79</v>
      </c>
      <c r="E1801" s="3">
        <v>3946</v>
      </c>
    </row>
    <row r="1802" spans="1:5">
      <c r="A1802" s="23">
        <v>45621</v>
      </c>
      <c r="B1802" s="14">
        <v>86</v>
      </c>
      <c r="C1802" s="14" t="s">
        <v>68</v>
      </c>
      <c r="D1802" s="14" t="s">
        <v>66</v>
      </c>
      <c r="E1802" s="3">
        <v>7581</v>
      </c>
    </row>
    <row r="1803" spans="1:5">
      <c r="A1803" s="23">
        <v>45621</v>
      </c>
      <c r="B1803" s="14">
        <v>0</v>
      </c>
      <c r="C1803" s="14" t="s">
        <v>69</v>
      </c>
      <c r="D1803" s="14" t="s">
        <v>64</v>
      </c>
      <c r="E1803" s="3">
        <v>5274</v>
      </c>
    </row>
    <row r="1804" spans="1:5">
      <c r="A1804" s="23">
        <v>45621</v>
      </c>
      <c r="B1804" s="14">
        <v>38</v>
      </c>
      <c r="C1804" s="14" t="s">
        <v>69</v>
      </c>
      <c r="D1804" s="14" t="s">
        <v>79</v>
      </c>
      <c r="E1804" s="3">
        <v>9084</v>
      </c>
    </row>
    <row r="1805" spans="1:5">
      <c r="A1805" s="23">
        <v>45622</v>
      </c>
      <c r="B1805" s="14">
        <v>17</v>
      </c>
      <c r="C1805" s="14" t="s">
        <v>69</v>
      </c>
      <c r="D1805" s="14" t="s">
        <v>75</v>
      </c>
      <c r="E1805" s="3">
        <v>45559</v>
      </c>
    </row>
    <row r="1806" spans="1:5">
      <c r="A1806" s="23">
        <v>45622</v>
      </c>
      <c r="B1806" s="14">
        <v>25</v>
      </c>
      <c r="C1806" s="14" t="s">
        <v>68</v>
      </c>
      <c r="D1806" s="14" t="s">
        <v>65</v>
      </c>
      <c r="E1806" s="3">
        <v>26211</v>
      </c>
    </row>
    <row r="1807" spans="1:5">
      <c r="A1807" s="23">
        <v>45622</v>
      </c>
      <c r="B1807" s="14">
        <v>29</v>
      </c>
      <c r="C1807" s="14" t="s">
        <v>68</v>
      </c>
      <c r="D1807" s="14" t="s">
        <v>66</v>
      </c>
      <c r="E1807" s="3">
        <v>24237</v>
      </c>
    </row>
    <row r="1808" spans="1:5">
      <c r="A1808" s="23">
        <v>45622</v>
      </c>
      <c r="B1808" s="14">
        <v>11</v>
      </c>
      <c r="C1808" s="14" t="s">
        <v>68</v>
      </c>
      <c r="D1808" s="14" t="s">
        <v>77</v>
      </c>
      <c r="E1808" s="3">
        <v>21299</v>
      </c>
    </row>
    <row r="1809" spans="1:5">
      <c r="A1809" s="23">
        <v>45622</v>
      </c>
      <c r="B1809" s="14">
        <v>36</v>
      </c>
      <c r="C1809" s="14" t="s">
        <v>69</v>
      </c>
      <c r="D1809" s="14" t="s">
        <v>65</v>
      </c>
      <c r="E1809" s="3">
        <v>28593</v>
      </c>
    </row>
    <row r="1810" spans="1:5">
      <c r="A1810" s="23">
        <v>45623</v>
      </c>
      <c r="B1810" s="14">
        <v>37</v>
      </c>
      <c r="C1810" s="14" t="s">
        <v>69</v>
      </c>
      <c r="D1810" s="14" t="s">
        <v>66</v>
      </c>
      <c r="E1810" s="3">
        <v>36950</v>
      </c>
    </row>
    <row r="1811" spans="1:5">
      <c r="A1811" s="23">
        <v>45623</v>
      </c>
      <c r="B1811" s="14">
        <v>90</v>
      </c>
      <c r="C1811" s="14" t="s">
        <v>68</v>
      </c>
      <c r="D1811" s="14" t="s">
        <v>65</v>
      </c>
      <c r="E1811" s="3">
        <v>3925</v>
      </c>
    </row>
    <row r="1812" spans="1:5">
      <c r="A1812" s="23">
        <v>45623</v>
      </c>
      <c r="B1812" s="14">
        <v>98</v>
      </c>
      <c r="C1812" s="14" t="s">
        <v>69</v>
      </c>
      <c r="D1812" s="14" t="s">
        <v>65</v>
      </c>
      <c r="E1812" s="3">
        <v>42749</v>
      </c>
    </row>
    <row r="1813" spans="1:5">
      <c r="A1813" s="23">
        <v>45623</v>
      </c>
      <c r="B1813" s="14">
        <v>32</v>
      </c>
      <c r="C1813" s="14" t="s">
        <v>69</v>
      </c>
      <c r="D1813" s="14" t="s">
        <v>74</v>
      </c>
      <c r="E1813" s="3">
        <v>18633</v>
      </c>
    </row>
    <row r="1814" spans="1:5">
      <c r="A1814" s="23">
        <v>45624</v>
      </c>
      <c r="B1814" s="14">
        <v>23</v>
      </c>
      <c r="C1814" s="14" t="s">
        <v>68</v>
      </c>
      <c r="D1814" s="14" t="s">
        <v>77</v>
      </c>
      <c r="E1814" s="3">
        <v>46527</v>
      </c>
    </row>
    <row r="1815" spans="1:5">
      <c r="A1815" s="23">
        <v>45624</v>
      </c>
      <c r="B1815" s="14">
        <v>43</v>
      </c>
      <c r="C1815" s="14" t="s">
        <v>68</v>
      </c>
      <c r="D1815" s="14" t="s">
        <v>66</v>
      </c>
      <c r="E1815" s="3">
        <v>29525</v>
      </c>
    </row>
    <row r="1816" spans="1:5">
      <c r="A1816" s="23">
        <v>45624</v>
      </c>
      <c r="B1816" s="14">
        <v>92</v>
      </c>
      <c r="C1816" s="14" t="s">
        <v>68</v>
      </c>
      <c r="D1816" s="14" t="s">
        <v>77</v>
      </c>
      <c r="E1816" s="3">
        <v>1066</v>
      </c>
    </row>
    <row r="1817" spans="1:5">
      <c r="A1817" s="23">
        <v>45624</v>
      </c>
      <c r="B1817" s="14">
        <v>39</v>
      </c>
      <c r="C1817" s="14" t="s">
        <v>68</v>
      </c>
      <c r="D1817" s="14" t="s">
        <v>75</v>
      </c>
      <c r="E1817" s="3">
        <v>42639</v>
      </c>
    </row>
    <row r="1818" spans="1:5">
      <c r="A1818" s="23">
        <v>45624</v>
      </c>
      <c r="B1818" s="14">
        <v>26</v>
      </c>
      <c r="C1818" s="14" t="s">
        <v>69</v>
      </c>
      <c r="D1818" s="14" t="s">
        <v>74</v>
      </c>
      <c r="E1818" s="3">
        <v>12142</v>
      </c>
    </row>
    <row r="1819" spans="1:5">
      <c r="A1819" s="23">
        <v>45624</v>
      </c>
      <c r="B1819" s="14">
        <v>76</v>
      </c>
      <c r="C1819" s="14" t="s">
        <v>69</v>
      </c>
      <c r="D1819" s="14" t="s">
        <v>75</v>
      </c>
      <c r="E1819" s="3">
        <v>24856</v>
      </c>
    </row>
    <row r="1820" spans="1:5">
      <c r="A1820" s="23">
        <v>45625</v>
      </c>
      <c r="B1820" s="14">
        <v>7</v>
      </c>
      <c r="C1820" s="14" t="s">
        <v>68</v>
      </c>
      <c r="D1820" s="14" t="s">
        <v>64</v>
      </c>
      <c r="E1820" s="3">
        <v>7599</v>
      </c>
    </row>
    <row r="1821" spans="1:5">
      <c r="A1821" s="23">
        <v>45625</v>
      </c>
      <c r="B1821" s="14">
        <v>71</v>
      </c>
      <c r="C1821" s="14" t="s">
        <v>68</v>
      </c>
      <c r="D1821" s="14" t="s">
        <v>65</v>
      </c>
      <c r="E1821" s="3">
        <v>49432</v>
      </c>
    </row>
    <row r="1822" spans="1:5">
      <c r="A1822" s="23">
        <v>45625</v>
      </c>
      <c r="B1822" s="14">
        <v>6</v>
      </c>
      <c r="C1822" s="14" t="s">
        <v>68</v>
      </c>
      <c r="D1822" s="14" t="s">
        <v>65</v>
      </c>
      <c r="E1822" s="3">
        <v>12584</v>
      </c>
    </row>
    <row r="1823" spans="1:5">
      <c r="A1823" s="23">
        <v>45625</v>
      </c>
      <c r="B1823" s="14">
        <v>33</v>
      </c>
      <c r="C1823" s="14" t="s">
        <v>68</v>
      </c>
      <c r="D1823" s="14" t="s">
        <v>77</v>
      </c>
      <c r="E1823" s="3">
        <v>45110</v>
      </c>
    </row>
    <row r="1824" spans="1:5">
      <c r="A1824" s="23">
        <v>45626</v>
      </c>
      <c r="B1824" s="14">
        <v>46</v>
      </c>
      <c r="C1824" s="14" t="s">
        <v>68</v>
      </c>
      <c r="D1824" s="14" t="s">
        <v>74</v>
      </c>
      <c r="E1824" s="3">
        <v>19814</v>
      </c>
    </row>
    <row r="1825" spans="1:5">
      <c r="A1825" s="23">
        <v>45626</v>
      </c>
      <c r="B1825" s="14">
        <v>55</v>
      </c>
      <c r="C1825" s="14" t="s">
        <v>68</v>
      </c>
      <c r="D1825" s="14" t="s">
        <v>77</v>
      </c>
      <c r="E1825" s="3">
        <v>47045</v>
      </c>
    </row>
    <row r="1826" spans="1:5">
      <c r="A1826" s="23">
        <v>45626</v>
      </c>
      <c r="B1826" s="14">
        <v>32</v>
      </c>
      <c r="C1826" s="14" t="s">
        <v>69</v>
      </c>
      <c r="D1826" s="14" t="s">
        <v>65</v>
      </c>
      <c r="E1826" s="3">
        <v>46809</v>
      </c>
    </row>
    <row r="1827" spans="1:5">
      <c r="A1827" s="23">
        <v>45626</v>
      </c>
      <c r="B1827" s="14">
        <v>4</v>
      </c>
      <c r="C1827" s="14" t="s">
        <v>69</v>
      </c>
      <c r="D1827" s="14" t="s">
        <v>66</v>
      </c>
      <c r="E1827" s="3">
        <v>3624</v>
      </c>
    </row>
    <row r="1828" spans="1:5">
      <c r="A1828" s="23">
        <v>45627</v>
      </c>
      <c r="B1828" s="14">
        <v>45</v>
      </c>
      <c r="C1828" s="14" t="s">
        <v>68</v>
      </c>
      <c r="D1828" s="14" t="s">
        <v>66</v>
      </c>
      <c r="E1828" s="3">
        <v>26224</v>
      </c>
    </row>
    <row r="1829" spans="1:5">
      <c r="A1829" s="23">
        <v>45627</v>
      </c>
      <c r="B1829" s="14">
        <v>12</v>
      </c>
      <c r="C1829" s="14" t="s">
        <v>68</v>
      </c>
      <c r="D1829" s="14" t="s">
        <v>66</v>
      </c>
      <c r="E1829" s="3">
        <v>9155</v>
      </c>
    </row>
    <row r="1830" spans="1:5">
      <c r="A1830" s="23">
        <v>45627</v>
      </c>
      <c r="B1830" s="14">
        <v>1</v>
      </c>
      <c r="C1830" s="14" t="s">
        <v>68</v>
      </c>
      <c r="D1830" s="14" t="s">
        <v>65</v>
      </c>
      <c r="E1830" s="3">
        <v>15154</v>
      </c>
    </row>
    <row r="1831" spans="1:5">
      <c r="A1831" s="23">
        <v>45627</v>
      </c>
      <c r="B1831" s="14">
        <v>2</v>
      </c>
      <c r="C1831" s="14" t="s">
        <v>68</v>
      </c>
      <c r="D1831" s="14" t="s">
        <v>65</v>
      </c>
      <c r="E1831" s="3">
        <v>10666</v>
      </c>
    </row>
    <row r="1832" spans="1:5">
      <c r="A1832" s="23">
        <v>45627</v>
      </c>
      <c r="B1832" s="14">
        <v>25</v>
      </c>
      <c r="C1832" s="14" t="s">
        <v>68</v>
      </c>
      <c r="D1832" s="14" t="s">
        <v>75</v>
      </c>
      <c r="E1832" s="3">
        <v>47693</v>
      </c>
    </row>
    <row r="1833" spans="1:5">
      <c r="A1833" s="23">
        <v>45627</v>
      </c>
      <c r="B1833" s="14">
        <v>53</v>
      </c>
      <c r="C1833" s="14" t="s">
        <v>69</v>
      </c>
      <c r="D1833" s="14" t="s">
        <v>66</v>
      </c>
      <c r="E1833" s="3">
        <v>33507</v>
      </c>
    </row>
    <row r="1834" spans="1:5">
      <c r="A1834" s="23">
        <v>45628</v>
      </c>
      <c r="B1834" s="14">
        <v>12</v>
      </c>
      <c r="C1834" s="14" t="s">
        <v>68</v>
      </c>
      <c r="D1834" s="14" t="s">
        <v>75</v>
      </c>
      <c r="E1834" s="3">
        <v>20219</v>
      </c>
    </row>
    <row r="1835" spans="1:5">
      <c r="A1835" s="23">
        <v>45628</v>
      </c>
      <c r="B1835" s="14">
        <v>3</v>
      </c>
      <c r="C1835" s="14" t="s">
        <v>68</v>
      </c>
      <c r="D1835" s="14" t="s">
        <v>66</v>
      </c>
      <c r="E1835" s="3">
        <v>25050</v>
      </c>
    </row>
    <row r="1836" spans="1:5">
      <c r="A1836" s="23">
        <v>45628</v>
      </c>
      <c r="B1836" s="14">
        <v>60</v>
      </c>
      <c r="C1836" s="14" t="s">
        <v>68</v>
      </c>
      <c r="D1836" s="14" t="s">
        <v>75</v>
      </c>
      <c r="E1836" s="3">
        <v>23127</v>
      </c>
    </row>
    <row r="1837" spans="1:5">
      <c r="A1837" s="23">
        <v>45628</v>
      </c>
      <c r="B1837" s="14">
        <v>96</v>
      </c>
      <c r="C1837" s="14" t="s">
        <v>68</v>
      </c>
      <c r="D1837" s="14" t="s">
        <v>66</v>
      </c>
      <c r="E1837" s="3">
        <v>47240</v>
      </c>
    </row>
    <row r="1838" spans="1:5">
      <c r="A1838" s="23">
        <v>45629</v>
      </c>
      <c r="B1838" s="14">
        <v>47</v>
      </c>
      <c r="C1838" s="14" t="s">
        <v>69</v>
      </c>
      <c r="D1838" s="14" t="s">
        <v>79</v>
      </c>
      <c r="E1838" s="3">
        <v>21975</v>
      </c>
    </row>
    <row r="1839" spans="1:5">
      <c r="A1839" s="23">
        <v>45629</v>
      </c>
      <c r="B1839" s="14">
        <v>32</v>
      </c>
      <c r="C1839" s="14" t="s">
        <v>69</v>
      </c>
      <c r="D1839" s="14" t="s">
        <v>79</v>
      </c>
      <c r="E1839" s="3">
        <v>37127</v>
      </c>
    </row>
    <row r="1840" spans="1:5">
      <c r="A1840" s="23">
        <v>45629</v>
      </c>
      <c r="B1840" s="14">
        <v>13</v>
      </c>
      <c r="C1840" s="14" t="s">
        <v>69</v>
      </c>
      <c r="D1840" s="14" t="s">
        <v>75</v>
      </c>
      <c r="E1840" s="3">
        <v>37792</v>
      </c>
    </row>
    <row r="1841" spans="1:5">
      <c r="A1841" s="23">
        <v>45629</v>
      </c>
      <c r="B1841" s="14">
        <v>84</v>
      </c>
      <c r="C1841" s="14" t="s">
        <v>69</v>
      </c>
      <c r="D1841" s="14" t="s">
        <v>77</v>
      </c>
      <c r="E1841" s="3">
        <v>13394</v>
      </c>
    </row>
    <row r="1842" spans="1:5">
      <c r="A1842" s="23">
        <v>45629</v>
      </c>
      <c r="B1842" s="14">
        <v>59</v>
      </c>
      <c r="C1842" s="14" t="s">
        <v>68</v>
      </c>
      <c r="D1842" s="14" t="s">
        <v>75</v>
      </c>
      <c r="E1842" s="3">
        <v>35478</v>
      </c>
    </row>
    <row r="1843" spans="1:5">
      <c r="A1843" s="23">
        <v>45629</v>
      </c>
      <c r="B1843" s="14">
        <v>63</v>
      </c>
      <c r="C1843" s="14" t="s">
        <v>68</v>
      </c>
      <c r="D1843" s="14" t="s">
        <v>77</v>
      </c>
      <c r="E1843" s="3">
        <v>49650</v>
      </c>
    </row>
    <row r="1844" spans="1:5">
      <c r="A1844" s="23">
        <v>45629</v>
      </c>
      <c r="B1844" s="14">
        <v>4</v>
      </c>
      <c r="C1844" s="14" t="s">
        <v>68</v>
      </c>
      <c r="D1844" s="14" t="s">
        <v>74</v>
      </c>
      <c r="E1844" s="3">
        <v>23249</v>
      </c>
    </row>
    <row r="1845" spans="1:5">
      <c r="A1845" s="23">
        <v>45629</v>
      </c>
      <c r="B1845" s="14">
        <v>70</v>
      </c>
      <c r="C1845" s="14" t="s">
        <v>68</v>
      </c>
      <c r="D1845" s="14" t="s">
        <v>64</v>
      </c>
      <c r="E1845" s="3">
        <v>26869</v>
      </c>
    </row>
    <row r="1846" spans="1:5">
      <c r="A1846" s="23">
        <v>45630</v>
      </c>
      <c r="B1846" s="14">
        <v>32</v>
      </c>
      <c r="C1846" s="14" t="s">
        <v>68</v>
      </c>
      <c r="D1846" s="14" t="s">
        <v>64</v>
      </c>
      <c r="E1846" s="3">
        <v>16050</v>
      </c>
    </row>
    <row r="1847" spans="1:5">
      <c r="A1847" s="23">
        <v>45630</v>
      </c>
      <c r="B1847" s="14">
        <v>63</v>
      </c>
      <c r="C1847" s="14" t="s">
        <v>68</v>
      </c>
      <c r="D1847" s="14" t="s">
        <v>77</v>
      </c>
      <c r="E1847" s="3">
        <v>49121</v>
      </c>
    </row>
    <row r="1848" spans="1:5">
      <c r="A1848" s="23">
        <v>45630</v>
      </c>
      <c r="B1848" s="14">
        <v>54</v>
      </c>
      <c r="C1848" s="14" t="s">
        <v>69</v>
      </c>
      <c r="D1848" s="14" t="s">
        <v>66</v>
      </c>
      <c r="E1848" s="3">
        <v>27963</v>
      </c>
    </row>
    <row r="1849" spans="1:5">
      <c r="A1849" s="23">
        <v>45630</v>
      </c>
      <c r="B1849" s="14">
        <v>56</v>
      </c>
      <c r="C1849" s="14" t="s">
        <v>68</v>
      </c>
      <c r="D1849" s="14" t="s">
        <v>74</v>
      </c>
      <c r="E1849" s="3">
        <v>49622</v>
      </c>
    </row>
    <row r="1850" spans="1:5">
      <c r="A1850" s="23">
        <v>45630</v>
      </c>
      <c r="B1850" s="14">
        <v>62</v>
      </c>
      <c r="C1850" s="14" t="s">
        <v>68</v>
      </c>
      <c r="D1850" s="14" t="s">
        <v>75</v>
      </c>
      <c r="E1850" s="3">
        <v>45612</v>
      </c>
    </row>
    <row r="1851" spans="1:5">
      <c r="A1851" s="23">
        <v>45630</v>
      </c>
      <c r="B1851" s="14">
        <v>18</v>
      </c>
      <c r="C1851" s="14" t="s">
        <v>69</v>
      </c>
      <c r="D1851" s="14" t="s">
        <v>65</v>
      </c>
      <c r="E1851" s="3">
        <v>29374</v>
      </c>
    </row>
    <row r="1852" spans="1:5">
      <c r="A1852" s="23">
        <v>45630</v>
      </c>
      <c r="B1852" s="14">
        <v>46</v>
      </c>
      <c r="C1852" s="14" t="s">
        <v>69</v>
      </c>
      <c r="D1852" s="14" t="s">
        <v>77</v>
      </c>
      <c r="E1852" s="3">
        <v>19593</v>
      </c>
    </row>
    <row r="1853" spans="1:5">
      <c r="A1853" s="23">
        <v>45631</v>
      </c>
      <c r="B1853" s="14">
        <v>15</v>
      </c>
      <c r="C1853" s="14" t="s">
        <v>68</v>
      </c>
      <c r="D1853" s="14" t="s">
        <v>64</v>
      </c>
      <c r="E1853" s="3">
        <v>23433</v>
      </c>
    </row>
    <row r="1854" spans="1:5">
      <c r="A1854" s="23">
        <v>45631</v>
      </c>
      <c r="B1854" s="14">
        <v>74</v>
      </c>
      <c r="C1854" s="14" t="s">
        <v>68</v>
      </c>
      <c r="D1854" s="14" t="s">
        <v>66</v>
      </c>
      <c r="E1854" s="3">
        <v>41260</v>
      </c>
    </row>
    <row r="1855" spans="1:5">
      <c r="A1855" s="23">
        <v>45631</v>
      </c>
      <c r="B1855" s="14">
        <v>39</v>
      </c>
      <c r="C1855" s="14" t="s">
        <v>68</v>
      </c>
      <c r="D1855" s="14" t="s">
        <v>66</v>
      </c>
      <c r="E1855" s="3">
        <v>33460</v>
      </c>
    </row>
    <row r="1856" spans="1:5">
      <c r="A1856" s="23">
        <v>45631</v>
      </c>
      <c r="B1856" s="14">
        <v>50</v>
      </c>
      <c r="C1856" s="14" t="s">
        <v>69</v>
      </c>
      <c r="D1856" s="14" t="s">
        <v>74</v>
      </c>
      <c r="E1856" s="3">
        <v>27977</v>
      </c>
    </row>
    <row r="1857" spans="1:5">
      <c r="A1857" s="23">
        <v>45632</v>
      </c>
      <c r="B1857" s="14">
        <v>22</v>
      </c>
      <c r="C1857" s="14" t="s">
        <v>68</v>
      </c>
      <c r="D1857" s="14" t="s">
        <v>75</v>
      </c>
      <c r="E1857" s="3">
        <v>21777</v>
      </c>
    </row>
    <row r="1858" spans="1:5">
      <c r="A1858" s="23">
        <v>45632</v>
      </c>
      <c r="B1858" s="14">
        <v>26</v>
      </c>
      <c r="C1858" s="14" t="s">
        <v>68</v>
      </c>
      <c r="D1858" s="14" t="s">
        <v>75</v>
      </c>
      <c r="E1858" s="3">
        <v>24420</v>
      </c>
    </row>
    <row r="1859" spans="1:5">
      <c r="A1859" s="23">
        <v>45632</v>
      </c>
      <c r="B1859" s="14">
        <v>19</v>
      </c>
      <c r="C1859" s="14" t="s">
        <v>69</v>
      </c>
      <c r="D1859" s="14" t="s">
        <v>64</v>
      </c>
      <c r="E1859" s="3">
        <v>16690</v>
      </c>
    </row>
    <row r="1860" spans="1:5">
      <c r="A1860" s="23">
        <v>45632</v>
      </c>
      <c r="B1860" s="14">
        <v>89</v>
      </c>
      <c r="C1860" s="14" t="s">
        <v>69</v>
      </c>
      <c r="D1860" s="14" t="s">
        <v>65</v>
      </c>
      <c r="E1860" s="3">
        <v>35082</v>
      </c>
    </row>
    <row r="1861" spans="1:5">
      <c r="A1861" s="23">
        <v>45632</v>
      </c>
      <c r="B1861" s="14">
        <v>65</v>
      </c>
      <c r="C1861" s="14" t="s">
        <v>68</v>
      </c>
      <c r="D1861" s="14" t="s">
        <v>75</v>
      </c>
      <c r="E1861" s="3">
        <v>49890</v>
      </c>
    </row>
    <row r="1862" spans="1:5">
      <c r="A1862" s="23">
        <v>45632</v>
      </c>
      <c r="B1862" s="14">
        <v>23</v>
      </c>
      <c r="C1862" s="14" t="s">
        <v>69</v>
      </c>
      <c r="D1862" s="14" t="s">
        <v>75</v>
      </c>
      <c r="E1862" s="3">
        <v>34429</v>
      </c>
    </row>
    <row r="1863" spans="1:5">
      <c r="A1863" s="23">
        <v>45633</v>
      </c>
      <c r="B1863" s="14">
        <v>88</v>
      </c>
      <c r="C1863" s="14" t="s">
        <v>69</v>
      </c>
      <c r="D1863" s="14" t="s">
        <v>65</v>
      </c>
      <c r="E1863" s="3">
        <v>33506</v>
      </c>
    </row>
    <row r="1864" spans="1:5">
      <c r="A1864" s="23">
        <v>45633</v>
      </c>
      <c r="B1864" s="14">
        <v>32</v>
      </c>
      <c r="C1864" s="14" t="s">
        <v>69</v>
      </c>
      <c r="D1864" s="14" t="s">
        <v>66</v>
      </c>
      <c r="E1864" s="3">
        <v>24654</v>
      </c>
    </row>
    <row r="1865" spans="1:5">
      <c r="A1865" s="23">
        <v>45633</v>
      </c>
      <c r="B1865" s="14">
        <v>79</v>
      </c>
      <c r="C1865" s="14" t="s">
        <v>68</v>
      </c>
      <c r="D1865" s="14" t="s">
        <v>65</v>
      </c>
      <c r="E1865" s="3">
        <v>29548</v>
      </c>
    </row>
    <row r="1866" spans="1:5">
      <c r="A1866" s="23">
        <v>45633</v>
      </c>
      <c r="B1866" s="14">
        <v>46</v>
      </c>
      <c r="C1866" s="14" t="s">
        <v>69</v>
      </c>
      <c r="D1866" s="14" t="s">
        <v>74</v>
      </c>
      <c r="E1866" s="3">
        <v>9217</v>
      </c>
    </row>
    <row r="1867" spans="1:5">
      <c r="A1867" s="23">
        <v>45633</v>
      </c>
      <c r="B1867" s="14">
        <v>1</v>
      </c>
      <c r="C1867" s="14" t="s">
        <v>68</v>
      </c>
      <c r="D1867" s="14" t="s">
        <v>64</v>
      </c>
      <c r="E1867" s="3">
        <v>6290</v>
      </c>
    </row>
    <row r="1868" spans="1:5">
      <c r="A1868" s="23">
        <v>45634</v>
      </c>
      <c r="B1868" s="14">
        <v>47</v>
      </c>
      <c r="C1868" s="14" t="s">
        <v>69</v>
      </c>
      <c r="D1868" s="14" t="s">
        <v>66</v>
      </c>
      <c r="E1868" s="3">
        <v>27137</v>
      </c>
    </row>
    <row r="1869" spans="1:5">
      <c r="A1869" s="23">
        <v>45634</v>
      </c>
      <c r="B1869" s="14">
        <v>22</v>
      </c>
      <c r="C1869" s="14" t="s">
        <v>69</v>
      </c>
      <c r="D1869" s="14" t="s">
        <v>64</v>
      </c>
      <c r="E1869" s="3">
        <v>5075</v>
      </c>
    </row>
    <row r="1870" spans="1:5">
      <c r="A1870" s="23">
        <v>45634</v>
      </c>
      <c r="B1870" s="14">
        <v>22</v>
      </c>
      <c r="C1870" s="14" t="s">
        <v>68</v>
      </c>
      <c r="D1870" s="14" t="s">
        <v>64</v>
      </c>
      <c r="E1870" s="3">
        <v>31816</v>
      </c>
    </row>
    <row r="1871" spans="1:5">
      <c r="A1871" s="23">
        <v>45634</v>
      </c>
      <c r="B1871" s="14">
        <v>58</v>
      </c>
      <c r="C1871" s="14" t="s">
        <v>68</v>
      </c>
      <c r="D1871" s="14" t="s">
        <v>75</v>
      </c>
      <c r="E1871" s="3">
        <v>41702</v>
      </c>
    </row>
    <row r="1872" spans="1:5">
      <c r="A1872" s="23">
        <v>45634</v>
      </c>
      <c r="B1872" s="14">
        <v>44</v>
      </c>
      <c r="C1872" s="14" t="s">
        <v>68</v>
      </c>
      <c r="D1872" s="14" t="s">
        <v>66</v>
      </c>
      <c r="E1872" s="3">
        <v>14237</v>
      </c>
    </row>
    <row r="1873" spans="1:5">
      <c r="A1873" s="23">
        <v>45634</v>
      </c>
      <c r="B1873" s="14">
        <v>78</v>
      </c>
      <c r="C1873" s="14" t="s">
        <v>68</v>
      </c>
      <c r="D1873" s="14" t="s">
        <v>74</v>
      </c>
      <c r="E1873" s="3">
        <v>28186</v>
      </c>
    </row>
    <row r="1874" spans="1:5">
      <c r="A1874" s="23">
        <v>45634</v>
      </c>
      <c r="B1874" s="14">
        <v>47</v>
      </c>
      <c r="C1874" s="14" t="s">
        <v>69</v>
      </c>
      <c r="D1874" s="14" t="s">
        <v>75</v>
      </c>
      <c r="E1874" s="3">
        <v>3916</v>
      </c>
    </row>
    <row r="1875" spans="1:5">
      <c r="A1875" s="23">
        <v>45634</v>
      </c>
      <c r="B1875" s="14">
        <v>7</v>
      </c>
      <c r="C1875" s="14" t="s">
        <v>68</v>
      </c>
      <c r="D1875" s="14" t="s">
        <v>66</v>
      </c>
      <c r="E1875" s="3">
        <v>48191</v>
      </c>
    </row>
    <row r="1876" spans="1:5">
      <c r="A1876" s="23">
        <v>45634</v>
      </c>
      <c r="B1876" s="14">
        <v>15</v>
      </c>
      <c r="C1876" s="14" t="s">
        <v>68</v>
      </c>
      <c r="D1876" s="14" t="s">
        <v>79</v>
      </c>
      <c r="E1876" s="3">
        <v>32534</v>
      </c>
    </row>
    <row r="1877" spans="1:5">
      <c r="A1877" s="23">
        <v>45635</v>
      </c>
      <c r="B1877" s="14">
        <v>31</v>
      </c>
      <c r="C1877" s="14" t="s">
        <v>68</v>
      </c>
      <c r="D1877" s="14" t="s">
        <v>77</v>
      </c>
      <c r="E1877" s="3">
        <v>43532</v>
      </c>
    </row>
    <row r="1878" spans="1:5">
      <c r="A1878" s="23">
        <v>45635</v>
      </c>
      <c r="B1878" s="14">
        <v>42</v>
      </c>
      <c r="C1878" s="14" t="s">
        <v>69</v>
      </c>
      <c r="D1878" s="14" t="s">
        <v>75</v>
      </c>
      <c r="E1878" s="3">
        <v>25680</v>
      </c>
    </row>
    <row r="1879" spans="1:5">
      <c r="A1879" s="23">
        <v>45635</v>
      </c>
      <c r="B1879" s="14">
        <v>54</v>
      </c>
      <c r="C1879" s="14" t="s">
        <v>69</v>
      </c>
      <c r="D1879" s="14" t="s">
        <v>74</v>
      </c>
      <c r="E1879" s="3">
        <v>33420</v>
      </c>
    </row>
    <row r="1880" spans="1:5">
      <c r="A1880" s="23">
        <v>45635</v>
      </c>
      <c r="B1880" s="14">
        <v>75</v>
      </c>
      <c r="C1880" s="14" t="s">
        <v>69</v>
      </c>
      <c r="D1880" s="14" t="s">
        <v>66</v>
      </c>
      <c r="E1880" s="3">
        <v>9869</v>
      </c>
    </row>
    <row r="1881" spans="1:5">
      <c r="A1881" s="23">
        <v>45635</v>
      </c>
      <c r="B1881" s="14">
        <v>3</v>
      </c>
      <c r="C1881" s="14" t="s">
        <v>69</v>
      </c>
      <c r="D1881" s="14" t="s">
        <v>79</v>
      </c>
      <c r="E1881" s="3">
        <v>40585</v>
      </c>
    </row>
    <row r="1882" spans="1:5">
      <c r="A1882" s="23">
        <v>45636</v>
      </c>
      <c r="B1882" s="14">
        <v>21</v>
      </c>
      <c r="C1882" s="14" t="s">
        <v>69</v>
      </c>
      <c r="D1882" s="14" t="s">
        <v>64</v>
      </c>
      <c r="E1882" s="3">
        <v>42419</v>
      </c>
    </row>
    <row r="1883" spans="1:5">
      <c r="A1883" s="23">
        <v>45636</v>
      </c>
      <c r="B1883" s="14">
        <v>50</v>
      </c>
      <c r="C1883" s="14" t="s">
        <v>68</v>
      </c>
      <c r="D1883" s="14" t="s">
        <v>65</v>
      </c>
      <c r="E1883" s="3">
        <v>9530</v>
      </c>
    </row>
    <row r="1884" spans="1:5">
      <c r="A1884" s="23">
        <v>45636</v>
      </c>
      <c r="B1884" s="14">
        <v>38</v>
      </c>
      <c r="C1884" s="14" t="s">
        <v>69</v>
      </c>
      <c r="D1884" s="14" t="s">
        <v>64</v>
      </c>
      <c r="E1884" s="3">
        <v>37580</v>
      </c>
    </row>
    <row r="1885" spans="1:5">
      <c r="A1885" s="23">
        <v>45636</v>
      </c>
      <c r="B1885" s="14">
        <v>1</v>
      </c>
      <c r="C1885" s="14" t="s">
        <v>68</v>
      </c>
      <c r="D1885" s="14" t="s">
        <v>77</v>
      </c>
      <c r="E1885" s="3">
        <v>27562</v>
      </c>
    </row>
    <row r="1886" spans="1:5">
      <c r="A1886" s="23">
        <v>45636</v>
      </c>
      <c r="B1886" s="14">
        <v>37</v>
      </c>
      <c r="C1886" s="14" t="s">
        <v>69</v>
      </c>
      <c r="D1886" s="14" t="s">
        <v>77</v>
      </c>
      <c r="E1886" s="3">
        <v>31976</v>
      </c>
    </row>
    <row r="1887" spans="1:5">
      <c r="A1887" s="23">
        <v>45636</v>
      </c>
      <c r="B1887" s="14">
        <v>4</v>
      </c>
      <c r="C1887" s="14" t="s">
        <v>69</v>
      </c>
      <c r="D1887" s="14" t="s">
        <v>79</v>
      </c>
      <c r="E1887" s="3">
        <v>32593</v>
      </c>
    </row>
    <row r="1888" spans="1:5">
      <c r="A1888" s="23">
        <v>45636</v>
      </c>
      <c r="B1888" s="14">
        <v>14</v>
      </c>
      <c r="C1888" s="14" t="s">
        <v>68</v>
      </c>
      <c r="D1888" s="14" t="s">
        <v>79</v>
      </c>
      <c r="E1888" s="3">
        <v>35821</v>
      </c>
    </row>
    <row r="1889" spans="1:5">
      <c r="A1889" s="23">
        <v>45636</v>
      </c>
      <c r="B1889" s="14">
        <v>14</v>
      </c>
      <c r="C1889" s="14" t="s">
        <v>68</v>
      </c>
      <c r="D1889" s="14" t="s">
        <v>64</v>
      </c>
      <c r="E1889" s="3">
        <v>29281</v>
      </c>
    </row>
    <row r="1890" spans="1:5">
      <c r="A1890" s="23">
        <v>45636</v>
      </c>
      <c r="B1890" s="14">
        <v>54</v>
      </c>
      <c r="C1890" s="14" t="s">
        <v>69</v>
      </c>
      <c r="D1890" s="14" t="s">
        <v>79</v>
      </c>
      <c r="E1890" s="3">
        <v>48906</v>
      </c>
    </row>
    <row r="1891" spans="1:5">
      <c r="A1891" s="23">
        <v>45637</v>
      </c>
      <c r="B1891" s="14">
        <v>47</v>
      </c>
      <c r="C1891" s="14" t="s">
        <v>69</v>
      </c>
      <c r="D1891" s="14" t="s">
        <v>79</v>
      </c>
      <c r="E1891" s="3">
        <v>43528</v>
      </c>
    </row>
    <row r="1892" spans="1:5">
      <c r="A1892" s="23">
        <v>45637</v>
      </c>
      <c r="B1892" s="14">
        <v>82</v>
      </c>
      <c r="C1892" s="14" t="s">
        <v>69</v>
      </c>
      <c r="D1892" s="14" t="s">
        <v>66</v>
      </c>
      <c r="E1892" s="3">
        <v>25838</v>
      </c>
    </row>
    <row r="1893" spans="1:5">
      <c r="A1893" s="23">
        <v>45637</v>
      </c>
      <c r="B1893" s="14">
        <v>33</v>
      </c>
      <c r="C1893" s="14" t="s">
        <v>68</v>
      </c>
      <c r="D1893" s="14" t="s">
        <v>66</v>
      </c>
      <c r="E1893" s="3">
        <v>16476</v>
      </c>
    </row>
    <row r="1894" spans="1:5">
      <c r="A1894" s="23">
        <v>45637</v>
      </c>
      <c r="B1894" s="14">
        <v>35</v>
      </c>
      <c r="C1894" s="14" t="s">
        <v>68</v>
      </c>
      <c r="D1894" s="14" t="s">
        <v>64</v>
      </c>
      <c r="E1894" s="3">
        <v>4532</v>
      </c>
    </row>
    <row r="1895" spans="1:5">
      <c r="A1895" s="23">
        <v>45638</v>
      </c>
      <c r="B1895" s="14">
        <v>4</v>
      </c>
      <c r="C1895" s="14" t="s">
        <v>68</v>
      </c>
      <c r="D1895" s="14" t="s">
        <v>74</v>
      </c>
      <c r="E1895" s="3">
        <v>2062</v>
      </c>
    </row>
    <row r="1896" spans="1:5">
      <c r="A1896" s="23">
        <v>45638</v>
      </c>
      <c r="B1896" s="14">
        <v>57</v>
      </c>
      <c r="C1896" s="14" t="s">
        <v>68</v>
      </c>
      <c r="D1896" s="14" t="s">
        <v>79</v>
      </c>
      <c r="E1896" s="3">
        <v>38234</v>
      </c>
    </row>
    <row r="1897" spans="1:5">
      <c r="A1897" s="23">
        <v>45638</v>
      </c>
      <c r="B1897" s="14">
        <v>84</v>
      </c>
      <c r="C1897" s="14" t="s">
        <v>69</v>
      </c>
      <c r="D1897" s="14" t="s">
        <v>74</v>
      </c>
      <c r="E1897" s="3">
        <v>30239</v>
      </c>
    </row>
    <row r="1898" spans="1:5">
      <c r="A1898" s="23">
        <v>45638</v>
      </c>
      <c r="B1898" s="14">
        <v>60</v>
      </c>
      <c r="C1898" s="14" t="s">
        <v>68</v>
      </c>
      <c r="D1898" s="14" t="s">
        <v>64</v>
      </c>
      <c r="E1898" s="3">
        <v>17425</v>
      </c>
    </row>
    <row r="1899" spans="1:5">
      <c r="A1899" s="23">
        <v>45639</v>
      </c>
      <c r="B1899" s="14">
        <v>50</v>
      </c>
      <c r="C1899" s="14" t="s">
        <v>68</v>
      </c>
      <c r="D1899" s="14" t="s">
        <v>64</v>
      </c>
      <c r="E1899" s="3">
        <v>37210</v>
      </c>
    </row>
    <row r="1900" spans="1:5">
      <c r="A1900" s="23">
        <v>45639</v>
      </c>
      <c r="B1900" s="14">
        <v>95</v>
      </c>
      <c r="C1900" s="14" t="s">
        <v>69</v>
      </c>
      <c r="D1900" s="14" t="s">
        <v>74</v>
      </c>
      <c r="E1900" s="3">
        <v>26808</v>
      </c>
    </row>
    <row r="1901" spans="1:5">
      <c r="A1901" s="23">
        <v>45639</v>
      </c>
      <c r="B1901" s="14">
        <v>37</v>
      </c>
      <c r="C1901" s="14" t="s">
        <v>68</v>
      </c>
      <c r="D1901" s="14" t="s">
        <v>66</v>
      </c>
      <c r="E1901" s="3">
        <v>42190</v>
      </c>
    </row>
    <row r="1902" spans="1:5">
      <c r="A1902" s="23">
        <v>45639</v>
      </c>
      <c r="B1902" s="14">
        <v>8</v>
      </c>
      <c r="C1902" s="14" t="s">
        <v>69</v>
      </c>
      <c r="D1902" s="14" t="s">
        <v>66</v>
      </c>
      <c r="E1902" s="3">
        <v>9659</v>
      </c>
    </row>
    <row r="1903" spans="1:5">
      <c r="A1903" s="23">
        <v>45639</v>
      </c>
      <c r="B1903" s="14">
        <v>38</v>
      </c>
      <c r="C1903" s="14" t="s">
        <v>68</v>
      </c>
      <c r="D1903" s="14" t="s">
        <v>66</v>
      </c>
      <c r="E1903" s="3">
        <v>21613</v>
      </c>
    </row>
    <row r="1904" spans="1:5">
      <c r="A1904" s="23">
        <v>45640</v>
      </c>
      <c r="B1904" s="14">
        <v>30</v>
      </c>
      <c r="C1904" s="14" t="s">
        <v>68</v>
      </c>
      <c r="D1904" s="14" t="s">
        <v>77</v>
      </c>
      <c r="E1904" s="3">
        <v>45793</v>
      </c>
    </row>
    <row r="1905" spans="1:5">
      <c r="A1905" s="23">
        <v>45640</v>
      </c>
      <c r="B1905" s="14">
        <v>84</v>
      </c>
      <c r="C1905" s="14" t="s">
        <v>69</v>
      </c>
      <c r="D1905" s="14" t="s">
        <v>77</v>
      </c>
      <c r="E1905" s="3">
        <v>29522</v>
      </c>
    </row>
    <row r="1906" spans="1:5">
      <c r="A1906" s="23">
        <v>45640</v>
      </c>
      <c r="B1906" s="14">
        <v>1</v>
      </c>
      <c r="C1906" s="14" t="s">
        <v>69</v>
      </c>
      <c r="D1906" s="14" t="s">
        <v>74</v>
      </c>
      <c r="E1906" s="3">
        <v>22549</v>
      </c>
    </row>
    <row r="1907" spans="1:5">
      <c r="A1907" s="23">
        <v>45640</v>
      </c>
      <c r="B1907" s="14">
        <v>55</v>
      </c>
      <c r="C1907" s="14" t="s">
        <v>69</v>
      </c>
      <c r="D1907" s="14" t="s">
        <v>74</v>
      </c>
      <c r="E1907" s="3">
        <v>23976</v>
      </c>
    </row>
    <row r="1908" spans="1:5">
      <c r="A1908" s="23">
        <v>45641</v>
      </c>
      <c r="B1908" s="14">
        <v>73</v>
      </c>
      <c r="C1908" s="14" t="s">
        <v>68</v>
      </c>
      <c r="D1908" s="14" t="s">
        <v>77</v>
      </c>
      <c r="E1908" s="3">
        <v>13752</v>
      </c>
    </row>
    <row r="1909" spans="1:5">
      <c r="A1909" s="23">
        <v>45641</v>
      </c>
      <c r="B1909" s="14">
        <v>47</v>
      </c>
      <c r="C1909" s="14" t="s">
        <v>68</v>
      </c>
      <c r="D1909" s="14" t="s">
        <v>79</v>
      </c>
      <c r="E1909" s="3">
        <v>32169</v>
      </c>
    </row>
    <row r="1910" spans="1:5">
      <c r="A1910" s="23">
        <v>45641</v>
      </c>
      <c r="B1910" s="14">
        <v>13</v>
      </c>
      <c r="C1910" s="14" t="s">
        <v>68</v>
      </c>
      <c r="D1910" s="14" t="s">
        <v>65</v>
      </c>
      <c r="E1910" s="3">
        <v>30756</v>
      </c>
    </row>
    <row r="1911" spans="1:5">
      <c r="A1911" s="23">
        <v>45641</v>
      </c>
      <c r="B1911" s="14">
        <v>87</v>
      </c>
      <c r="C1911" s="14" t="s">
        <v>68</v>
      </c>
      <c r="D1911" s="14" t="s">
        <v>66</v>
      </c>
      <c r="E1911" s="3">
        <v>24739</v>
      </c>
    </row>
    <row r="1912" spans="1:5">
      <c r="A1912" s="23">
        <v>45641</v>
      </c>
      <c r="B1912" s="14">
        <v>22</v>
      </c>
      <c r="C1912" s="14" t="s">
        <v>68</v>
      </c>
      <c r="D1912" s="14" t="s">
        <v>64</v>
      </c>
      <c r="E1912" s="3">
        <v>46054</v>
      </c>
    </row>
    <row r="1913" spans="1:5">
      <c r="A1913" s="23">
        <v>45641</v>
      </c>
      <c r="B1913" s="14">
        <v>38</v>
      </c>
      <c r="C1913" s="14" t="s">
        <v>68</v>
      </c>
      <c r="D1913" s="14" t="s">
        <v>79</v>
      </c>
      <c r="E1913" s="3">
        <v>6055</v>
      </c>
    </row>
    <row r="1914" spans="1:5">
      <c r="A1914" s="23">
        <v>45642</v>
      </c>
      <c r="B1914" s="14">
        <v>8</v>
      </c>
      <c r="C1914" s="14" t="s">
        <v>68</v>
      </c>
      <c r="D1914" s="14" t="s">
        <v>79</v>
      </c>
      <c r="E1914" s="3">
        <v>5617</v>
      </c>
    </row>
    <row r="1915" spans="1:5">
      <c r="A1915" s="23">
        <v>45642</v>
      </c>
      <c r="B1915" s="14">
        <v>96</v>
      </c>
      <c r="C1915" s="14" t="s">
        <v>69</v>
      </c>
      <c r="D1915" s="14" t="s">
        <v>79</v>
      </c>
      <c r="E1915" s="3">
        <v>21366</v>
      </c>
    </row>
    <row r="1916" spans="1:5">
      <c r="A1916" s="23">
        <v>45642</v>
      </c>
      <c r="B1916" s="14">
        <v>31</v>
      </c>
      <c r="C1916" s="14" t="s">
        <v>69</v>
      </c>
      <c r="D1916" s="14" t="s">
        <v>77</v>
      </c>
      <c r="E1916" s="3">
        <v>1893</v>
      </c>
    </row>
    <row r="1917" spans="1:5">
      <c r="A1917" s="23">
        <v>45643</v>
      </c>
      <c r="B1917" s="14">
        <v>52</v>
      </c>
      <c r="C1917" s="14" t="s">
        <v>69</v>
      </c>
      <c r="D1917" s="14" t="s">
        <v>64</v>
      </c>
      <c r="E1917" s="3">
        <v>17988</v>
      </c>
    </row>
    <row r="1918" spans="1:5">
      <c r="A1918" s="23">
        <v>45643</v>
      </c>
      <c r="B1918" s="14">
        <v>57</v>
      </c>
      <c r="C1918" s="14" t="s">
        <v>68</v>
      </c>
      <c r="D1918" s="14" t="s">
        <v>79</v>
      </c>
      <c r="E1918" s="3">
        <v>28737</v>
      </c>
    </row>
    <row r="1919" spans="1:5">
      <c r="A1919" s="23">
        <v>45643</v>
      </c>
      <c r="B1919" s="14">
        <v>8</v>
      </c>
      <c r="C1919" s="14" t="s">
        <v>68</v>
      </c>
      <c r="D1919" s="14" t="s">
        <v>64</v>
      </c>
      <c r="E1919" s="3">
        <v>33927</v>
      </c>
    </row>
    <row r="1920" spans="1:5">
      <c r="A1920" s="23">
        <v>45644</v>
      </c>
      <c r="B1920" s="14">
        <v>79</v>
      </c>
      <c r="C1920" s="14" t="s">
        <v>69</v>
      </c>
      <c r="D1920" s="14" t="s">
        <v>74</v>
      </c>
      <c r="E1920" s="3">
        <v>10631</v>
      </c>
    </row>
    <row r="1921" spans="1:5">
      <c r="A1921" s="23">
        <v>45644</v>
      </c>
      <c r="B1921" s="14">
        <v>53</v>
      </c>
      <c r="C1921" s="14" t="s">
        <v>69</v>
      </c>
      <c r="D1921" s="14" t="s">
        <v>75</v>
      </c>
      <c r="E1921" s="3">
        <v>3700</v>
      </c>
    </row>
    <row r="1922" spans="1:5">
      <c r="A1922" s="23">
        <v>45644</v>
      </c>
      <c r="B1922" s="14">
        <v>31</v>
      </c>
      <c r="C1922" s="14" t="s">
        <v>68</v>
      </c>
      <c r="D1922" s="14" t="s">
        <v>75</v>
      </c>
      <c r="E1922" s="3">
        <v>3478</v>
      </c>
    </row>
    <row r="1923" spans="1:5">
      <c r="A1923" s="23">
        <v>45644</v>
      </c>
      <c r="B1923" s="14">
        <v>65</v>
      </c>
      <c r="C1923" s="14" t="s">
        <v>68</v>
      </c>
      <c r="D1923" s="14" t="s">
        <v>74</v>
      </c>
      <c r="E1923" s="3">
        <v>17676</v>
      </c>
    </row>
    <row r="1924" spans="1:5">
      <c r="A1924" s="23">
        <v>45644</v>
      </c>
      <c r="B1924" s="14">
        <v>10</v>
      </c>
      <c r="C1924" s="14" t="s">
        <v>69</v>
      </c>
      <c r="D1924" s="14" t="s">
        <v>74</v>
      </c>
      <c r="E1924" s="3">
        <v>45445</v>
      </c>
    </row>
    <row r="1925" spans="1:5">
      <c r="A1925" s="23">
        <v>45645</v>
      </c>
      <c r="B1925" s="14">
        <v>76</v>
      </c>
      <c r="C1925" s="14" t="s">
        <v>68</v>
      </c>
      <c r="D1925" s="14" t="s">
        <v>66</v>
      </c>
      <c r="E1925" s="3">
        <v>30012</v>
      </c>
    </row>
    <row r="1926" spans="1:5">
      <c r="A1926" s="23">
        <v>45645</v>
      </c>
      <c r="B1926" s="14">
        <v>93</v>
      </c>
      <c r="C1926" s="14" t="s">
        <v>68</v>
      </c>
      <c r="D1926" s="14" t="s">
        <v>64</v>
      </c>
      <c r="E1926" s="3">
        <v>26127</v>
      </c>
    </row>
    <row r="1927" spans="1:5">
      <c r="A1927" s="23">
        <v>45645</v>
      </c>
      <c r="B1927" s="14">
        <v>62</v>
      </c>
      <c r="C1927" s="14" t="s">
        <v>69</v>
      </c>
      <c r="D1927" s="14" t="s">
        <v>66</v>
      </c>
      <c r="E1927" s="3">
        <v>12392</v>
      </c>
    </row>
    <row r="1928" spans="1:5">
      <c r="A1928" s="23">
        <v>45645</v>
      </c>
      <c r="B1928" s="14">
        <v>59</v>
      </c>
      <c r="C1928" s="14" t="s">
        <v>68</v>
      </c>
      <c r="D1928" s="14" t="s">
        <v>77</v>
      </c>
      <c r="E1928" s="3">
        <v>37343</v>
      </c>
    </row>
    <row r="1929" spans="1:5">
      <c r="A1929" s="23">
        <v>45645</v>
      </c>
      <c r="B1929" s="14">
        <v>69</v>
      </c>
      <c r="C1929" s="14" t="s">
        <v>68</v>
      </c>
      <c r="D1929" s="14" t="s">
        <v>64</v>
      </c>
      <c r="E1929" s="3">
        <v>17331</v>
      </c>
    </row>
    <row r="1930" spans="1:5">
      <c r="A1930" s="23">
        <v>45645</v>
      </c>
      <c r="B1930" s="14">
        <v>63</v>
      </c>
      <c r="C1930" s="14" t="s">
        <v>68</v>
      </c>
      <c r="D1930" s="14" t="s">
        <v>65</v>
      </c>
      <c r="E1930" s="3">
        <v>5546</v>
      </c>
    </row>
    <row r="1931" spans="1:5">
      <c r="A1931" s="23">
        <v>45646</v>
      </c>
      <c r="B1931" s="14">
        <v>74</v>
      </c>
      <c r="C1931" s="14" t="s">
        <v>68</v>
      </c>
      <c r="D1931" s="14" t="s">
        <v>75</v>
      </c>
      <c r="E1931" s="3">
        <v>20730</v>
      </c>
    </row>
    <row r="1932" spans="1:5">
      <c r="A1932" s="23">
        <v>45646</v>
      </c>
      <c r="B1932" s="14">
        <v>7</v>
      </c>
      <c r="C1932" s="14" t="s">
        <v>68</v>
      </c>
      <c r="D1932" s="14" t="s">
        <v>66</v>
      </c>
      <c r="E1932" s="3">
        <v>15620</v>
      </c>
    </row>
    <row r="1933" spans="1:5">
      <c r="A1933" s="23">
        <v>45646</v>
      </c>
      <c r="B1933" s="14">
        <v>25</v>
      </c>
      <c r="C1933" s="14" t="s">
        <v>69</v>
      </c>
      <c r="D1933" s="14" t="s">
        <v>64</v>
      </c>
      <c r="E1933" s="3">
        <v>40819</v>
      </c>
    </row>
    <row r="1934" spans="1:5">
      <c r="A1934" s="23">
        <v>45646</v>
      </c>
      <c r="B1934" s="14">
        <v>66</v>
      </c>
      <c r="C1934" s="14" t="s">
        <v>69</v>
      </c>
      <c r="D1934" s="14" t="s">
        <v>66</v>
      </c>
      <c r="E1934" s="3">
        <v>3127</v>
      </c>
    </row>
    <row r="1935" spans="1:5">
      <c r="A1935" s="23">
        <v>45646</v>
      </c>
      <c r="B1935" s="14">
        <v>73</v>
      </c>
      <c r="C1935" s="14" t="s">
        <v>69</v>
      </c>
      <c r="D1935" s="14" t="s">
        <v>75</v>
      </c>
      <c r="E1935" s="3">
        <v>26174</v>
      </c>
    </row>
    <row r="1936" spans="1:5">
      <c r="A1936" s="23">
        <v>45646</v>
      </c>
      <c r="B1936" s="14">
        <v>25</v>
      </c>
      <c r="C1936" s="14" t="s">
        <v>69</v>
      </c>
      <c r="D1936" s="14" t="s">
        <v>64</v>
      </c>
      <c r="E1936" s="3">
        <v>28995</v>
      </c>
    </row>
    <row r="1937" spans="1:5">
      <c r="A1937" s="23">
        <v>45646</v>
      </c>
      <c r="B1937" s="14">
        <v>71</v>
      </c>
      <c r="C1937" s="14" t="s">
        <v>69</v>
      </c>
      <c r="D1937" s="14" t="s">
        <v>64</v>
      </c>
      <c r="E1937" s="3">
        <v>38100</v>
      </c>
    </row>
    <row r="1938" spans="1:5">
      <c r="A1938" s="23">
        <v>45647</v>
      </c>
      <c r="B1938" s="14">
        <v>87</v>
      </c>
      <c r="C1938" s="14" t="s">
        <v>68</v>
      </c>
      <c r="D1938" s="14" t="s">
        <v>64</v>
      </c>
      <c r="E1938" s="3">
        <v>14483</v>
      </c>
    </row>
    <row r="1939" spans="1:5">
      <c r="A1939" s="23">
        <v>45647</v>
      </c>
      <c r="B1939" s="14">
        <v>51</v>
      </c>
      <c r="C1939" s="14" t="s">
        <v>69</v>
      </c>
      <c r="D1939" s="14" t="s">
        <v>74</v>
      </c>
      <c r="E1939" s="3">
        <v>38590</v>
      </c>
    </row>
    <row r="1940" spans="1:5">
      <c r="A1940" s="23">
        <v>45647</v>
      </c>
      <c r="B1940" s="14">
        <v>63</v>
      </c>
      <c r="C1940" s="14" t="s">
        <v>69</v>
      </c>
      <c r="D1940" s="14" t="s">
        <v>77</v>
      </c>
      <c r="E1940" s="3">
        <v>2440</v>
      </c>
    </row>
    <row r="1941" spans="1:5">
      <c r="A1941" s="23">
        <v>45648</v>
      </c>
      <c r="B1941" s="14">
        <v>57</v>
      </c>
      <c r="C1941" s="14" t="s">
        <v>68</v>
      </c>
      <c r="D1941" s="14" t="s">
        <v>75</v>
      </c>
      <c r="E1941" s="3">
        <v>11915</v>
      </c>
    </row>
    <row r="1942" spans="1:5">
      <c r="A1942" s="23">
        <v>45648</v>
      </c>
      <c r="B1942" s="14">
        <v>91</v>
      </c>
      <c r="C1942" s="14" t="s">
        <v>68</v>
      </c>
      <c r="D1942" s="14" t="s">
        <v>75</v>
      </c>
      <c r="E1942" s="3">
        <v>41707</v>
      </c>
    </row>
    <row r="1943" spans="1:5">
      <c r="A1943" s="23">
        <v>45648</v>
      </c>
      <c r="B1943" s="14">
        <v>81</v>
      </c>
      <c r="C1943" s="14" t="s">
        <v>68</v>
      </c>
      <c r="D1943" s="14" t="s">
        <v>66</v>
      </c>
      <c r="E1943" s="3">
        <v>23098</v>
      </c>
    </row>
    <row r="1944" spans="1:5">
      <c r="A1944" s="23">
        <v>45648</v>
      </c>
      <c r="B1944" s="14">
        <v>36</v>
      </c>
      <c r="C1944" s="14" t="s">
        <v>68</v>
      </c>
      <c r="D1944" s="14" t="s">
        <v>77</v>
      </c>
      <c r="E1944" s="3">
        <v>7793</v>
      </c>
    </row>
    <row r="1945" spans="1:5">
      <c r="A1945" s="23">
        <v>45649</v>
      </c>
      <c r="B1945" s="14">
        <v>97</v>
      </c>
      <c r="C1945" s="14" t="s">
        <v>69</v>
      </c>
      <c r="D1945" s="14" t="s">
        <v>65</v>
      </c>
      <c r="E1945" s="3">
        <v>5003</v>
      </c>
    </row>
    <row r="1946" spans="1:5">
      <c r="A1946" s="23">
        <v>45649</v>
      </c>
      <c r="B1946" s="14">
        <v>24</v>
      </c>
      <c r="C1946" s="14" t="s">
        <v>68</v>
      </c>
      <c r="D1946" s="14" t="s">
        <v>75</v>
      </c>
      <c r="E1946" s="3">
        <v>21008</v>
      </c>
    </row>
    <row r="1947" spans="1:5">
      <c r="A1947" s="23">
        <v>45649</v>
      </c>
      <c r="B1947" s="14">
        <v>81</v>
      </c>
      <c r="C1947" s="14" t="s">
        <v>68</v>
      </c>
      <c r="D1947" s="14" t="s">
        <v>74</v>
      </c>
      <c r="E1947" s="3">
        <v>40098</v>
      </c>
    </row>
    <row r="1948" spans="1:5">
      <c r="A1948" s="23">
        <v>45649</v>
      </c>
      <c r="B1948" s="14">
        <v>23</v>
      </c>
      <c r="C1948" s="14" t="s">
        <v>69</v>
      </c>
      <c r="D1948" s="14" t="s">
        <v>64</v>
      </c>
      <c r="E1948" s="3">
        <v>28343</v>
      </c>
    </row>
    <row r="1949" spans="1:5">
      <c r="A1949" s="23">
        <v>45649</v>
      </c>
      <c r="B1949" s="14">
        <v>23</v>
      </c>
      <c r="C1949" s="14" t="s">
        <v>68</v>
      </c>
      <c r="D1949" s="14" t="s">
        <v>66</v>
      </c>
      <c r="E1949" s="3">
        <v>1509</v>
      </c>
    </row>
    <row r="1950" spans="1:5">
      <c r="A1950" s="23">
        <v>45649</v>
      </c>
      <c r="B1950" s="14">
        <v>46</v>
      </c>
      <c r="C1950" s="14" t="s">
        <v>69</v>
      </c>
      <c r="D1950" s="14" t="s">
        <v>77</v>
      </c>
      <c r="E1950" s="3">
        <v>34926</v>
      </c>
    </row>
    <row r="1951" spans="1:5">
      <c r="A1951" s="23">
        <v>45650</v>
      </c>
      <c r="B1951" s="14">
        <v>75</v>
      </c>
      <c r="C1951" s="14" t="s">
        <v>68</v>
      </c>
      <c r="D1951" s="14" t="s">
        <v>66</v>
      </c>
      <c r="E1951" s="3">
        <v>48654</v>
      </c>
    </row>
    <row r="1952" spans="1:5">
      <c r="A1952" s="23">
        <v>45650</v>
      </c>
      <c r="B1952" s="14">
        <v>21</v>
      </c>
      <c r="C1952" s="14" t="s">
        <v>69</v>
      </c>
      <c r="D1952" s="14" t="s">
        <v>65</v>
      </c>
      <c r="E1952" s="3">
        <v>39331</v>
      </c>
    </row>
    <row r="1953" spans="1:5">
      <c r="A1953" s="23">
        <v>45650</v>
      </c>
      <c r="B1953" s="14">
        <v>27</v>
      </c>
      <c r="C1953" s="14" t="s">
        <v>69</v>
      </c>
      <c r="D1953" s="14" t="s">
        <v>64</v>
      </c>
      <c r="E1953" s="3">
        <v>18099</v>
      </c>
    </row>
    <row r="1954" spans="1:5">
      <c r="A1954" s="23">
        <v>45650</v>
      </c>
      <c r="B1954" s="14">
        <v>50</v>
      </c>
      <c r="C1954" s="14" t="s">
        <v>68</v>
      </c>
      <c r="D1954" s="14" t="s">
        <v>64</v>
      </c>
      <c r="E1954" s="3">
        <v>8792</v>
      </c>
    </row>
    <row r="1955" spans="1:5">
      <c r="A1955" s="23">
        <v>45650</v>
      </c>
      <c r="B1955" s="14">
        <v>81</v>
      </c>
      <c r="C1955" s="14" t="s">
        <v>68</v>
      </c>
      <c r="D1955" s="14" t="s">
        <v>79</v>
      </c>
      <c r="E1955" s="3">
        <v>35321</v>
      </c>
    </row>
    <row r="1956" spans="1:5">
      <c r="A1956" s="23">
        <v>45650</v>
      </c>
      <c r="B1956" s="14">
        <v>84</v>
      </c>
      <c r="C1956" s="14" t="s">
        <v>69</v>
      </c>
      <c r="D1956" s="14" t="s">
        <v>74</v>
      </c>
      <c r="E1956" s="3">
        <v>42216</v>
      </c>
    </row>
    <row r="1957" spans="1:5">
      <c r="A1957" s="23">
        <v>45650</v>
      </c>
      <c r="B1957" s="14">
        <v>61</v>
      </c>
      <c r="C1957" s="14" t="s">
        <v>68</v>
      </c>
      <c r="D1957" s="14" t="s">
        <v>64</v>
      </c>
      <c r="E1957" s="3">
        <v>29952</v>
      </c>
    </row>
    <row r="1958" spans="1:5">
      <c r="A1958" s="23">
        <v>45650</v>
      </c>
      <c r="B1958" s="14">
        <v>2</v>
      </c>
      <c r="C1958" s="14" t="s">
        <v>69</v>
      </c>
      <c r="D1958" s="14" t="s">
        <v>74</v>
      </c>
      <c r="E1958" s="3">
        <v>15291</v>
      </c>
    </row>
    <row r="1959" spans="1:5">
      <c r="A1959" s="23">
        <v>45650</v>
      </c>
      <c r="B1959" s="14">
        <v>18</v>
      </c>
      <c r="C1959" s="14" t="s">
        <v>68</v>
      </c>
      <c r="D1959" s="14" t="s">
        <v>65</v>
      </c>
      <c r="E1959" s="3">
        <v>42305</v>
      </c>
    </row>
    <row r="1960" spans="1:5">
      <c r="A1960" s="23">
        <v>45651</v>
      </c>
      <c r="B1960" s="14">
        <v>91</v>
      </c>
      <c r="C1960" s="14" t="s">
        <v>68</v>
      </c>
      <c r="D1960" s="14" t="s">
        <v>64</v>
      </c>
      <c r="E1960" s="3">
        <v>33347</v>
      </c>
    </row>
    <row r="1961" spans="1:5">
      <c r="A1961" s="23">
        <v>45651</v>
      </c>
      <c r="B1961" s="14">
        <v>55</v>
      </c>
      <c r="C1961" s="14" t="s">
        <v>68</v>
      </c>
      <c r="D1961" s="14" t="s">
        <v>77</v>
      </c>
      <c r="E1961" s="3">
        <v>35279</v>
      </c>
    </row>
    <row r="1962" spans="1:5">
      <c r="A1962" s="23">
        <v>45651</v>
      </c>
      <c r="B1962" s="14">
        <v>19</v>
      </c>
      <c r="C1962" s="14" t="s">
        <v>69</v>
      </c>
      <c r="D1962" s="14" t="s">
        <v>77</v>
      </c>
      <c r="E1962" s="3">
        <v>10286</v>
      </c>
    </row>
    <row r="1963" spans="1:5">
      <c r="A1963" s="23">
        <v>45652</v>
      </c>
      <c r="B1963" s="14">
        <v>68</v>
      </c>
      <c r="C1963" s="14" t="s">
        <v>68</v>
      </c>
      <c r="D1963" s="14" t="s">
        <v>79</v>
      </c>
      <c r="E1963" s="3">
        <v>24186</v>
      </c>
    </row>
    <row r="1964" spans="1:5">
      <c r="A1964" s="23">
        <v>45652</v>
      </c>
      <c r="B1964" s="14">
        <v>28</v>
      </c>
      <c r="C1964" s="14" t="s">
        <v>68</v>
      </c>
      <c r="D1964" s="14" t="s">
        <v>75</v>
      </c>
      <c r="E1964" s="3">
        <v>23956</v>
      </c>
    </row>
    <row r="1965" spans="1:5">
      <c r="A1965" s="23">
        <v>45652</v>
      </c>
      <c r="B1965" s="14">
        <v>84</v>
      </c>
      <c r="C1965" s="14" t="s">
        <v>68</v>
      </c>
      <c r="D1965" s="14" t="s">
        <v>66</v>
      </c>
      <c r="E1965" s="3">
        <v>5314</v>
      </c>
    </row>
    <row r="1966" spans="1:5">
      <c r="A1966" s="23">
        <v>45652</v>
      </c>
      <c r="B1966" s="14">
        <v>92</v>
      </c>
      <c r="C1966" s="14" t="s">
        <v>69</v>
      </c>
      <c r="D1966" s="14" t="s">
        <v>64</v>
      </c>
      <c r="E1966" s="3">
        <v>3203</v>
      </c>
    </row>
    <row r="1967" spans="1:5">
      <c r="A1967" s="23">
        <v>45652</v>
      </c>
      <c r="B1967" s="14">
        <v>92</v>
      </c>
      <c r="C1967" s="14" t="s">
        <v>69</v>
      </c>
      <c r="D1967" s="14" t="s">
        <v>75</v>
      </c>
      <c r="E1967" s="3">
        <v>48979</v>
      </c>
    </row>
    <row r="1968" spans="1:5">
      <c r="A1968" s="23">
        <v>45652</v>
      </c>
      <c r="B1968" s="14">
        <v>94</v>
      </c>
      <c r="C1968" s="14" t="s">
        <v>68</v>
      </c>
      <c r="D1968" s="14" t="s">
        <v>64</v>
      </c>
      <c r="E1968" s="3">
        <v>8365</v>
      </c>
    </row>
    <row r="1969" spans="1:5">
      <c r="A1969" s="23">
        <v>45652</v>
      </c>
      <c r="B1969" s="14">
        <v>93</v>
      </c>
      <c r="C1969" s="14" t="s">
        <v>68</v>
      </c>
      <c r="D1969" s="14" t="s">
        <v>79</v>
      </c>
      <c r="E1969" s="3">
        <v>38990</v>
      </c>
    </row>
    <row r="1970" spans="1:5">
      <c r="A1970" s="23">
        <v>45653</v>
      </c>
      <c r="B1970" s="14">
        <v>29</v>
      </c>
      <c r="C1970" s="14" t="s">
        <v>68</v>
      </c>
      <c r="D1970" s="14" t="s">
        <v>77</v>
      </c>
      <c r="E1970" s="3">
        <v>1154</v>
      </c>
    </row>
    <row r="1971" spans="1:5">
      <c r="A1971" s="23">
        <v>45653</v>
      </c>
      <c r="B1971" s="14">
        <v>0</v>
      </c>
      <c r="C1971" s="14" t="s">
        <v>69</v>
      </c>
      <c r="D1971" s="14" t="s">
        <v>64</v>
      </c>
      <c r="E1971" s="3">
        <v>6547</v>
      </c>
    </row>
    <row r="1972" spans="1:5">
      <c r="A1972" s="23">
        <v>45653</v>
      </c>
      <c r="B1972" s="14">
        <v>85</v>
      </c>
      <c r="C1972" s="14" t="s">
        <v>68</v>
      </c>
      <c r="D1972" s="14" t="s">
        <v>74</v>
      </c>
      <c r="E1972" s="3">
        <v>1422</v>
      </c>
    </row>
    <row r="1973" spans="1:5">
      <c r="A1973" s="23">
        <v>45653</v>
      </c>
      <c r="B1973" s="14">
        <v>85</v>
      </c>
      <c r="C1973" s="14" t="s">
        <v>68</v>
      </c>
      <c r="D1973" s="14" t="s">
        <v>79</v>
      </c>
      <c r="E1973" s="3">
        <v>46593</v>
      </c>
    </row>
    <row r="1974" spans="1:5">
      <c r="A1974" s="23">
        <v>45653</v>
      </c>
      <c r="B1974" s="14">
        <v>91</v>
      </c>
      <c r="C1974" s="14" t="s">
        <v>69</v>
      </c>
      <c r="D1974" s="14" t="s">
        <v>79</v>
      </c>
      <c r="E1974" s="3">
        <v>27523</v>
      </c>
    </row>
    <row r="1975" spans="1:5">
      <c r="A1975" s="23">
        <v>45653</v>
      </c>
      <c r="B1975" s="14">
        <v>58</v>
      </c>
      <c r="C1975" s="14" t="s">
        <v>68</v>
      </c>
      <c r="D1975" s="14" t="s">
        <v>65</v>
      </c>
      <c r="E1975" s="3">
        <v>26175</v>
      </c>
    </row>
    <row r="1976" spans="1:5">
      <c r="A1976" s="23">
        <v>45654</v>
      </c>
      <c r="B1976" s="14">
        <v>3</v>
      </c>
      <c r="C1976" s="14" t="s">
        <v>68</v>
      </c>
      <c r="D1976" s="14" t="s">
        <v>75</v>
      </c>
      <c r="E1976" s="3">
        <v>40984</v>
      </c>
    </row>
    <row r="1977" spans="1:5">
      <c r="A1977" s="23">
        <v>45654</v>
      </c>
      <c r="B1977" s="14">
        <v>3</v>
      </c>
      <c r="C1977" s="14" t="s">
        <v>68</v>
      </c>
      <c r="D1977" s="14" t="s">
        <v>79</v>
      </c>
      <c r="E1977" s="3">
        <v>38239</v>
      </c>
    </row>
    <row r="1978" spans="1:5">
      <c r="A1978" s="23">
        <v>45654</v>
      </c>
      <c r="B1978" s="14">
        <v>35</v>
      </c>
      <c r="C1978" s="14" t="s">
        <v>68</v>
      </c>
      <c r="D1978" s="14" t="s">
        <v>64</v>
      </c>
      <c r="E1978" s="3">
        <v>41665</v>
      </c>
    </row>
    <row r="1979" spans="1:5">
      <c r="A1979" s="23">
        <v>45654</v>
      </c>
      <c r="B1979" s="14">
        <v>95</v>
      </c>
      <c r="C1979" s="14" t="s">
        <v>68</v>
      </c>
      <c r="D1979" s="14" t="s">
        <v>64</v>
      </c>
      <c r="E1979" s="3">
        <v>48049</v>
      </c>
    </row>
    <row r="1980" spans="1:5">
      <c r="A1980" s="23">
        <v>45655</v>
      </c>
      <c r="B1980" s="14">
        <v>24</v>
      </c>
      <c r="C1980" s="14" t="s">
        <v>68</v>
      </c>
      <c r="D1980" s="14" t="s">
        <v>75</v>
      </c>
      <c r="E1980" s="3">
        <v>42970</v>
      </c>
    </row>
    <row r="1981" spans="1:5">
      <c r="A1981" s="23">
        <v>45655</v>
      </c>
      <c r="B1981" s="14">
        <v>18</v>
      </c>
      <c r="C1981" s="14" t="s">
        <v>68</v>
      </c>
      <c r="D1981" s="14" t="s">
        <v>65</v>
      </c>
      <c r="E1981" s="3">
        <v>8844</v>
      </c>
    </row>
    <row r="1982" spans="1:5">
      <c r="A1982" s="23">
        <v>45655</v>
      </c>
      <c r="B1982" s="14">
        <v>50</v>
      </c>
      <c r="C1982" s="14" t="s">
        <v>69</v>
      </c>
      <c r="D1982" s="14" t="s">
        <v>65</v>
      </c>
      <c r="E1982" s="3">
        <v>23119</v>
      </c>
    </row>
    <row r="1983" spans="1:5">
      <c r="A1983" s="23">
        <v>45655</v>
      </c>
      <c r="B1983" s="14">
        <v>84</v>
      </c>
      <c r="C1983" s="14" t="s">
        <v>69</v>
      </c>
      <c r="D1983" s="14" t="s">
        <v>64</v>
      </c>
      <c r="E1983" s="3">
        <v>14184</v>
      </c>
    </row>
    <row r="1984" spans="1:5">
      <c r="A1984" s="23">
        <v>45655</v>
      </c>
      <c r="B1984" s="14">
        <v>87</v>
      </c>
      <c r="C1984" s="14" t="s">
        <v>68</v>
      </c>
      <c r="D1984" s="14" t="s">
        <v>75</v>
      </c>
      <c r="E1984" s="3">
        <v>1631</v>
      </c>
    </row>
    <row r="1985" spans="1:5">
      <c r="A1985" s="23">
        <v>45655</v>
      </c>
      <c r="B1985" s="14">
        <v>79</v>
      </c>
      <c r="C1985" s="14" t="s">
        <v>69</v>
      </c>
      <c r="D1985" s="14" t="s">
        <v>75</v>
      </c>
      <c r="E1985" s="3">
        <v>3848</v>
      </c>
    </row>
    <row r="1986" spans="1:5">
      <c r="A1986" s="23">
        <v>45656</v>
      </c>
      <c r="B1986" s="14">
        <v>40</v>
      </c>
      <c r="C1986" s="14" t="s">
        <v>68</v>
      </c>
      <c r="D1986" s="14" t="s">
        <v>65</v>
      </c>
      <c r="E1986" s="3">
        <v>35167</v>
      </c>
    </row>
    <row r="1987" spans="1:5">
      <c r="A1987" s="23">
        <v>45656</v>
      </c>
      <c r="B1987" s="14">
        <v>37</v>
      </c>
      <c r="C1987" s="14" t="s">
        <v>69</v>
      </c>
      <c r="D1987" s="14" t="s">
        <v>66</v>
      </c>
      <c r="E1987" s="3">
        <v>23744</v>
      </c>
    </row>
    <row r="1988" spans="1:5">
      <c r="A1988" s="23">
        <v>45656</v>
      </c>
      <c r="B1988" s="14">
        <v>43</v>
      </c>
      <c r="C1988" s="14" t="s">
        <v>69</v>
      </c>
      <c r="D1988" s="14" t="s">
        <v>74</v>
      </c>
      <c r="E1988" s="3">
        <v>27422</v>
      </c>
    </row>
    <row r="1989" spans="1:5">
      <c r="A1989" s="23">
        <v>45656</v>
      </c>
      <c r="B1989" s="14">
        <v>25</v>
      </c>
      <c r="C1989" s="14" t="s">
        <v>68</v>
      </c>
      <c r="D1989" s="14" t="s">
        <v>65</v>
      </c>
      <c r="E1989" s="3">
        <v>33619</v>
      </c>
    </row>
    <row r="1990" spans="1:5">
      <c r="A1990" s="23">
        <v>45656</v>
      </c>
      <c r="B1990" s="14">
        <v>18</v>
      </c>
      <c r="C1990" s="14" t="s">
        <v>68</v>
      </c>
      <c r="D1990" s="14" t="s">
        <v>74</v>
      </c>
      <c r="E1990" s="3">
        <v>39353</v>
      </c>
    </row>
    <row r="1991" spans="1:5">
      <c r="A1991" s="23">
        <v>45656</v>
      </c>
      <c r="B1991" s="14">
        <v>22</v>
      </c>
      <c r="C1991" s="14" t="s">
        <v>68</v>
      </c>
      <c r="D1991" s="14" t="s">
        <v>79</v>
      </c>
      <c r="E1991" s="3">
        <v>20153</v>
      </c>
    </row>
    <row r="1992" spans="1:5">
      <c r="A1992" s="23">
        <v>45656</v>
      </c>
      <c r="B1992" s="14">
        <v>11</v>
      </c>
      <c r="C1992" s="14" t="s">
        <v>69</v>
      </c>
      <c r="D1992" s="14" t="s">
        <v>74</v>
      </c>
      <c r="E1992" s="3">
        <v>13460</v>
      </c>
    </row>
    <row r="1993" spans="1:5">
      <c r="A1993" s="23">
        <v>45656</v>
      </c>
      <c r="B1993" s="14">
        <v>14</v>
      </c>
      <c r="C1993" s="14" t="s">
        <v>69</v>
      </c>
      <c r="D1993" s="14" t="s">
        <v>66</v>
      </c>
      <c r="E1993" s="3">
        <v>22168</v>
      </c>
    </row>
    <row r="1994" spans="1:5">
      <c r="A1994" s="23">
        <v>45656</v>
      </c>
      <c r="B1994" s="14">
        <v>36</v>
      </c>
      <c r="C1994" s="14" t="s">
        <v>68</v>
      </c>
      <c r="D1994" s="14" t="s">
        <v>65</v>
      </c>
      <c r="E1994" s="3">
        <v>34511</v>
      </c>
    </row>
    <row r="1995" spans="1:5">
      <c r="A1995" s="23">
        <v>45656</v>
      </c>
      <c r="B1995" s="14">
        <v>53</v>
      </c>
      <c r="C1995" s="14" t="s">
        <v>68</v>
      </c>
      <c r="D1995" s="14" t="s">
        <v>64</v>
      </c>
      <c r="E1995" s="3">
        <v>39371</v>
      </c>
    </row>
    <row r="1996" spans="1:5">
      <c r="A1996" s="23">
        <v>45657</v>
      </c>
      <c r="B1996" s="14">
        <v>53</v>
      </c>
      <c r="C1996" s="14" t="s">
        <v>68</v>
      </c>
      <c r="D1996" s="14" t="s">
        <v>79</v>
      </c>
      <c r="E1996" s="3">
        <v>37994</v>
      </c>
    </row>
    <row r="1997" spans="1:5">
      <c r="A1997" s="23">
        <v>45657</v>
      </c>
      <c r="B1997" s="14">
        <v>96</v>
      </c>
      <c r="C1997" s="14" t="s">
        <v>68</v>
      </c>
      <c r="D1997" s="14" t="s">
        <v>66</v>
      </c>
      <c r="E1997" s="3">
        <v>42766</v>
      </c>
    </row>
    <row r="1998" spans="1:5">
      <c r="A1998" s="23">
        <v>45657</v>
      </c>
      <c r="B1998" s="14">
        <v>45</v>
      </c>
      <c r="C1998" s="14" t="s">
        <v>68</v>
      </c>
      <c r="D1998" s="14" t="s">
        <v>65</v>
      </c>
      <c r="E1998" s="3">
        <v>41549</v>
      </c>
    </row>
    <row r="1999" spans="1:5">
      <c r="A1999" s="23">
        <v>45657</v>
      </c>
      <c r="B1999" s="14">
        <v>8</v>
      </c>
      <c r="C1999" s="14" t="s">
        <v>68</v>
      </c>
      <c r="D1999" s="14" t="s">
        <v>79</v>
      </c>
      <c r="E1999" s="3">
        <v>33277</v>
      </c>
    </row>
    <row r="2000" spans="1:5">
      <c r="A2000" s="23">
        <v>45657</v>
      </c>
      <c r="B2000" s="14">
        <v>33</v>
      </c>
      <c r="C2000" s="14" t="s">
        <v>69</v>
      </c>
      <c r="D2000" s="14" t="s">
        <v>65</v>
      </c>
      <c r="E2000" s="3">
        <v>43823</v>
      </c>
    </row>
    <row r="2001" spans="1:5">
      <c r="A2001" s="23">
        <v>45657</v>
      </c>
      <c r="B2001" s="14">
        <v>10</v>
      </c>
      <c r="C2001" s="14" t="s">
        <v>69</v>
      </c>
      <c r="D2001" s="14" t="s">
        <v>74</v>
      </c>
      <c r="E2001" s="3">
        <v>22277</v>
      </c>
    </row>
  </sheetData>
  <mergeCells count="1">
    <mergeCell ref="G1:G2"/>
  </mergeCells>
  <phoneticPr fontId="2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3A08-338C-486C-AC93-75B96115EAF3}">
  <sheetPr codeName="Sheet9"/>
  <dimension ref="A1:I24"/>
  <sheetViews>
    <sheetView workbookViewId="0"/>
  </sheetViews>
  <sheetFormatPr defaultRowHeight="18"/>
  <cols>
    <col min="2" max="2" width="24.08203125" bestFit="1" customWidth="1"/>
    <col min="4" max="4" width="6.83203125" bestFit="1" customWidth="1"/>
    <col min="7" max="7" width="7" bestFit="1" customWidth="1"/>
    <col min="8" max="8" width="20.1640625" bestFit="1" customWidth="1"/>
    <col min="9" max="9" width="6.83203125" bestFit="1" customWidth="1"/>
  </cols>
  <sheetData>
    <row r="1" spans="1:9">
      <c r="A1" s="33" t="s">
        <v>99</v>
      </c>
      <c r="B1" s="33" t="s">
        <v>100</v>
      </c>
      <c r="C1" s="33" t="s">
        <v>334</v>
      </c>
      <c r="D1" s="33" t="s">
        <v>335</v>
      </c>
      <c r="E1" s="33" t="s">
        <v>336</v>
      </c>
      <c r="G1" s="34" t="s">
        <v>99</v>
      </c>
      <c r="H1" s="34" t="s">
        <v>100</v>
      </c>
      <c r="I1" s="34" t="s">
        <v>332</v>
      </c>
    </row>
    <row r="2" spans="1:9">
      <c r="A2" s="14" t="s">
        <v>287</v>
      </c>
      <c r="B2" s="14" t="s">
        <v>311</v>
      </c>
      <c r="C2" s="14">
        <v>120</v>
      </c>
      <c r="D2" s="14">
        <f t="shared" ref="D2:D24" si="0">VLOOKUP(A2,G:I,3,FALSE)</f>
        <v>240</v>
      </c>
      <c r="E2" s="14">
        <f>D2-C2</f>
        <v>120</v>
      </c>
      <c r="G2" s="14" t="s">
        <v>303</v>
      </c>
      <c r="H2" s="14" t="s">
        <v>326</v>
      </c>
      <c r="I2" s="14">
        <v>900</v>
      </c>
    </row>
    <row r="3" spans="1:9">
      <c r="A3" s="14" t="s">
        <v>288</v>
      </c>
      <c r="B3" s="14" t="s">
        <v>313</v>
      </c>
      <c r="C3" s="14">
        <v>250</v>
      </c>
      <c r="D3" s="14">
        <f t="shared" si="0"/>
        <v>250</v>
      </c>
      <c r="E3" s="14">
        <f t="shared" ref="E3:E24" si="1">D3-C3</f>
        <v>0</v>
      </c>
      <c r="G3" s="14" t="s">
        <v>301</v>
      </c>
      <c r="H3" s="14" t="s">
        <v>324</v>
      </c>
      <c r="I3" s="14">
        <v>320</v>
      </c>
    </row>
    <row r="4" spans="1:9">
      <c r="A4" s="14" t="s">
        <v>289</v>
      </c>
      <c r="B4" s="14" t="s">
        <v>312</v>
      </c>
      <c r="C4" s="14">
        <v>350</v>
      </c>
      <c r="D4" s="14">
        <f t="shared" si="0"/>
        <v>1050</v>
      </c>
      <c r="E4" s="14">
        <f t="shared" si="1"/>
        <v>700</v>
      </c>
      <c r="G4" s="14" t="s">
        <v>298</v>
      </c>
      <c r="H4" s="14" t="s">
        <v>321</v>
      </c>
      <c r="I4" s="14">
        <v>220</v>
      </c>
    </row>
    <row r="5" spans="1:9">
      <c r="A5" s="14" t="s">
        <v>290</v>
      </c>
      <c r="B5" s="14" t="s">
        <v>314</v>
      </c>
      <c r="C5" s="14">
        <v>500</v>
      </c>
      <c r="D5" s="14">
        <f t="shared" si="0"/>
        <v>1000</v>
      </c>
      <c r="E5" s="14">
        <f t="shared" si="1"/>
        <v>500</v>
      </c>
      <c r="G5" s="14" t="s">
        <v>306</v>
      </c>
      <c r="H5" s="14" t="s">
        <v>328</v>
      </c>
      <c r="I5" s="14">
        <v>1050</v>
      </c>
    </row>
    <row r="6" spans="1:9">
      <c r="A6" s="14" t="s">
        <v>291</v>
      </c>
      <c r="B6" s="14" t="s">
        <v>315</v>
      </c>
      <c r="C6" s="14">
        <v>150</v>
      </c>
      <c r="D6" s="14">
        <f t="shared" si="0"/>
        <v>300</v>
      </c>
      <c r="E6" s="14">
        <f t="shared" si="1"/>
        <v>150</v>
      </c>
      <c r="G6" s="14" t="s">
        <v>309</v>
      </c>
      <c r="H6" s="14" t="s">
        <v>331</v>
      </c>
      <c r="I6" s="14">
        <v>1800</v>
      </c>
    </row>
    <row r="7" spans="1:9">
      <c r="A7" s="14" t="s">
        <v>292</v>
      </c>
      <c r="B7" s="14" t="s">
        <v>316</v>
      </c>
      <c r="C7" s="14">
        <v>400</v>
      </c>
      <c r="D7" s="14">
        <f t="shared" si="0"/>
        <v>800</v>
      </c>
      <c r="E7" s="14">
        <f t="shared" si="1"/>
        <v>400</v>
      </c>
      <c r="G7" s="14" t="s">
        <v>292</v>
      </c>
      <c r="H7" s="14" t="s">
        <v>316</v>
      </c>
      <c r="I7" s="14">
        <v>800</v>
      </c>
    </row>
    <row r="8" spans="1:9">
      <c r="A8" s="14" t="s">
        <v>293</v>
      </c>
      <c r="B8" s="14" t="s">
        <v>317</v>
      </c>
      <c r="C8" s="14">
        <v>180</v>
      </c>
      <c r="D8" s="14">
        <f t="shared" si="0"/>
        <v>180</v>
      </c>
      <c r="E8" s="14">
        <f t="shared" si="1"/>
        <v>0</v>
      </c>
      <c r="G8" s="14" t="s">
        <v>293</v>
      </c>
      <c r="H8" s="14" t="s">
        <v>317</v>
      </c>
      <c r="I8" s="14">
        <v>180</v>
      </c>
    </row>
    <row r="9" spans="1:9">
      <c r="A9" s="14" t="s">
        <v>294</v>
      </c>
      <c r="B9" s="14" t="s">
        <v>318</v>
      </c>
      <c r="C9" s="14">
        <v>300</v>
      </c>
      <c r="D9" s="14" t="e">
        <f t="shared" si="0"/>
        <v>#N/A</v>
      </c>
      <c r="E9" s="14" t="e">
        <f t="shared" si="1"/>
        <v>#N/A</v>
      </c>
      <c r="G9" s="14" t="s">
        <v>291</v>
      </c>
      <c r="H9" s="14" t="s">
        <v>315</v>
      </c>
      <c r="I9" s="14">
        <v>300</v>
      </c>
    </row>
    <row r="10" spans="1:9">
      <c r="A10" s="14" t="s">
        <v>295</v>
      </c>
      <c r="B10" s="14" t="s">
        <v>319</v>
      </c>
      <c r="C10" s="14">
        <v>200</v>
      </c>
      <c r="D10" s="14">
        <f t="shared" si="0"/>
        <v>200</v>
      </c>
      <c r="E10" s="14">
        <f t="shared" si="1"/>
        <v>0</v>
      </c>
      <c r="G10" s="14" t="s">
        <v>304</v>
      </c>
      <c r="H10" s="14" t="s">
        <v>327</v>
      </c>
      <c r="I10" s="14">
        <v>230</v>
      </c>
    </row>
    <row r="11" spans="1:9">
      <c r="A11" s="14" t="s">
        <v>296</v>
      </c>
      <c r="B11" s="14" t="s">
        <v>320</v>
      </c>
      <c r="C11" s="14">
        <v>130</v>
      </c>
      <c r="D11" s="14">
        <f t="shared" si="0"/>
        <v>390</v>
      </c>
      <c r="E11" s="14">
        <f t="shared" si="1"/>
        <v>260</v>
      </c>
      <c r="G11" s="14" t="s">
        <v>288</v>
      </c>
      <c r="H11" s="14" t="s">
        <v>313</v>
      </c>
      <c r="I11" s="14">
        <v>250</v>
      </c>
    </row>
    <row r="12" spans="1:9">
      <c r="A12" s="14" t="s">
        <v>297</v>
      </c>
      <c r="B12" s="14" t="s">
        <v>310</v>
      </c>
      <c r="C12" s="14">
        <v>280</v>
      </c>
      <c r="D12" s="14">
        <f t="shared" si="0"/>
        <v>560</v>
      </c>
      <c r="E12" s="14">
        <f t="shared" si="1"/>
        <v>280</v>
      </c>
      <c r="G12" s="14" t="s">
        <v>302</v>
      </c>
      <c r="H12" s="14" t="s">
        <v>325</v>
      </c>
      <c r="I12" s="14">
        <v>140</v>
      </c>
    </row>
    <row r="13" spans="1:9">
      <c r="A13" s="14" t="s">
        <v>298</v>
      </c>
      <c r="B13" s="14" t="s">
        <v>321</v>
      </c>
      <c r="C13" s="14">
        <v>220</v>
      </c>
      <c r="D13" s="14">
        <f t="shared" si="0"/>
        <v>220</v>
      </c>
      <c r="E13" s="14">
        <f t="shared" si="1"/>
        <v>0</v>
      </c>
      <c r="G13" s="14" t="s">
        <v>296</v>
      </c>
      <c r="H13" s="14" t="s">
        <v>320</v>
      </c>
      <c r="I13" s="14">
        <v>390</v>
      </c>
    </row>
    <row r="14" spans="1:9">
      <c r="A14" s="14" t="s">
        <v>299</v>
      </c>
      <c r="B14" s="14" t="s">
        <v>322</v>
      </c>
      <c r="C14" s="14">
        <v>250</v>
      </c>
      <c r="D14" s="14">
        <f t="shared" si="0"/>
        <v>750</v>
      </c>
      <c r="E14" s="14">
        <f t="shared" si="1"/>
        <v>500</v>
      </c>
      <c r="G14" s="14" t="s">
        <v>307</v>
      </c>
      <c r="H14" s="14" t="s">
        <v>329</v>
      </c>
      <c r="I14" s="14">
        <v>180</v>
      </c>
    </row>
    <row r="15" spans="1:9">
      <c r="A15" s="14" t="s">
        <v>300</v>
      </c>
      <c r="B15" s="14" t="s">
        <v>323</v>
      </c>
      <c r="C15" s="14">
        <v>180</v>
      </c>
      <c r="D15" s="14">
        <f t="shared" si="0"/>
        <v>360</v>
      </c>
      <c r="E15" s="14">
        <f t="shared" si="1"/>
        <v>180</v>
      </c>
      <c r="G15" s="14" t="s">
        <v>295</v>
      </c>
      <c r="H15" s="14" t="s">
        <v>319</v>
      </c>
      <c r="I15" s="14">
        <v>200</v>
      </c>
    </row>
    <row r="16" spans="1:9">
      <c r="A16" s="14" t="s">
        <v>301</v>
      </c>
      <c r="B16" s="14" t="s">
        <v>324</v>
      </c>
      <c r="C16" s="14">
        <v>160</v>
      </c>
      <c r="D16" s="14">
        <f t="shared" si="0"/>
        <v>320</v>
      </c>
      <c r="E16" s="14">
        <f t="shared" si="1"/>
        <v>160</v>
      </c>
      <c r="G16" s="14" t="s">
        <v>308</v>
      </c>
      <c r="H16" s="14" t="s">
        <v>330</v>
      </c>
      <c r="I16" s="14">
        <v>350</v>
      </c>
    </row>
    <row r="17" spans="1:9">
      <c r="A17" s="14" t="s">
        <v>302</v>
      </c>
      <c r="B17" s="14" t="s">
        <v>325</v>
      </c>
      <c r="C17" s="14">
        <v>140</v>
      </c>
      <c r="D17" s="14">
        <f t="shared" si="0"/>
        <v>140</v>
      </c>
      <c r="E17" s="14">
        <f t="shared" si="1"/>
        <v>0</v>
      </c>
      <c r="G17" s="14" t="s">
        <v>290</v>
      </c>
      <c r="H17" s="14" t="s">
        <v>314</v>
      </c>
      <c r="I17" s="14">
        <v>1000</v>
      </c>
    </row>
    <row r="18" spans="1:9">
      <c r="A18" s="14" t="s">
        <v>303</v>
      </c>
      <c r="B18" s="14" t="s">
        <v>326</v>
      </c>
      <c r="C18" s="14">
        <v>300</v>
      </c>
      <c r="D18" s="14">
        <f t="shared" si="0"/>
        <v>900</v>
      </c>
      <c r="E18" s="14">
        <f t="shared" si="1"/>
        <v>600</v>
      </c>
      <c r="G18" s="14" t="s">
        <v>300</v>
      </c>
      <c r="H18" s="14" t="s">
        <v>323</v>
      </c>
      <c r="I18" s="14">
        <v>360</v>
      </c>
    </row>
    <row r="19" spans="1:9">
      <c r="A19" s="14" t="s">
        <v>304</v>
      </c>
      <c r="B19" s="14" t="s">
        <v>327</v>
      </c>
      <c r="C19" s="14">
        <v>230</v>
      </c>
      <c r="D19" s="14">
        <f t="shared" si="0"/>
        <v>230</v>
      </c>
      <c r="E19" s="14">
        <f t="shared" si="1"/>
        <v>0</v>
      </c>
      <c r="G19" s="14" t="s">
        <v>299</v>
      </c>
      <c r="H19" s="14" t="s">
        <v>322</v>
      </c>
      <c r="I19" s="14">
        <v>750</v>
      </c>
    </row>
    <row r="20" spans="1:9">
      <c r="A20" s="14" t="s">
        <v>305</v>
      </c>
      <c r="B20" s="14" t="s">
        <v>333</v>
      </c>
      <c r="C20" s="14">
        <v>400</v>
      </c>
      <c r="D20" s="14" t="e">
        <f t="shared" si="0"/>
        <v>#N/A</v>
      </c>
      <c r="E20" s="14" t="e">
        <f t="shared" si="1"/>
        <v>#N/A</v>
      </c>
      <c r="G20" s="14" t="s">
        <v>287</v>
      </c>
      <c r="H20" s="14" t="s">
        <v>311</v>
      </c>
      <c r="I20" s="14">
        <v>240</v>
      </c>
    </row>
    <row r="21" spans="1:9">
      <c r="A21" s="14" t="s">
        <v>306</v>
      </c>
      <c r="B21" s="14" t="s">
        <v>328</v>
      </c>
      <c r="C21" s="14">
        <v>350</v>
      </c>
      <c r="D21" s="14">
        <f t="shared" si="0"/>
        <v>1050</v>
      </c>
      <c r="E21" s="14">
        <f t="shared" si="1"/>
        <v>700</v>
      </c>
      <c r="G21" s="14" t="s">
        <v>289</v>
      </c>
      <c r="H21" s="14" t="s">
        <v>312</v>
      </c>
      <c r="I21" s="14">
        <v>1050</v>
      </c>
    </row>
    <row r="22" spans="1:9">
      <c r="A22" s="14" t="s">
        <v>307</v>
      </c>
      <c r="B22" s="14" t="s">
        <v>329</v>
      </c>
      <c r="C22" s="14">
        <v>180</v>
      </c>
      <c r="D22" s="14">
        <f t="shared" si="0"/>
        <v>180</v>
      </c>
      <c r="E22" s="14">
        <f t="shared" si="1"/>
        <v>0</v>
      </c>
      <c r="G22" s="14" t="s">
        <v>297</v>
      </c>
      <c r="H22" s="14" t="s">
        <v>310</v>
      </c>
      <c r="I22" s="14">
        <v>560</v>
      </c>
    </row>
    <row r="23" spans="1:9">
      <c r="A23" s="14" t="s">
        <v>308</v>
      </c>
      <c r="B23" s="14" t="s">
        <v>330</v>
      </c>
      <c r="C23" s="14">
        <v>350</v>
      </c>
      <c r="D23" s="14">
        <f t="shared" si="0"/>
        <v>350</v>
      </c>
      <c r="E23" s="14">
        <f t="shared" si="1"/>
        <v>0</v>
      </c>
    </row>
    <row r="24" spans="1:9">
      <c r="A24" s="14" t="s">
        <v>309</v>
      </c>
      <c r="B24" s="14" t="s">
        <v>331</v>
      </c>
      <c r="C24" s="14">
        <v>600</v>
      </c>
      <c r="D24" s="14">
        <f t="shared" si="0"/>
        <v>1800</v>
      </c>
      <c r="E24" s="14">
        <f t="shared" si="1"/>
        <v>1200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A04B-FD77-43A5-A017-36860E80BA19}">
  <dimension ref="A1:J10"/>
  <sheetViews>
    <sheetView workbookViewId="0"/>
  </sheetViews>
  <sheetFormatPr defaultRowHeight="18"/>
  <cols>
    <col min="1" max="1" width="16.1640625" bestFit="1" customWidth="1"/>
    <col min="4" max="5" width="8.6640625" style="1"/>
    <col min="7" max="7" width="16.1640625" bestFit="1" customWidth="1"/>
    <col min="9" max="9" width="19.4140625" bestFit="1" customWidth="1"/>
  </cols>
  <sheetData>
    <row r="1" spans="1:10">
      <c r="A1" s="44" t="s">
        <v>433</v>
      </c>
      <c r="B1" s="44" t="s">
        <v>434</v>
      </c>
      <c r="C1" s="44" t="s">
        <v>435</v>
      </c>
      <c r="D1" s="45" t="s">
        <v>436</v>
      </c>
      <c r="E1" s="45" t="s">
        <v>437</v>
      </c>
      <c r="G1" s="44" t="s">
        <v>433</v>
      </c>
      <c r="H1" s="44" t="s">
        <v>434</v>
      </c>
      <c r="I1" s="44" t="s">
        <v>377</v>
      </c>
      <c r="J1" s="44" t="s">
        <v>435</v>
      </c>
    </row>
    <row r="2" spans="1:10">
      <c r="A2" s="14" t="s">
        <v>438</v>
      </c>
      <c r="B2" s="14">
        <v>200</v>
      </c>
      <c r="C2" s="14">
        <f>VLOOKUP(_xlfn.CONCAT(A2,B2),I:J,2,FALSE)</f>
        <v>750</v>
      </c>
      <c r="D2" s="3">
        <v>10</v>
      </c>
      <c r="E2" s="3">
        <f>C2*D2</f>
        <v>7500</v>
      </c>
      <c r="G2" s="14" t="s">
        <v>438</v>
      </c>
      <c r="H2" s="14">
        <v>200</v>
      </c>
      <c r="I2" s="14" t="str">
        <f>_xlfn.CONCAT(G2,H2)</f>
        <v>とんこつラーメン200</v>
      </c>
      <c r="J2" s="14">
        <v>750</v>
      </c>
    </row>
    <row r="3" spans="1:10">
      <c r="A3" s="14" t="s">
        <v>33</v>
      </c>
      <c r="B3" s="14">
        <v>300</v>
      </c>
      <c r="C3" s="14">
        <f t="shared" ref="C3:C4" si="0">VLOOKUP(_xlfn.CONCAT(A3,B3),I:J,2,FALSE)</f>
        <v>800</v>
      </c>
      <c r="D3" s="3">
        <v>20</v>
      </c>
      <c r="E3" s="3">
        <f t="shared" ref="E3:E4" si="1">C3*D3</f>
        <v>16000</v>
      </c>
      <c r="G3" s="14" t="s">
        <v>438</v>
      </c>
      <c r="H3" s="14">
        <v>300</v>
      </c>
      <c r="I3" s="14" t="str">
        <f t="shared" ref="I3:I10" si="2">_xlfn.CONCAT(G3,H3)</f>
        <v>とんこつラーメン300</v>
      </c>
      <c r="J3" s="14">
        <v>850</v>
      </c>
    </row>
    <row r="4" spans="1:10">
      <c r="A4" s="14" t="s">
        <v>439</v>
      </c>
      <c r="B4" s="14">
        <v>400</v>
      </c>
      <c r="C4" s="14">
        <f t="shared" si="0"/>
        <v>980</v>
      </c>
      <c r="D4" s="3">
        <v>30</v>
      </c>
      <c r="E4" s="3">
        <f t="shared" si="1"/>
        <v>29400</v>
      </c>
      <c r="G4" s="14" t="s">
        <v>438</v>
      </c>
      <c r="H4" s="14">
        <v>400</v>
      </c>
      <c r="I4" s="14" t="str">
        <f t="shared" si="2"/>
        <v>とんこつラーメン400</v>
      </c>
      <c r="J4" s="14">
        <v>950</v>
      </c>
    </row>
    <row r="5" spans="1:10">
      <c r="G5" s="14" t="s">
        <v>33</v>
      </c>
      <c r="H5" s="14">
        <v>200</v>
      </c>
      <c r="I5" s="14" t="str">
        <f t="shared" si="2"/>
        <v>つけめん200</v>
      </c>
      <c r="J5" s="14">
        <v>700</v>
      </c>
    </row>
    <row r="6" spans="1:10">
      <c r="G6" s="14" t="s">
        <v>33</v>
      </c>
      <c r="H6" s="14">
        <v>300</v>
      </c>
      <c r="I6" s="14" t="str">
        <f t="shared" si="2"/>
        <v>つけめん300</v>
      </c>
      <c r="J6" s="14">
        <v>800</v>
      </c>
    </row>
    <row r="7" spans="1:10">
      <c r="G7" s="14" t="s">
        <v>33</v>
      </c>
      <c r="H7" s="14">
        <v>400</v>
      </c>
      <c r="I7" s="14" t="str">
        <f t="shared" si="2"/>
        <v>つけめん400</v>
      </c>
      <c r="J7" s="14">
        <v>900</v>
      </c>
    </row>
    <row r="8" spans="1:10">
      <c r="G8" s="14" t="s">
        <v>439</v>
      </c>
      <c r="H8" s="14">
        <v>200</v>
      </c>
      <c r="I8" s="14" t="str">
        <f t="shared" si="2"/>
        <v>みそラーメン200</v>
      </c>
      <c r="J8" s="14">
        <v>780</v>
      </c>
    </row>
    <row r="9" spans="1:10">
      <c r="G9" s="14" t="s">
        <v>439</v>
      </c>
      <c r="H9" s="14">
        <v>300</v>
      </c>
      <c r="I9" s="14" t="str">
        <f t="shared" si="2"/>
        <v>みそラーメン300</v>
      </c>
      <c r="J9" s="14">
        <v>880</v>
      </c>
    </row>
    <row r="10" spans="1:10">
      <c r="G10" s="14" t="s">
        <v>439</v>
      </c>
      <c r="H10" s="14">
        <v>400</v>
      </c>
      <c r="I10" s="14" t="str">
        <f t="shared" si="2"/>
        <v>みそラーメン400</v>
      </c>
      <c r="J10" s="14">
        <v>980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E795-846B-47BF-8EEE-63DF2A41ED47}">
  <sheetPr codeName="Sheet10"/>
  <dimension ref="A1:I4"/>
  <sheetViews>
    <sheetView workbookViewId="0"/>
  </sheetViews>
  <sheetFormatPr defaultRowHeight="18"/>
  <cols>
    <col min="1" max="1" width="7" bestFit="1" customWidth="1"/>
    <col min="2" max="2" width="20.1640625" bestFit="1" customWidth="1"/>
    <col min="3" max="4" width="6.83203125" bestFit="1" customWidth="1"/>
    <col min="5" max="5" width="5.6640625" bestFit="1" customWidth="1"/>
    <col min="7" max="7" width="7" bestFit="1" customWidth="1"/>
    <col min="8" max="8" width="14.33203125" bestFit="1" customWidth="1"/>
    <col min="9" max="9" width="6.83203125" bestFit="1" customWidth="1"/>
  </cols>
  <sheetData>
    <row r="1" spans="1:9">
      <c r="A1" s="33" t="s">
        <v>99</v>
      </c>
      <c r="B1" s="33" t="s">
        <v>100</v>
      </c>
      <c r="C1" s="33" t="s">
        <v>334</v>
      </c>
      <c r="D1" s="33" t="s">
        <v>335</v>
      </c>
      <c r="E1" s="33" t="s">
        <v>336</v>
      </c>
      <c r="G1" s="34" t="s">
        <v>99</v>
      </c>
      <c r="H1" s="34" t="s">
        <v>100</v>
      </c>
      <c r="I1" s="34" t="s">
        <v>332</v>
      </c>
    </row>
    <row r="2" spans="1:9">
      <c r="A2" s="14" t="s">
        <v>364</v>
      </c>
      <c r="B2" s="14" t="s">
        <v>311</v>
      </c>
      <c r="C2" s="14">
        <v>120</v>
      </c>
      <c r="D2" s="14">
        <f>VLOOKUP(A2,G:I,3,FALSE)</f>
        <v>900</v>
      </c>
      <c r="E2" s="14">
        <f>D2-C2</f>
        <v>780</v>
      </c>
      <c r="G2" s="14" t="s">
        <v>303</v>
      </c>
      <c r="H2" s="14" t="s">
        <v>326</v>
      </c>
      <c r="I2" s="14">
        <v>900</v>
      </c>
    </row>
    <row r="3" spans="1:9">
      <c r="G3" s="14" t="s">
        <v>303</v>
      </c>
      <c r="H3" s="14" t="s">
        <v>326</v>
      </c>
      <c r="I3" s="14">
        <v>9000</v>
      </c>
    </row>
    <row r="4" spans="1:9">
      <c r="G4" s="14" t="s">
        <v>303</v>
      </c>
      <c r="H4" s="14" t="s">
        <v>326</v>
      </c>
      <c r="I4" s="14">
        <v>90000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B9D9-3A95-488B-A37C-95EB569A29E6}">
  <sheetPr codeName="Sheet11"/>
  <dimension ref="A1:G21"/>
  <sheetViews>
    <sheetView workbookViewId="0"/>
  </sheetViews>
  <sheetFormatPr defaultRowHeight="18"/>
  <cols>
    <col min="2" max="2" width="10.9140625" bestFit="1" customWidth="1"/>
    <col min="3" max="3" width="10.4140625" bestFit="1" customWidth="1"/>
    <col min="6" max="7" width="14.4140625" bestFit="1" customWidth="1"/>
  </cols>
  <sheetData>
    <row r="1" spans="1:7">
      <c r="A1" s="19" t="s">
        <v>359</v>
      </c>
      <c r="B1" s="19" t="s">
        <v>360</v>
      </c>
      <c r="C1" s="19" t="s">
        <v>361</v>
      </c>
      <c r="D1" s="37" t="s">
        <v>343</v>
      </c>
      <c r="E1" s="37" t="s">
        <v>341</v>
      </c>
      <c r="F1" s="37" t="s">
        <v>362</v>
      </c>
      <c r="G1" s="19" t="s">
        <v>363</v>
      </c>
    </row>
    <row r="2" spans="1:7">
      <c r="A2" s="38">
        <v>1001</v>
      </c>
      <c r="B2" s="14" t="str">
        <f>_xlfn.XLOOKUP($A2,従業員マスタ!$C:$C,従業員マスタ!A:A,"無し",0,1)</f>
        <v>市川 菜々美</v>
      </c>
      <c r="C2" s="14" t="str">
        <f>_xlfn.XLOOKUP($A2,従業員マスタ!$C:$C,従業員マスタ!D:D,"無し",0,1)</f>
        <v>管理監督者</v>
      </c>
      <c r="D2" s="14" t="str">
        <f>_xlfn.XLOOKUP($A2,従業員マスタ!$C:$C,従業員マスタ!E:E,"無し",0,1)</f>
        <v>技術部</v>
      </c>
      <c r="E2" s="14" t="str">
        <f>_xlfn.XLOOKUP($A2,従業員マスタ!$C:$C,従業員マスタ!F:F,"無し",0,1)</f>
        <v>設計</v>
      </c>
      <c r="F2" s="14">
        <v>111</v>
      </c>
      <c r="G2" s="14">
        <v>11</v>
      </c>
    </row>
    <row r="3" spans="1:7">
      <c r="A3" s="38">
        <v>1003</v>
      </c>
      <c r="B3" s="14" t="str">
        <f>_xlfn.XLOOKUP($A3,従業員マスタ!$C:$C,従業員マスタ!A:A,"無し",0,1)</f>
        <v>大坪 直人</v>
      </c>
      <c r="C3" s="14" t="str">
        <f>_xlfn.XLOOKUP($A3,従業員マスタ!$C:$C,従業員マスタ!D:D,"無し",0,1)</f>
        <v>管理監督者</v>
      </c>
      <c r="D3" s="14" t="str">
        <f>_xlfn.XLOOKUP($A3,従業員マスタ!$C:$C,従業員マスタ!E:E,"無し",0,1)</f>
        <v>技術部</v>
      </c>
      <c r="E3" s="14" t="str">
        <f>_xlfn.XLOOKUP($A3,従業員マスタ!$C:$C,従業員マスタ!F:F,"無し",0,1)</f>
        <v>設計</v>
      </c>
      <c r="F3" s="14">
        <v>154</v>
      </c>
      <c r="G3" s="14">
        <v>23</v>
      </c>
    </row>
    <row r="4" spans="1:7">
      <c r="A4" s="38">
        <v>1004</v>
      </c>
      <c r="B4" s="14" t="str">
        <f>_xlfn.XLOOKUP($A4,従業員マスタ!$C:$C,従業員マスタ!A:A,"無し",0,1)</f>
        <v>野上 はるか</v>
      </c>
      <c r="C4" s="14" t="str">
        <f>_xlfn.XLOOKUP($A4,従業員マスタ!$C:$C,従業員マスタ!D:D,"無し",0,1)</f>
        <v>正社員</v>
      </c>
      <c r="D4" s="14" t="str">
        <f>_xlfn.XLOOKUP($A4,従業員マスタ!$C:$C,従業員マスタ!E:E,"無し",0,1)</f>
        <v>技術部</v>
      </c>
      <c r="E4" s="14" t="str">
        <f>_xlfn.XLOOKUP($A4,従業員マスタ!$C:$C,従業員マスタ!F:F,"無し",0,1)</f>
        <v>設計</v>
      </c>
      <c r="F4" s="14">
        <v>108</v>
      </c>
      <c r="G4" s="14">
        <v>31</v>
      </c>
    </row>
    <row r="5" spans="1:7">
      <c r="A5" s="38">
        <v>1005</v>
      </c>
      <c r="B5" s="14" t="str">
        <f>_xlfn.XLOOKUP($A5,従業員マスタ!$C:$C,従業員マスタ!A:A,"無し",0,1)</f>
        <v>川村 右京</v>
      </c>
      <c r="C5" s="14" t="str">
        <f>_xlfn.XLOOKUP($A5,従業員マスタ!$C:$C,従業員マスタ!D:D,"無し",0,1)</f>
        <v>正社員</v>
      </c>
      <c r="D5" s="14" t="str">
        <f>_xlfn.XLOOKUP($A5,従業員マスタ!$C:$C,従業員マスタ!E:E,"無し",0,1)</f>
        <v>技術部</v>
      </c>
      <c r="E5" s="14" t="str">
        <f>_xlfn.XLOOKUP($A5,従業員マスタ!$C:$C,従業員マスタ!F:F,"無し",0,1)</f>
        <v>設計</v>
      </c>
      <c r="F5" s="14">
        <v>138</v>
      </c>
      <c r="G5" s="14">
        <v>4</v>
      </c>
    </row>
    <row r="6" spans="1:7">
      <c r="A6" s="38">
        <v>1006</v>
      </c>
      <c r="B6" s="14" t="str">
        <f>_xlfn.XLOOKUP($A6,従業員マスタ!$C:$C,従業員マスタ!A:A,"無し",0,1)</f>
        <v>平井 惇</v>
      </c>
      <c r="C6" s="14" t="str">
        <f>_xlfn.XLOOKUP($A6,従業員マスタ!$C:$C,従業員マスタ!D:D,"無し",0,1)</f>
        <v>管理監督者</v>
      </c>
      <c r="D6" s="14" t="str">
        <f>_xlfn.XLOOKUP($A6,従業員マスタ!$C:$C,従業員マスタ!E:E,"無し",0,1)</f>
        <v>技術部</v>
      </c>
      <c r="E6" s="14" t="str">
        <f>_xlfn.XLOOKUP($A6,従業員マスタ!$C:$C,従業員マスタ!F:F,"無し",0,1)</f>
        <v>設計</v>
      </c>
      <c r="F6" s="14">
        <v>148</v>
      </c>
      <c r="G6" s="14">
        <v>17</v>
      </c>
    </row>
    <row r="7" spans="1:7">
      <c r="A7" s="38">
        <v>1007</v>
      </c>
      <c r="B7" s="14" t="str">
        <f>_xlfn.XLOOKUP($A7,従業員マスタ!$C:$C,従業員マスタ!A:A,"無し",0,1)</f>
        <v>桑原 基祐</v>
      </c>
      <c r="C7" s="14" t="str">
        <f>_xlfn.XLOOKUP($A7,従業員マスタ!$C:$C,従業員マスタ!D:D,"無し",0,1)</f>
        <v>正社員</v>
      </c>
      <c r="D7" s="14" t="str">
        <f>_xlfn.XLOOKUP($A7,従業員マスタ!$C:$C,従業員マスタ!E:E,"無し",0,1)</f>
        <v>技術部</v>
      </c>
      <c r="E7" s="14" t="str">
        <f>_xlfn.XLOOKUP($A7,従業員マスタ!$C:$C,従業員マスタ!F:F,"無し",0,1)</f>
        <v>設計</v>
      </c>
      <c r="F7" s="14">
        <v>127</v>
      </c>
      <c r="G7" s="14">
        <v>35</v>
      </c>
    </row>
    <row r="8" spans="1:7">
      <c r="A8" s="38">
        <v>1008</v>
      </c>
      <c r="B8" s="14" t="str">
        <f>_xlfn.XLOOKUP($A8,従業員マスタ!$C:$C,従業員マスタ!A:A,"無し",0,1)</f>
        <v>志村 早紀</v>
      </c>
      <c r="C8" s="14" t="str">
        <f>_xlfn.XLOOKUP($A8,従業員マスタ!$C:$C,従業員マスタ!D:D,"無し",0,1)</f>
        <v>正社員</v>
      </c>
      <c r="D8" s="14" t="str">
        <f>_xlfn.XLOOKUP($A8,従業員マスタ!$C:$C,従業員マスタ!E:E,"無し",0,1)</f>
        <v>技術部</v>
      </c>
      <c r="E8" s="14" t="str">
        <f>_xlfn.XLOOKUP($A8,従業員マスタ!$C:$C,従業員マスタ!F:F,"無し",0,1)</f>
        <v>設計</v>
      </c>
      <c r="F8" s="14">
        <v>146</v>
      </c>
      <c r="G8" s="14">
        <v>15</v>
      </c>
    </row>
    <row r="9" spans="1:7">
      <c r="A9" s="38">
        <v>1009</v>
      </c>
      <c r="B9" s="14" t="str">
        <f>_xlfn.XLOOKUP($A9,従業員マスタ!$C:$C,従業員マスタ!A:A,"無し",0,1)</f>
        <v>小泉 さとみ</v>
      </c>
      <c r="C9" s="14" t="str">
        <f>_xlfn.XLOOKUP($A9,従業員マスタ!$C:$C,従業員マスタ!D:D,"無し",0,1)</f>
        <v>正社員</v>
      </c>
      <c r="D9" s="14" t="str">
        <f>_xlfn.XLOOKUP($A9,従業員マスタ!$C:$C,従業員マスタ!E:E,"無し",0,1)</f>
        <v>技術部</v>
      </c>
      <c r="E9" s="14" t="str">
        <f>_xlfn.XLOOKUP($A9,従業員マスタ!$C:$C,従業員マスタ!F:F,"無し",0,1)</f>
        <v>設計</v>
      </c>
      <c r="F9" s="14">
        <v>146</v>
      </c>
      <c r="G9" s="14">
        <v>2</v>
      </c>
    </row>
    <row r="10" spans="1:7">
      <c r="A10" s="38">
        <v>1011</v>
      </c>
      <c r="B10" s="14" t="str">
        <f>_xlfn.XLOOKUP($A10,従業員マスタ!$C:$C,従業員マスタ!A:A,"無し",0,1)</f>
        <v>米田 育二</v>
      </c>
      <c r="C10" s="14" t="str">
        <f>_xlfn.XLOOKUP($A10,従業員マスタ!$C:$C,従業員マスタ!D:D,"無し",0,1)</f>
        <v>パート</v>
      </c>
      <c r="D10" s="14" t="str">
        <f>_xlfn.XLOOKUP($A10,従業員マスタ!$C:$C,従業員マスタ!E:E,"無し",0,1)</f>
        <v>総務部</v>
      </c>
      <c r="E10" s="14" t="str">
        <f>_xlfn.XLOOKUP($A10,従業員マスタ!$C:$C,従業員マスタ!F:F,"無し",0,1)</f>
        <v>総務</v>
      </c>
      <c r="F10" s="14">
        <v>159</v>
      </c>
      <c r="G10" s="14">
        <v>39</v>
      </c>
    </row>
    <row r="11" spans="1:7">
      <c r="A11" s="38">
        <v>1012</v>
      </c>
      <c r="B11" s="14" t="str">
        <f>_xlfn.XLOOKUP($A11,従業員マスタ!$C:$C,従業員マスタ!A:A,"無し",0,1)</f>
        <v>日高 一恵</v>
      </c>
      <c r="C11" s="14" t="str">
        <f>_xlfn.XLOOKUP($A11,従業員マスタ!$C:$C,従業員マスタ!D:D,"無し",0,1)</f>
        <v>正社員</v>
      </c>
      <c r="D11" s="14" t="str">
        <f>_xlfn.XLOOKUP($A11,従業員マスタ!$C:$C,従業員マスタ!E:E,"無し",0,1)</f>
        <v>技術部</v>
      </c>
      <c r="E11" s="14" t="str">
        <f>_xlfn.XLOOKUP($A11,従業員マスタ!$C:$C,従業員マスタ!F:F,"無し",0,1)</f>
        <v>開発</v>
      </c>
      <c r="F11" s="14">
        <v>137</v>
      </c>
      <c r="G11" s="14">
        <v>2</v>
      </c>
    </row>
    <row r="12" spans="1:7">
      <c r="A12" s="38">
        <v>1013</v>
      </c>
      <c r="B12" s="14" t="str">
        <f>_xlfn.XLOOKUP($A12,従業員マスタ!$C:$C,従業員マスタ!A:A,"無し",0,1)</f>
        <v>瀬戸 仁</v>
      </c>
      <c r="C12" s="14" t="str">
        <f>_xlfn.XLOOKUP($A12,従業員マスタ!$C:$C,従業員マスタ!D:D,"無し",0,1)</f>
        <v>正社員</v>
      </c>
      <c r="D12" s="14" t="str">
        <f>_xlfn.XLOOKUP($A12,従業員マスタ!$C:$C,従業員マスタ!E:E,"無し",0,1)</f>
        <v>製造部</v>
      </c>
      <c r="E12" s="14" t="str">
        <f>_xlfn.XLOOKUP($A12,従業員マスタ!$C:$C,従業員マスタ!F:F,"無し",0,1)</f>
        <v>生産管理</v>
      </c>
      <c r="F12" s="14">
        <v>111</v>
      </c>
      <c r="G12" s="14">
        <v>14</v>
      </c>
    </row>
    <row r="13" spans="1:7">
      <c r="A13" s="38">
        <v>1015</v>
      </c>
      <c r="B13" s="14" t="str">
        <f>_xlfn.XLOOKUP($A13,従業員マスタ!$C:$C,従業員マスタ!A:A,"無し",0,1)</f>
        <v>土井 美幸</v>
      </c>
      <c r="C13" s="14" t="str">
        <f>_xlfn.XLOOKUP($A13,従業員マスタ!$C:$C,従業員マスタ!D:D,"無し",0,1)</f>
        <v>管理監督者</v>
      </c>
      <c r="D13" s="14" t="str">
        <f>_xlfn.XLOOKUP($A13,従業員マスタ!$C:$C,従業員マスタ!E:E,"無し",0,1)</f>
        <v>製造部</v>
      </c>
      <c r="E13" s="14" t="str">
        <f>_xlfn.XLOOKUP($A13,従業員マスタ!$C:$C,従業員マスタ!F:F,"無し",0,1)</f>
        <v>生産管理</v>
      </c>
      <c r="F13" s="14">
        <v>141</v>
      </c>
      <c r="G13" s="14">
        <v>27</v>
      </c>
    </row>
    <row r="14" spans="1:7">
      <c r="A14" s="38">
        <v>1017</v>
      </c>
      <c r="B14" s="14" t="str">
        <f>_xlfn.XLOOKUP($A14,従業員マスタ!$C:$C,従業員マスタ!A:A,"無し",0,1)</f>
        <v>石川 美智子</v>
      </c>
      <c r="C14" s="14" t="str">
        <f>_xlfn.XLOOKUP($A14,従業員マスタ!$C:$C,従業員マスタ!D:D,"無し",0,1)</f>
        <v>パート</v>
      </c>
      <c r="D14" s="14" t="str">
        <f>_xlfn.XLOOKUP($A14,従業員マスタ!$C:$C,従業員マスタ!E:E,"無し",0,1)</f>
        <v>製造部</v>
      </c>
      <c r="E14" s="14" t="str">
        <f>_xlfn.XLOOKUP($A14,従業員マスタ!$C:$C,従業員マスタ!F:F,"無し",0,1)</f>
        <v>生産管理</v>
      </c>
      <c r="F14" s="14">
        <v>128</v>
      </c>
      <c r="G14" s="14">
        <v>9</v>
      </c>
    </row>
    <row r="15" spans="1:7">
      <c r="A15" s="38">
        <v>1018</v>
      </c>
      <c r="B15" s="14" t="str">
        <f>_xlfn.XLOOKUP($A15,従業員マスタ!$C:$C,従業員マスタ!A:A,"無し",0,1)</f>
        <v>矢沢 美希</v>
      </c>
      <c r="C15" s="14" t="str">
        <f>_xlfn.XLOOKUP($A15,従業員マスタ!$C:$C,従業員マスタ!D:D,"無し",0,1)</f>
        <v>正社員</v>
      </c>
      <c r="D15" s="14" t="str">
        <f>_xlfn.XLOOKUP($A15,従業員マスタ!$C:$C,従業員マスタ!E:E,"無し",0,1)</f>
        <v>製造部</v>
      </c>
      <c r="E15" s="14" t="str">
        <f>_xlfn.XLOOKUP($A15,従業員マスタ!$C:$C,従業員マスタ!F:F,"無し",0,1)</f>
        <v>生産管理</v>
      </c>
      <c r="F15" s="14">
        <v>118</v>
      </c>
      <c r="G15" s="14">
        <v>11</v>
      </c>
    </row>
    <row r="16" spans="1:7">
      <c r="A16" s="38">
        <v>1019</v>
      </c>
      <c r="B16" s="14" t="str">
        <f>_xlfn.XLOOKUP($A16,従業員マスタ!$C:$C,従業員マスタ!A:A,"無し",0,1)</f>
        <v>小室 由樹</v>
      </c>
      <c r="C16" s="14" t="str">
        <f>_xlfn.XLOOKUP($A16,従業員マスタ!$C:$C,従業員マスタ!D:D,"無し",0,1)</f>
        <v>正社員</v>
      </c>
      <c r="D16" s="14" t="str">
        <f>_xlfn.XLOOKUP($A16,従業員マスタ!$C:$C,従業員マスタ!E:E,"無し",0,1)</f>
        <v>製造部</v>
      </c>
      <c r="E16" s="14" t="str">
        <f>_xlfn.XLOOKUP($A16,従業員マスタ!$C:$C,従業員マスタ!F:F,"無し",0,1)</f>
        <v>生産管理</v>
      </c>
      <c r="F16" s="14">
        <v>100</v>
      </c>
      <c r="G16" s="14">
        <v>23</v>
      </c>
    </row>
    <row r="17" spans="1:7">
      <c r="A17" s="38">
        <v>1024</v>
      </c>
      <c r="B17" s="14" t="str">
        <f>_xlfn.XLOOKUP($A17,従業員マスタ!$C:$C,従業員マスタ!A:A,"無し",0,1)</f>
        <v>安田 真奈美</v>
      </c>
      <c r="C17" s="14" t="str">
        <f>_xlfn.XLOOKUP($A17,従業員マスタ!$C:$C,従業員マスタ!D:D,"無し",0,1)</f>
        <v>正社員</v>
      </c>
      <c r="D17" s="14" t="str">
        <f>_xlfn.XLOOKUP($A17,従業員マスタ!$C:$C,従業員マスタ!E:E,"無し",0,1)</f>
        <v>技術部</v>
      </c>
      <c r="E17" s="14" t="str">
        <f>_xlfn.XLOOKUP($A17,従業員マスタ!$C:$C,従業員マスタ!F:F,"無し",0,1)</f>
        <v>開発</v>
      </c>
      <c r="F17" s="14">
        <v>109</v>
      </c>
      <c r="G17" s="14">
        <v>40</v>
      </c>
    </row>
    <row r="18" spans="1:7">
      <c r="A18" s="38">
        <v>1025</v>
      </c>
      <c r="B18" s="14" t="str">
        <f>_xlfn.XLOOKUP($A18,従業員マスタ!$C:$C,従業員マスタ!A:A,"無し",0,1)</f>
        <v>乾 雅之</v>
      </c>
      <c r="C18" s="14" t="str">
        <f>_xlfn.XLOOKUP($A18,従業員マスタ!$C:$C,従業員マスタ!D:D,"無し",0,1)</f>
        <v>正社員</v>
      </c>
      <c r="D18" s="14" t="str">
        <f>_xlfn.XLOOKUP($A18,従業員マスタ!$C:$C,従業員マスタ!E:E,"無し",0,1)</f>
        <v>技術部</v>
      </c>
      <c r="E18" s="14" t="str">
        <f>_xlfn.XLOOKUP($A18,従業員マスタ!$C:$C,従業員マスタ!F:F,"無し",0,1)</f>
        <v>開発</v>
      </c>
      <c r="F18" s="14">
        <v>158</v>
      </c>
      <c r="G18" s="14">
        <v>11</v>
      </c>
    </row>
    <row r="19" spans="1:7">
      <c r="A19" s="38">
        <v>1026</v>
      </c>
      <c r="B19" s="14" t="str">
        <f>_xlfn.XLOOKUP($A19,従業員マスタ!$C:$C,従業員マスタ!A:A,"無し",0,1)</f>
        <v>尾上 メイサ</v>
      </c>
      <c r="C19" s="14" t="str">
        <f>_xlfn.XLOOKUP($A19,従業員マスタ!$C:$C,従業員マスタ!D:D,"無し",0,1)</f>
        <v>パート</v>
      </c>
      <c r="D19" s="14" t="str">
        <f>_xlfn.XLOOKUP($A19,従業員マスタ!$C:$C,従業員マスタ!E:E,"無し",0,1)</f>
        <v>製造部</v>
      </c>
      <c r="E19" s="14" t="str">
        <f>_xlfn.XLOOKUP($A19,従業員マスタ!$C:$C,従業員マスタ!F:F,"無し",0,1)</f>
        <v>工作1</v>
      </c>
      <c r="F19" s="14">
        <v>104</v>
      </c>
      <c r="G19" s="14">
        <v>41</v>
      </c>
    </row>
    <row r="20" spans="1:7">
      <c r="A20" s="38">
        <v>1027</v>
      </c>
      <c r="B20" s="14" t="str">
        <f>_xlfn.XLOOKUP($A20,従業員マスタ!$C:$C,従業員マスタ!A:A,"無し",0,1)</f>
        <v>北沢 涼子</v>
      </c>
      <c r="C20" s="14" t="str">
        <f>_xlfn.XLOOKUP($A20,従業員マスタ!$C:$C,従業員マスタ!D:D,"無し",0,1)</f>
        <v>正社員</v>
      </c>
      <c r="D20" s="14" t="str">
        <f>_xlfn.XLOOKUP($A20,従業員マスタ!$C:$C,従業員マスタ!E:E,"無し",0,1)</f>
        <v>技術部</v>
      </c>
      <c r="E20" s="14" t="str">
        <f>_xlfn.XLOOKUP($A20,従業員マスタ!$C:$C,従業員マスタ!F:F,"無し",0,1)</f>
        <v>開発</v>
      </c>
      <c r="F20" s="14">
        <v>152</v>
      </c>
      <c r="G20" s="14">
        <v>28</v>
      </c>
    </row>
    <row r="21" spans="1:7">
      <c r="A21" s="38">
        <v>1031</v>
      </c>
      <c r="B21" s="14" t="str">
        <f>_xlfn.XLOOKUP($A21,従業員マスタ!$C:$C,従業員マスタ!A:A,"無し",0,1)</f>
        <v>尾上 真帆</v>
      </c>
      <c r="C21" s="14" t="str">
        <f>_xlfn.XLOOKUP($A21,従業員マスタ!$C:$C,従業員マスタ!D:D,"無し",0,1)</f>
        <v>パート</v>
      </c>
      <c r="D21" s="14" t="str">
        <f>_xlfn.XLOOKUP($A21,従業員マスタ!$C:$C,従業員マスタ!E:E,"無し",0,1)</f>
        <v>製造部</v>
      </c>
      <c r="E21" s="14" t="str">
        <f>_xlfn.XLOOKUP($A21,従業員マスタ!$C:$C,従業員マスタ!F:F,"無し",0,1)</f>
        <v>工作1</v>
      </c>
      <c r="F21" s="14">
        <v>135</v>
      </c>
      <c r="G21" s="14">
        <v>2</v>
      </c>
    </row>
  </sheetData>
  <phoneticPr fontId="2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8F5F-5DE8-4F7F-8AF0-18E602FD28E2}">
  <sheetPr codeName="Sheet12"/>
  <dimension ref="A1:F187"/>
  <sheetViews>
    <sheetView workbookViewId="0">
      <selection activeCell="A2" sqref="A2"/>
    </sheetView>
  </sheetViews>
  <sheetFormatPr defaultColWidth="8.83203125" defaultRowHeight="18"/>
  <cols>
    <col min="1" max="1" width="17.58203125" style="35" bestFit="1" customWidth="1"/>
    <col min="2" max="2" width="12.4140625" style="36" bestFit="1" customWidth="1"/>
    <col min="3" max="3" width="8.58203125" style="35" bestFit="1" customWidth="1"/>
    <col min="4" max="4" width="10.4140625" style="35" bestFit="1" customWidth="1"/>
    <col min="5" max="5" width="6.83203125" style="35" bestFit="1" customWidth="1"/>
    <col min="6" max="6" width="8.58203125" style="35" bestFit="1" customWidth="1"/>
    <col min="7" max="16384" width="8.83203125" style="35"/>
  </cols>
  <sheetData>
    <row r="1" spans="1:6">
      <c r="A1" s="42" t="s">
        <v>342</v>
      </c>
      <c r="B1" s="43" t="s">
        <v>429</v>
      </c>
      <c r="C1" s="42" t="s">
        <v>430</v>
      </c>
      <c r="D1" s="42" t="s">
        <v>431</v>
      </c>
      <c r="E1" s="42" t="s">
        <v>432</v>
      </c>
      <c r="F1" s="42" t="s">
        <v>341</v>
      </c>
    </row>
    <row r="2" spans="1:6">
      <c r="A2" s="35" t="s">
        <v>101</v>
      </c>
      <c r="B2" s="36">
        <v>0.33333333333333331</v>
      </c>
      <c r="C2" s="35">
        <v>1001</v>
      </c>
      <c r="D2" s="35" t="s">
        <v>347</v>
      </c>
      <c r="E2" s="35" t="s">
        <v>340</v>
      </c>
      <c r="F2" s="35" t="s">
        <v>337</v>
      </c>
    </row>
    <row r="3" spans="1:6">
      <c r="A3" s="35" t="s">
        <v>102</v>
      </c>
      <c r="B3" s="36">
        <v>0.33333333333333331</v>
      </c>
      <c r="C3" s="35">
        <v>1003</v>
      </c>
      <c r="D3" s="35" t="s">
        <v>347</v>
      </c>
      <c r="E3" s="35" t="s">
        <v>340</v>
      </c>
      <c r="F3" s="35" t="s">
        <v>337</v>
      </c>
    </row>
    <row r="4" spans="1:6">
      <c r="A4" s="35" t="s">
        <v>103</v>
      </c>
      <c r="B4" s="36">
        <v>0.33333333333333331</v>
      </c>
      <c r="C4" s="35">
        <v>1004</v>
      </c>
      <c r="D4" s="35" t="s">
        <v>349</v>
      </c>
      <c r="E4" s="35" t="s">
        <v>340</v>
      </c>
      <c r="F4" s="35" t="s">
        <v>337</v>
      </c>
    </row>
    <row r="5" spans="1:6">
      <c r="A5" s="35" t="s">
        <v>104</v>
      </c>
      <c r="B5" s="36">
        <v>0.33333333333333331</v>
      </c>
      <c r="C5" s="35">
        <v>1005</v>
      </c>
      <c r="D5" s="35" t="s">
        <v>349</v>
      </c>
      <c r="E5" s="35" t="s">
        <v>340</v>
      </c>
      <c r="F5" s="35" t="s">
        <v>337</v>
      </c>
    </row>
    <row r="6" spans="1:6">
      <c r="A6" s="35" t="s">
        <v>105</v>
      </c>
      <c r="B6" s="36">
        <v>0.33333333333333331</v>
      </c>
      <c r="C6" s="35">
        <v>1006</v>
      </c>
      <c r="D6" s="35" t="s">
        <v>347</v>
      </c>
      <c r="E6" s="35" t="s">
        <v>340</v>
      </c>
      <c r="F6" s="35" t="s">
        <v>337</v>
      </c>
    </row>
    <row r="7" spans="1:6">
      <c r="A7" s="35" t="s">
        <v>106</v>
      </c>
      <c r="B7" s="36">
        <v>0.33333333333333331</v>
      </c>
      <c r="C7" s="35">
        <v>1007</v>
      </c>
      <c r="D7" s="35" t="s">
        <v>349</v>
      </c>
      <c r="E7" s="35" t="s">
        <v>340</v>
      </c>
      <c r="F7" s="35" t="s">
        <v>337</v>
      </c>
    </row>
    <row r="8" spans="1:6">
      <c r="A8" s="35" t="s">
        <v>107</v>
      </c>
      <c r="B8" s="36">
        <v>0.33333333333333331</v>
      </c>
      <c r="C8" s="35">
        <v>1008</v>
      </c>
      <c r="D8" s="35" t="s">
        <v>349</v>
      </c>
      <c r="E8" s="35" t="s">
        <v>340</v>
      </c>
      <c r="F8" s="35" t="s">
        <v>337</v>
      </c>
    </row>
    <row r="9" spans="1:6">
      <c r="A9" s="35" t="s">
        <v>108</v>
      </c>
      <c r="B9" s="36">
        <v>0.33333333333333331</v>
      </c>
      <c r="C9" s="35">
        <v>1009</v>
      </c>
      <c r="D9" s="35" t="s">
        <v>349</v>
      </c>
      <c r="E9" s="35" t="s">
        <v>340</v>
      </c>
      <c r="F9" s="35" t="s">
        <v>337</v>
      </c>
    </row>
    <row r="10" spans="1:6">
      <c r="A10" s="35" t="s">
        <v>109</v>
      </c>
      <c r="B10" s="36">
        <v>0.33333333333333331</v>
      </c>
      <c r="C10" s="35">
        <v>1011</v>
      </c>
      <c r="D10" s="35" t="s">
        <v>345</v>
      </c>
      <c r="E10" s="35" t="s">
        <v>344</v>
      </c>
      <c r="F10" s="35" t="s">
        <v>354</v>
      </c>
    </row>
    <row r="11" spans="1:6">
      <c r="A11" s="35" t="s">
        <v>110</v>
      </c>
      <c r="B11" s="36">
        <v>0.33333333333333331</v>
      </c>
      <c r="C11" s="35">
        <v>1012</v>
      </c>
      <c r="D11" s="35" t="s">
        <v>349</v>
      </c>
      <c r="E11" s="35" t="s">
        <v>340</v>
      </c>
      <c r="F11" s="35" t="s">
        <v>358</v>
      </c>
    </row>
    <row r="12" spans="1:6">
      <c r="A12" s="35" t="s">
        <v>111</v>
      </c>
      <c r="B12" s="36">
        <v>0.33333333333333331</v>
      </c>
      <c r="C12" s="35">
        <v>1013</v>
      </c>
      <c r="D12" s="35" t="s">
        <v>349</v>
      </c>
      <c r="E12" s="35" t="s">
        <v>338</v>
      </c>
      <c r="F12" s="35" t="s">
        <v>339</v>
      </c>
    </row>
    <row r="13" spans="1:6">
      <c r="A13" s="35" t="s">
        <v>112</v>
      </c>
      <c r="B13" s="36">
        <v>0.33333333333333331</v>
      </c>
      <c r="C13" s="35">
        <v>1015</v>
      </c>
      <c r="D13" s="35" t="s">
        <v>348</v>
      </c>
      <c r="E13" s="35" t="s">
        <v>338</v>
      </c>
      <c r="F13" s="35" t="s">
        <v>339</v>
      </c>
    </row>
    <row r="14" spans="1:6">
      <c r="A14" s="35" t="s">
        <v>113</v>
      </c>
      <c r="B14" s="36">
        <v>0.33333333333333331</v>
      </c>
      <c r="C14" s="35">
        <v>1017</v>
      </c>
      <c r="D14" s="35" t="s">
        <v>345</v>
      </c>
      <c r="E14" s="35" t="s">
        <v>338</v>
      </c>
      <c r="F14" s="35" t="s">
        <v>339</v>
      </c>
    </row>
    <row r="15" spans="1:6">
      <c r="A15" s="35" t="s">
        <v>114</v>
      </c>
      <c r="B15" s="36">
        <v>0.33333333333333331</v>
      </c>
      <c r="C15" s="35">
        <v>1018</v>
      </c>
      <c r="D15" s="35" t="s">
        <v>349</v>
      </c>
      <c r="E15" s="35" t="s">
        <v>338</v>
      </c>
      <c r="F15" s="35" t="s">
        <v>339</v>
      </c>
    </row>
    <row r="16" spans="1:6">
      <c r="A16" s="35" t="s">
        <v>115</v>
      </c>
      <c r="B16" s="36">
        <v>0.33333333333333331</v>
      </c>
      <c r="C16" s="35">
        <v>1019</v>
      </c>
      <c r="D16" s="35" t="s">
        <v>349</v>
      </c>
      <c r="E16" s="35" t="s">
        <v>338</v>
      </c>
      <c r="F16" s="35" t="s">
        <v>339</v>
      </c>
    </row>
    <row r="17" spans="1:6">
      <c r="A17" s="35" t="s">
        <v>116</v>
      </c>
      <c r="B17" s="36">
        <v>0.33333333333333331</v>
      </c>
      <c r="C17" s="35">
        <v>1024</v>
      </c>
      <c r="D17" s="35" t="s">
        <v>349</v>
      </c>
      <c r="E17" s="35" t="s">
        <v>340</v>
      </c>
      <c r="F17" s="35" t="s">
        <v>358</v>
      </c>
    </row>
    <row r="18" spans="1:6">
      <c r="A18" s="35" t="s">
        <v>117</v>
      </c>
      <c r="B18" s="36">
        <v>0.33333333333333331</v>
      </c>
      <c r="C18" s="35">
        <v>1025</v>
      </c>
      <c r="D18" s="35" t="s">
        <v>349</v>
      </c>
      <c r="E18" s="35" t="s">
        <v>340</v>
      </c>
      <c r="F18" s="35" t="s">
        <v>358</v>
      </c>
    </row>
    <row r="19" spans="1:6">
      <c r="A19" s="35" t="s">
        <v>118</v>
      </c>
      <c r="B19" s="36">
        <v>0.33333333333333331</v>
      </c>
      <c r="C19" s="35">
        <v>1026</v>
      </c>
      <c r="D19" s="35" t="s">
        <v>345</v>
      </c>
      <c r="E19" s="35" t="s">
        <v>338</v>
      </c>
      <c r="F19" s="35" t="s">
        <v>356</v>
      </c>
    </row>
    <row r="20" spans="1:6">
      <c r="A20" s="35" t="s">
        <v>119</v>
      </c>
      <c r="B20" s="36">
        <v>0.33333333333333331</v>
      </c>
      <c r="C20" s="35">
        <v>1027</v>
      </c>
      <c r="D20" s="35" t="s">
        <v>349</v>
      </c>
      <c r="E20" s="35" t="s">
        <v>340</v>
      </c>
      <c r="F20" s="35" t="s">
        <v>358</v>
      </c>
    </row>
    <row r="21" spans="1:6">
      <c r="A21" s="35" t="s">
        <v>120</v>
      </c>
      <c r="B21" s="36">
        <v>0.33333333333333331</v>
      </c>
      <c r="C21" s="35">
        <v>1031</v>
      </c>
      <c r="D21" s="35" t="s">
        <v>345</v>
      </c>
      <c r="E21" s="35" t="s">
        <v>338</v>
      </c>
      <c r="F21" s="35" t="s">
        <v>356</v>
      </c>
    </row>
    <row r="22" spans="1:6">
      <c r="A22" s="35" t="s">
        <v>121</v>
      </c>
      <c r="B22" s="36">
        <v>0.33333333333333331</v>
      </c>
      <c r="C22" s="35">
        <v>1032</v>
      </c>
      <c r="D22" s="35" t="s">
        <v>347</v>
      </c>
      <c r="E22" s="35" t="s">
        <v>340</v>
      </c>
      <c r="F22" s="35" t="s">
        <v>357</v>
      </c>
    </row>
    <row r="23" spans="1:6">
      <c r="A23" s="35" t="s">
        <v>122</v>
      </c>
      <c r="B23" s="36">
        <v>0.33333333333333331</v>
      </c>
      <c r="C23" s="35">
        <v>1033</v>
      </c>
      <c r="D23" s="35" t="s">
        <v>351</v>
      </c>
      <c r="E23" s="35" t="s">
        <v>338</v>
      </c>
      <c r="F23" s="35" t="s">
        <v>356</v>
      </c>
    </row>
    <row r="24" spans="1:6">
      <c r="A24" s="35" t="s">
        <v>123</v>
      </c>
      <c r="B24" s="36">
        <v>0.33333333333333331</v>
      </c>
      <c r="C24" s="35">
        <v>1034</v>
      </c>
      <c r="D24" s="35" t="s">
        <v>349</v>
      </c>
      <c r="E24" s="35" t="s">
        <v>338</v>
      </c>
      <c r="F24" s="35" t="s">
        <v>356</v>
      </c>
    </row>
    <row r="25" spans="1:6">
      <c r="A25" s="35" t="s">
        <v>124</v>
      </c>
      <c r="B25" s="36">
        <v>0.33333333333333331</v>
      </c>
      <c r="C25" s="35">
        <v>1035</v>
      </c>
      <c r="D25" s="35" t="s">
        <v>350</v>
      </c>
      <c r="E25" s="35" t="s">
        <v>338</v>
      </c>
      <c r="F25" s="35" t="s">
        <v>356</v>
      </c>
    </row>
    <row r="26" spans="1:6">
      <c r="A26" s="35" t="s">
        <v>125</v>
      </c>
      <c r="B26" s="36">
        <v>0.33333333333333331</v>
      </c>
      <c r="C26" s="35">
        <v>1036</v>
      </c>
      <c r="D26" s="35" t="s">
        <v>350</v>
      </c>
      <c r="E26" s="35" t="s">
        <v>338</v>
      </c>
      <c r="F26" s="35" t="s">
        <v>356</v>
      </c>
    </row>
    <row r="27" spans="1:6">
      <c r="A27" s="35" t="s">
        <v>126</v>
      </c>
      <c r="B27" s="36">
        <v>0.33333333333333331</v>
      </c>
      <c r="C27" s="35">
        <v>1039</v>
      </c>
      <c r="D27" s="35" t="s">
        <v>349</v>
      </c>
      <c r="E27" s="35" t="s">
        <v>340</v>
      </c>
      <c r="F27" s="35" t="s">
        <v>357</v>
      </c>
    </row>
    <row r="28" spans="1:6">
      <c r="A28" s="35" t="s">
        <v>127</v>
      </c>
      <c r="B28" s="36">
        <v>0.33333333333333331</v>
      </c>
      <c r="C28" s="35">
        <v>1040</v>
      </c>
      <c r="D28" s="35" t="s">
        <v>349</v>
      </c>
      <c r="E28" s="35" t="s">
        <v>338</v>
      </c>
      <c r="F28" s="35" t="s">
        <v>356</v>
      </c>
    </row>
    <row r="29" spans="1:6">
      <c r="A29" s="35" t="s">
        <v>128</v>
      </c>
      <c r="B29" s="36">
        <v>0.33333333333333331</v>
      </c>
      <c r="C29" s="35">
        <v>1041</v>
      </c>
      <c r="D29" s="35" t="s">
        <v>349</v>
      </c>
      <c r="E29" s="35" t="s">
        <v>338</v>
      </c>
      <c r="F29" s="35" t="s">
        <v>356</v>
      </c>
    </row>
    <row r="30" spans="1:6">
      <c r="A30" s="35" t="s">
        <v>129</v>
      </c>
      <c r="B30" s="36">
        <v>0.33333333333333331</v>
      </c>
      <c r="C30" s="35">
        <v>1042</v>
      </c>
      <c r="D30" s="35" t="s">
        <v>349</v>
      </c>
      <c r="E30" s="35" t="s">
        <v>338</v>
      </c>
      <c r="F30" s="35" t="s">
        <v>356</v>
      </c>
    </row>
    <row r="31" spans="1:6">
      <c r="A31" s="35" t="s">
        <v>130</v>
      </c>
      <c r="B31" s="36">
        <v>0.33333333333333331</v>
      </c>
      <c r="C31" s="35">
        <v>1043</v>
      </c>
      <c r="D31" s="35" t="s">
        <v>346</v>
      </c>
      <c r="E31" s="35" t="s">
        <v>338</v>
      </c>
      <c r="F31" s="35" t="s">
        <v>356</v>
      </c>
    </row>
    <row r="32" spans="1:6">
      <c r="A32" s="35" t="s">
        <v>131</v>
      </c>
      <c r="B32" s="36">
        <v>0.33333333333333331</v>
      </c>
      <c r="C32" s="35">
        <v>1044</v>
      </c>
      <c r="D32" s="35" t="s">
        <v>349</v>
      </c>
      <c r="E32" s="35" t="s">
        <v>340</v>
      </c>
      <c r="F32" s="35" t="s">
        <v>357</v>
      </c>
    </row>
    <row r="33" spans="1:6">
      <c r="A33" s="35" t="s">
        <v>132</v>
      </c>
      <c r="B33" s="36">
        <v>0.33333333333333331</v>
      </c>
      <c r="C33" s="35">
        <v>1045</v>
      </c>
      <c r="D33" s="35" t="s">
        <v>349</v>
      </c>
      <c r="E33" s="35" t="s">
        <v>338</v>
      </c>
      <c r="F33" s="35" t="s">
        <v>356</v>
      </c>
    </row>
    <row r="34" spans="1:6">
      <c r="A34" s="35" t="s">
        <v>133</v>
      </c>
      <c r="B34" s="36">
        <v>0.33333333333333331</v>
      </c>
      <c r="C34" s="35">
        <v>1046</v>
      </c>
      <c r="D34" s="35" t="s">
        <v>346</v>
      </c>
      <c r="E34" s="35" t="s">
        <v>338</v>
      </c>
      <c r="F34" s="35" t="s">
        <v>356</v>
      </c>
    </row>
    <row r="35" spans="1:6">
      <c r="A35" s="35" t="s">
        <v>134</v>
      </c>
      <c r="B35" s="36">
        <v>0.33333333333333331</v>
      </c>
      <c r="C35" s="35">
        <v>1047</v>
      </c>
      <c r="D35" s="35" t="s">
        <v>349</v>
      </c>
      <c r="E35" s="35" t="s">
        <v>338</v>
      </c>
      <c r="F35" s="35" t="s">
        <v>356</v>
      </c>
    </row>
    <row r="36" spans="1:6">
      <c r="A36" s="35" t="s">
        <v>135</v>
      </c>
      <c r="B36" s="36">
        <v>0.33333333333333331</v>
      </c>
      <c r="C36" s="35">
        <v>1048</v>
      </c>
      <c r="D36" s="35" t="s">
        <v>346</v>
      </c>
      <c r="E36" s="35" t="s">
        <v>338</v>
      </c>
      <c r="F36" s="35" t="s">
        <v>356</v>
      </c>
    </row>
    <row r="37" spans="1:6">
      <c r="A37" s="35" t="s">
        <v>136</v>
      </c>
      <c r="B37" s="36">
        <v>0.33333333333333331</v>
      </c>
      <c r="C37" s="35">
        <v>1049</v>
      </c>
      <c r="D37" s="35" t="s">
        <v>346</v>
      </c>
      <c r="E37" s="35" t="s">
        <v>338</v>
      </c>
      <c r="F37" s="35" t="s">
        <v>356</v>
      </c>
    </row>
    <row r="38" spans="1:6">
      <c r="A38" s="35" t="s">
        <v>137</v>
      </c>
      <c r="B38" s="36">
        <v>0.33333333333333331</v>
      </c>
      <c r="C38" s="35">
        <v>1050</v>
      </c>
      <c r="D38" s="35" t="s">
        <v>349</v>
      </c>
      <c r="E38" s="35" t="s">
        <v>338</v>
      </c>
      <c r="F38" s="35" t="s">
        <v>339</v>
      </c>
    </row>
    <row r="39" spans="1:6">
      <c r="A39" s="35" t="s">
        <v>138</v>
      </c>
      <c r="B39" s="36">
        <v>0.33333333333333331</v>
      </c>
      <c r="C39" s="35">
        <v>1051</v>
      </c>
      <c r="D39" s="35" t="s">
        <v>349</v>
      </c>
      <c r="E39" s="35" t="s">
        <v>338</v>
      </c>
      <c r="F39" s="35" t="s">
        <v>356</v>
      </c>
    </row>
    <row r="40" spans="1:6">
      <c r="A40" s="35" t="s">
        <v>139</v>
      </c>
      <c r="B40" s="36">
        <v>0.33333333333333331</v>
      </c>
      <c r="C40" s="35">
        <v>1053</v>
      </c>
      <c r="D40" s="35" t="s">
        <v>349</v>
      </c>
      <c r="E40" s="35" t="s">
        <v>338</v>
      </c>
      <c r="F40" s="35" t="s">
        <v>339</v>
      </c>
    </row>
    <row r="41" spans="1:6">
      <c r="A41" s="35" t="s">
        <v>140</v>
      </c>
      <c r="B41" s="36">
        <v>0.33333333333333331</v>
      </c>
      <c r="C41" s="35">
        <v>1054</v>
      </c>
      <c r="D41" s="35" t="s">
        <v>349</v>
      </c>
      <c r="E41" s="35" t="s">
        <v>338</v>
      </c>
      <c r="F41" s="35" t="s">
        <v>339</v>
      </c>
    </row>
    <row r="42" spans="1:6">
      <c r="A42" s="35" t="s">
        <v>141</v>
      </c>
      <c r="B42" s="36">
        <v>0.33333333333333331</v>
      </c>
      <c r="C42" s="35">
        <v>1055</v>
      </c>
      <c r="D42" s="35" t="s">
        <v>349</v>
      </c>
      <c r="E42" s="35" t="s">
        <v>338</v>
      </c>
      <c r="F42" s="35" t="s">
        <v>356</v>
      </c>
    </row>
    <row r="43" spans="1:6">
      <c r="A43" s="35" t="s">
        <v>142</v>
      </c>
      <c r="B43" s="36">
        <v>0.33333333333333331</v>
      </c>
      <c r="C43" s="35">
        <v>1056</v>
      </c>
      <c r="D43" s="35" t="s">
        <v>349</v>
      </c>
      <c r="E43" s="35" t="s">
        <v>338</v>
      </c>
      <c r="F43" s="35" t="s">
        <v>356</v>
      </c>
    </row>
    <row r="44" spans="1:6">
      <c r="A44" s="35" t="s">
        <v>143</v>
      </c>
      <c r="B44" s="36">
        <v>0.33333333333333331</v>
      </c>
      <c r="C44" s="35">
        <v>1057</v>
      </c>
      <c r="D44" s="35" t="s">
        <v>345</v>
      </c>
      <c r="E44" s="35" t="s">
        <v>338</v>
      </c>
      <c r="F44" s="35" t="s">
        <v>356</v>
      </c>
    </row>
    <row r="45" spans="1:6">
      <c r="A45" s="35" t="s">
        <v>144</v>
      </c>
      <c r="B45" s="36">
        <v>0.33333333333333331</v>
      </c>
      <c r="C45" s="35">
        <v>1058</v>
      </c>
      <c r="D45" s="35" t="s">
        <v>349</v>
      </c>
      <c r="E45" s="35" t="s">
        <v>338</v>
      </c>
      <c r="F45" s="35" t="s">
        <v>356</v>
      </c>
    </row>
    <row r="46" spans="1:6">
      <c r="A46" s="35" t="s">
        <v>145</v>
      </c>
      <c r="B46" s="36">
        <v>0.33333333333333331</v>
      </c>
      <c r="C46" s="35">
        <v>1059</v>
      </c>
      <c r="D46" s="35" t="s">
        <v>349</v>
      </c>
      <c r="E46" s="35" t="s">
        <v>338</v>
      </c>
      <c r="F46" s="35" t="s">
        <v>339</v>
      </c>
    </row>
    <row r="47" spans="1:6">
      <c r="A47" s="35" t="s">
        <v>146</v>
      </c>
      <c r="B47" s="36">
        <v>0.33333333333333331</v>
      </c>
      <c r="C47" s="35">
        <v>1060</v>
      </c>
      <c r="D47" s="35" t="s">
        <v>349</v>
      </c>
      <c r="E47" s="35" t="s">
        <v>338</v>
      </c>
      <c r="F47" s="35" t="s">
        <v>356</v>
      </c>
    </row>
    <row r="48" spans="1:6">
      <c r="A48" s="35" t="s">
        <v>147</v>
      </c>
      <c r="B48" s="36">
        <v>0.25</v>
      </c>
      <c r="C48" s="35">
        <v>1061</v>
      </c>
      <c r="D48" s="35" t="s">
        <v>345</v>
      </c>
      <c r="E48" s="35" t="s">
        <v>338</v>
      </c>
      <c r="F48" s="35" t="s">
        <v>339</v>
      </c>
    </row>
    <row r="49" spans="1:6">
      <c r="A49" s="35" t="s">
        <v>148</v>
      </c>
      <c r="B49" s="36">
        <v>0.33333333333333331</v>
      </c>
      <c r="C49" s="35">
        <v>1062</v>
      </c>
      <c r="D49" s="35" t="s">
        <v>349</v>
      </c>
      <c r="E49" s="35" t="s">
        <v>338</v>
      </c>
      <c r="F49" s="35" t="s">
        <v>339</v>
      </c>
    </row>
    <row r="50" spans="1:6">
      <c r="A50" s="35" t="s">
        <v>149</v>
      </c>
      <c r="B50" s="36">
        <v>0.33333333333333331</v>
      </c>
      <c r="C50" s="35">
        <v>1063</v>
      </c>
      <c r="D50" s="35" t="s">
        <v>349</v>
      </c>
      <c r="E50" s="35" t="s">
        <v>338</v>
      </c>
      <c r="F50" s="35" t="s">
        <v>356</v>
      </c>
    </row>
    <row r="51" spans="1:6">
      <c r="A51" s="35" t="s">
        <v>150</v>
      </c>
      <c r="B51" s="36">
        <v>0.33333333333333331</v>
      </c>
      <c r="C51" s="35">
        <v>1064</v>
      </c>
      <c r="D51" s="35" t="s">
        <v>345</v>
      </c>
      <c r="E51" s="35" t="s">
        <v>338</v>
      </c>
      <c r="F51" s="35" t="s">
        <v>339</v>
      </c>
    </row>
    <row r="52" spans="1:6">
      <c r="A52" s="35" t="s">
        <v>151</v>
      </c>
      <c r="B52" s="36">
        <v>0.33333333333333331</v>
      </c>
      <c r="C52" s="35">
        <v>1065</v>
      </c>
      <c r="D52" s="35" t="s">
        <v>345</v>
      </c>
      <c r="E52" s="35" t="s">
        <v>338</v>
      </c>
      <c r="F52" s="35" t="s">
        <v>339</v>
      </c>
    </row>
    <row r="53" spans="1:6">
      <c r="A53" s="35" t="s">
        <v>152</v>
      </c>
      <c r="B53" s="36">
        <v>0.20833333333333334</v>
      </c>
      <c r="C53" s="35">
        <v>1066</v>
      </c>
      <c r="D53" s="35" t="s">
        <v>345</v>
      </c>
      <c r="E53" s="35" t="s">
        <v>344</v>
      </c>
      <c r="F53" s="35" t="s">
        <v>354</v>
      </c>
    </row>
    <row r="54" spans="1:6">
      <c r="A54" s="35" t="s">
        <v>153</v>
      </c>
      <c r="B54" s="36">
        <v>0.33333333333333331</v>
      </c>
      <c r="C54" s="35">
        <v>1067</v>
      </c>
      <c r="D54" s="35" t="s">
        <v>345</v>
      </c>
      <c r="E54" s="35" t="s">
        <v>338</v>
      </c>
      <c r="F54" s="35" t="s">
        <v>339</v>
      </c>
    </row>
    <row r="55" spans="1:6">
      <c r="A55" s="35" t="s">
        <v>154</v>
      </c>
      <c r="B55" s="36">
        <v>0.33333333333333331</v>
      </c>
      <c r="C55" s="35">
        <v>1068</v>
      </c>
      <c r="D55" s="35" t="s">
        <v>349</v>
      </c>
      <c r="E55" s="35" t="s">
        <v>344</v>
      </c>
      <c r="F55" s="35" t="s">
        <v>354</v>
      </c>
    </row>
    <row r="56" spans="1:6">
      <c r="A56" s="35" t="s">
        <v>155</v>
      </c>
      <c r="B56" s="36">
        <v>0.33333333333333331</v>
      </c>
      <c r="C56" s="35">
        <v>1069</v>
      </c>
      <c r="D56" s="35" t="s">
        <v>345</v>
      </c>
      <c r="E56" s="35" t="s">
        <v>338</v>
      </c>
      <c r="F56" s="35" t="s">
        <v>339</v>
      </c>
    </row>
    <row r="57" spans="1:6">
      <c r="A57" s="35" t="s">
        <v>156</v>
      </c>
      <c r="B57" s="36">
        <v>0.33333333333333331</v>
      </c>
      <c r="C57" s="35">
        <v>1070</v>
      </c>
      <c r="D57" s="35" t="s">
        <v>349</v>
      </c>
      <c r="E57" s="35" t="s">
        <v>338</v>
      </c>
      <c r="F57" s="35" t="s">
        <v>339</v>
      </c>
    </row>
    <row r="58" spans="1:6">
      <c r="A58" s="35" t="s">
        <v>157</v>
      </c>
      <c r="B58" s="36">
        <v>0.33333333333333331</v>
      </c>
      <c r="C58" s="35">
        <v>1071</v>
      </c>
      <c r="D58" s="35" t="s">
        <v>349</v>
      </c>
      <c r="E58" s="35" t="s">
        <v>338</v>
      </c>
      <c r="F58" s="35" t="s">
        <v>356</v>
      </c>
    </row>
    <row r="59" spans="1:6">
      <c r="A59" s="35" t="s">
        <v>158</v>
      </c>
      <c r="B59" s="36">
        <v>0.33333333333333331</v>
      </c>
      <c r="C59" s="35">
        <v>1072</v>
      </c>
      <c r="D59" s="35" t="s">
        <v>349</v>
      </c>
      <c r="E59" s="35" t="s">
        <v>338</v>
      </c>
      <c r="F59" s="35" t="s">
        <v>356</v>
      </c>
    </row>
    <row r="60" spans="1:6">
      <c r="A60" s="35" t="s">
        <v>159</v>
      </c>
      <c r="B60" s="36">
        <v>0.33333333333333331</v>
      </c>
      <c r="C60" s="35">
        <v>1073</v>
      </c>
      <c r="D60" s="35" t="s">
        <v>349</v>
      </c>
      <c r="E60" s="35" t="s">
        <v>340</v>
      </c>
      <c r="F60" s="35" t="s">
        <v>358</v>
      </c>
    </row>
    <row r="61" spans="1:6">
      <c r="A61" s="35" t="s">
        <v>160</v>
      </c>
      <c r="B61" s="36">
        <v>0.33333333333333331</v>
      </c>
      <c r="C61" s="35">
        <v>1074</v>
      </c>
      <c r="D61" s="35" t="s">
        <v>349</v>
      </c>
      <c r="E61" s="35" t="s">
        <v>338</v>
      </c>
      <c r="F61" s="35" t="s">
        <v>356</v>
      </c>
    </row>
    <row r="62" spans="1:6">
      <c r="A62" s="35" t="s">
        <v>161</v>
      </c>
      <c r="B62" s="36">
        <v>0.33333333333333331</v>
      </c>
      <c r="C62" s="35">
        <v>1075</v>
      </c>
      <c r="D62" s="35" t="s">
        <v>349</v>
      </c>
      <c r="E62" s="35" t="s">
        <v>340</v>
      </c>
      <c r="F62" s="35" t="s">
        <v>357</v>
      </c>
    </row>
    <row r="63" spans="1:6">
      <c r="A63" s="35" t="s">
        <v>162</v>
      </c>
      <c r="B63" s="36">
        <v>0.33333333333333331</v>
      </c>
      <c r="C63" s="35">
        <v>1076</v>
      </c>
      <c r="D63" s="35" t="s">
        <v>349</v>
      </c>
      <c r="E63" s="35" t="s">
        <v>338</v>
      </c>
      <c r="F63" s="35" t="s">
        <v>356</v>
      </c>
    </row>
    <row r="64" spans="1:6">
      <c r="A64" s="35" t="s">
        <v>163</v>
      </c>
      <c r="B64" s="36">
        <v>0.33333333333333331</v>
      </c>
      <c r="C64" s="35">
        <v>1077</v>
      </c>
      <c r="D64" s="35" t="s">
        <v>349</v>
      </c>
      <c r="E64" s="35" t="s">
        <v>340</v>
      </c>
      <c r="F64" s="35" t="s">
        <v>357</v>
      </c>
    </row>
    <row r="65" spans="1:6">
      <c r="A65" s="35" t="s">
        <v>164</v>
      </c>
      <c r="B65" s="36">
        <v>0.33333333333333331</v>
      </c>
      <c r="C65" s="35">
        <v>1078</v>
      </c>
      <c r="D65" s="35" t="s">
        <v>349</v>
      </c>
      <c r="E65" s="35" t="s">
        <v>338</v>
      </c>
      <c r="F65" s="35" t="s">
        <v>356</v>
      </c>
    </row>
    <row r="66" spans="1:6">
      <c r="A66" s="35" t="s">
        <v>165</v>
      </c>
      <c r="B66" s="36">
        <v>0.33333333333333331</v>
      </c>
      <c r="C66" s="35">
        <v>1079</v>
      </c>
      <c r="D66" s="35" t="s">
        <v>345</v>
      </c>
      <c r="E66" s="35" t="s">
        <v>338</v>
      </c>
      <c r="F66" s="35" t="s">
        <v>339</v>
      </c>
    </row>
    <row r="67" spans="1:6">
      <c r="A67" s="35" t="s">
        <v>166</v>
      </c>
      <c r="B67" s="36">
        <v>0.33333333333333331</v>
      </c>
      <c r="C67" s="35">
        <v>1080</v>
      </c>
      <c r="D67" s="35" t="s">
        <v>349</v>
      </c>
      <c r="E67" s="35" t="s">
        <v>338</v>
      </c>
      <c r="F67" s="35" t="s">
        <v>339</v>
      </c>
    </row>
    <row r="68" spans="1:6">
      <c r="A68" s="35" t="s">
        <v>167</v>
      </c>
      <c r="B68" s="36">
        <v>0.33333333333333331</v>
      </c>
      <c r="C68" s="35">
        <v>1081</v>
      </c>
      <c r="D68" s="35" t="s">
        <v>349</v>
      </c>
      <c r="E68" s="35" t="s">
        <v>338</v>
      </c>
      <c r="F68" s="35" t="s">
        <v>339</v>
      </c>
    </row>
    <row r="69" spans="1:6">
      <c r="A69" s="35" t="s">
        <v>168</v>
      </c>
      <c r="B69" s="36">
        <v>0.33333333333333331</v>
      </c>
      <c r="C69" s="35">
        <v>1082</v>
      </c>
      <c r="D69" s="35" t="s">
        <v>346</v>
      </c>
      <c r="E69" s="35" t="s">
        <v>338</v>
      </c>
      <c r="F69" s="35" t="s">
        <v>356</v>
      </c>
    </row>
    <row r="70" spans="1:6">
      <c r="A70" s="35" t="s">
        <v>169</v>
      </c>
      <c r="B70" s="36">
        <v>0.33333333333333331</v>
      </c>
      <c r="C70" s="35">
        <v>1083</v>
      </c>
      <c r="D70" s="35" t="s">
        <v>346</v>
      </c>
      <c r="E70" s="35" t="s">
        <v>338</v>
      </c>
      <c r="F70" s="35" t="s">
        <v>339</v>
      </c>
    </row>
    <row r="71" spans="1:6">
      <c r="A71" s="35" t="s">
        <v>170</v>
      </c>
      <c r="B71" s="36">
        <v>0.27083333333333331</v>
      </c>
      <c r="C71" s="35">
        <v>1084</v>
      </c>
      <c r="D71" s="35" t="s">
        <v>345</v>
      </c>
      <c r="E71" s="35" t="s">
        <v>338</v>
      </c>
      <c r="F71" s="35" t="s">
        <v>356</v>
      </c>
    </row>
    <row r="72" spans="1:6">
      <c r="A72" s="35" t="s">
        <v>171</v>
      </c>
      <c r="B72" s="36">
        <v>0.33333333333333331</v>
      </c>
      <c r="C72" s="35">
        <v>1085</v>
      </c>
      <c r="D72" s="35" t="s">
        <v>349</v>
      </c>
      <c r="E72" s="35" t="s">
        <v>338</v>
      </c>
      <c r="F72" s="35" t="s">
        <v>356</v>
      </c>
    </row>
    <row r="73" spans="1:6">
      <c r="A73" s="35" t="s">
        <v>172</v>
      </c>
      <c r="B73" s="36">
        <v>0.33333333333333331</v>
      </c>
      <c r="C73" s="35">
        <v>1086</v>
      </c>
      <c r="D73" s="35" t="s">
        <v>346</v>
      </c>
      <c r="E73" s="35" t="s">
        <v>338</v>
      </c>
      <c r="F73" s="35" t="s">
        <v>339</v>
      </c>
    </row>
    <row r="74" spans="1:6">
      <c r="A74" s="35" t="s">
        <v>173</v>
      </c>
      <c r="B74" s="36">
        <v>0.33333333333333331</v>
      </c>
      <c r="C74" s="35">
        <v>1087</v>
      </c>
      <c r="D74" s="35" t="s">
        <v>349</v>
      </c>
      <c r="E74" s="35" t="s">
        <v>338</v>
      </c>
      <c r="F74" s="35" t="s">
        <v>356</v>
      </c>
    </row>
    <row r="75" spans="1:6">
      <c r="A75" s="35" t="s">
        <v>174</v>
      </c>
      <c r="B75" s="36">
        <v>0.33333333333333331</v>
      </c>
      <c r="C75" s="35">
        <v>1088</v>
      </c>
      <c r="D75" s="35" t="s">
        <v>349</v>
      </c>
      <c r="E75" s="35" t="s">
        <v>338</v>
      </c>
      <c r="F75" s="35" t="s">
        <v>355</v>
      </c>
    </row>
    <row r="76" spans="1:6">
      <c r="A76" s="35" t="s">
        <v>175</v>
      </c>
      <c r="B76" s="36">
        <v>0.33333333333333331</v>
      </c>
      <c r="C76" s="35">
        <v>1089</v>
      </c>
      <c r="D76" s="35" t="s">
        <v>350</v>
      </c>
      <c r="E76" s="35" t="s">
        <v>338</v>
      </c>
      <c r="F76" s="35" t="s">
        <v>356</v>
      </c>
    </row>
    <row r="77" spans="1:6">
      <c r="A77" s="35" t="s">
        <v>176</v>
      </c>
      <c r="B77" s="36">
        <v>0.33333333333333331</v>
      </c>
      <c r="C77" s="35">
        <v>1090</v>
      </c>
      <c r="D77" s="35" t="s">
        <v>352</v>
      </c>
      <c r="E77" s="35" t="s">
        <v>340</v>
      </c>
      <c r="F77" s="35" t="s">
        <v>358</v>
      </c>
    </row>
    <row r="78" spans="1:6">
      <c r="A78" s="35" t="s">
        <v>177</v>
      </c>
      <c r="B78" s="36">
        <v>0.33333333333333331</v>
      </c>
      <c r="C78" s="35">
        <v>1092</v>
      </c>
      <c r="D78" s="35" t="s">
        <v>350</v>
      </c>
      <c r="E78" s="35" t="s">
        <v>338</v>
      </c>
      <c r="F78" s="35" t="s">
        <v>356</v>
      </c>
    </row>
    <row r="79" spans="1:6">
      <c r="A79" s="35" t="s">
        <v>178</v>
      </c>
      <c r="B79" s="36">
        <v>0.33333333333333331</v>
      </c>
      <c r="C79" s="35">
        <v>1093</v>
      </c>
      <c r="D79" s="35" t="s">
        <v>350</v>
      </c>
      <c r="E79" s="35" t="s">
        <v>338</v>
      </c>
      <c r="F79" s="35" t="s">
        <v>356</v>
      </c>
    </row>
    <row r="80" spans="1:6">
      <c r="A80" s="35" t="s">
        <v>179</v>
      </c>
      <c r="B80" s="36">
        <v>0.33333333333333331</v>
      </c>
      <c r="C80" s="35">
        <v>1094</v>
      </c>
      <c r="D80" s="35" t="s">
        <v>350</v>
      </c>
      <c r="E80" s="35" t="s">
        <v>338</v>
      </c>
      <c r="F80" s="35" t="s">
        <v>339</v>
      </c>
    </row>
    <row r="81" spans="1:6">
      <c r="A81" s="35" t="s">
        <v>180</v>
      </c>
      <c r="B81" s="36">
        <v>0.33333333333333331</v>
      </c>
      <c r="C81" s="35">
        <v>1095</v>
      </c>
      <c r="D81" s="35" t="s">
        <v>350</v>
      </c>
      <c r="E81" s="35" t="s">
        <v>338</v>
      </c>
      <c r="F81" s="35" t="s">
        <v>356</v>
      </c>
    </row>
    <row r="82" spans="1:6">
      <c r="A82" s="35" t="s">
        <v>181</v>
      </c>
      <c r="B82" s="36">
        <v>0.33333333333333331</v>
      </c>
      <c r="C82" s="35">
        <v>1096</v>
      </c>
      <c r="D82" s="35" t="s">
        <v>346</v>
      </c>
      <c r="E82" s="35" t="s">
        <v>338</v>
      </c>
      <c r="F82" s="35" t="s">
        <v>339</v>
      </c>
    </row>
    <row r="83" spans="1:6">
      <c r="A83" s="35" t="s">
        <v>182</v>
      </c>
      <c r="B83" s="36">
        <v>0.33333333333333331</v>
      </c>
      <c r="C83" s="35">
        <v>1097</v>
      </c>
      <c r="D83" s="35" t="s">
        <v>350</v>
      </c>
      <c r="E83" s="35" t="s">
        <v>338</v>
      </c>
      <c r="F83" s="35" t="s">
        <v>356</v>
      </c>
    </row>
    <row r="84" spans="1:6">
      <c r="A84" s="35" t="s">
        <v>183</v>
      </c>
      <c r="B84" s="36">
        <v>0.33333333333333331</v>
      </c>
      <c r="C84" s="35">
        <v>1098</v>
      </c>
      <c r="D84" s="35" t="s">
        <v>349</v>
      </c>
      <c r="E84" s="35" t="s">
        <v>338</v>
      </c>
      <c r="F84" s="35" t="s">
        <v>356</v>
      </c>
    </row>
    <row r="85" spans="1:6">
      <c r="A85" s="35" t="s">
        <v>184</v>
      </c>
      <c r="B85" s="36">
        <v>0.33333333333333331</v>
      </c>
      <c r="C85" s="35">
        <v>1099</v>
      </c>
      <c r="D85" s="35" t="s">
        <v>350</v>
      </c>
      <c r="E85" s="35" t="s">
        <v>338</v>
      </c>
      <c r="F85" s="35" t="s">
        <v>356</v>
      </c>
    </row>
    <row r="86" spans="1:6">
      <c r="A86" s="35" t="s">
        <v>185</v>
      </c>
      <c r="B86" s="36">
        <v>0.33333333333333331</v>
      </c>
      <c r="C86" s="35">
        <v>1100</v>
      </c>
      <c r="D86" s="35" t="s">
        <v>346</v>
      </c>
      <c r="E86" s="35" t="s">
        <v>338</v>
      </c>
      <c r="F86" s="35" t="s">
        <v>356</v>
      </c>
    </row>
    <row r="87" spans="1:6">
      <c r="A87" s="35" t="s">
        <v>186</v>
      </c>
      <c r="B87" s="36">
        <v>0.33333333333333331</v>
      </c>
      <c r="C87" s="35">
        <v>1101</v>
      </c>
      <c r="D87" s="35" t="s">
        <v>351</v>
      </c>
      <c r="E87" s="35" t="s">
        <v>338</v>
      </c>
      <c r="F87" s="35" t="s">
        <v>356</v>
      </c>
    </row>
    <row r="88" spans="1:6">
      <c r="A88" s="35" t="s">
        <v>187</v>
      </c>
      <c r="B88" s="36">
        <v>0.33333333333333331</v>
      </c>
      <c r="C88" s="35">
        <v>1102</v>
      </c>
      <c r="D88" s="35" t="s">
        <v>350</v>
      </c>
      <c r="E88" s="35" t="s">
        <v>338</v>
      </c>
      <c r="F88" s="35" t="s">
        <v>356</v>
      </c>
    </row>
    <row r="89" spans="1:6">
      <c r="A89" s="35" t="s">
        <v>188</v>
      </c>
      <c r="B89" s="36">
        <v>0.33333333333333331</v>
      </c>
      <c r="C89" s="35">
        <v>1103</v>
      </c>
      <c r="D89" s="35" t="s">
        <v>350</v>
      </c>
      <c r="E89" s="35" t="s">
        <v>338</v>
      </c>
      <c r="F89" s="35" t="s">
        <v>356</v>
      </c>
    </row>
    <row r="90" spans="1:6">
      <c r="A90" s="35" t="s">
        <v>189</v>
      </c>
      <c r="B90" s="36">
        <v>0.33333333333333331</v>
      </c>
      <c r="C90" s="35">
        <v>1104</v>
      </c>
      <c r="D90" s="35" t="s">
        <v>350</v>
      </c>
      <c r="E90" s="35" t="s">
        <v>338</v>
      </c>
      <c r="F90" s="35" t="s">
        <v>356</v>
      </c>
    </row>
    <row r="91" spans="1:6">
      <c r="A91" s="35" t="s">
        <v>190</v>
      </c>
      <c r="B91" s="36">
        <v>0.33333333333333331</v>
      </c>
      <c r="C91" s="35">
        <v>1105</v>
      </c>
      <c r="D91" s="35" t="s">
        <v>345</v>
      </c>
      <c r="E91" s="35" t="s">
        <v>338</v>
      </c>
      <c r="F91" s="35" t="s">
        <v>339</v>
      </c>
    </row>
    <row r="92" spans="1:6">
      <c r="A92" s="35" t="s">
        <v>191</v>
      </c>
      <c r="B92" s="36">
        <v>0.33333333333333331</v>
      </c>
      <c r="C92" s="35">
        <v>1106</v>
      </c>
      <c r="D92" s="35" t="s">
        <v>350</v>
      </c>
      <c r="E92" s="35" t="s">
        <v>338</v>
      </c>
      <c r="F92" s="35" t="s">
        <v>353</v>
      </c>
    </row>
    <row r="93" spans="1:6">
      <c r="A93" s="35" t="s">
        <v>192</v>
      </c>
      <c r="B93" s="36">
        <v>0.33333333333333331</v>
      </c>
      <c r="C93" s="35">
        <v>1107</v>
      </c>
      <c r="D93" s="35" t="s">
        <v>350</v>
      </c>
      <c r="E93" s="35" t="s">
        <v>338</v>
      </c>
      <c r="F93" s="35" t="s">
        <v>356</v>
      </c>
    </row>
    <row r="94" spans="1:6">
      <c r="A94" s="35" t="s">
        <v>193</v>
      </c>
      <c r="B94" s="36">
        <v>0.33333333333333331</v>
      </c>
      <c r="C94" s="35">
        <v>1108</v>
      </c>
      <c r="D94" s="35" t="s">
        <v>350</v>
      </c>
      <c r="E94" s="35" t="s">
        <v>338</v>
      </c>
      <c r="F94" s="35" t="s">
        <v>356</v>
      </c>
    </row>
    <row r="95" spans="1:6">
      <c r="A95" s="35" t="s">
        <v>194</v>
      </c>
      <c r="B95" s="36">
        <v>0.33333333333333331</v>
      </c>
      <c r="C95" s="35">
        <v>1109</v>
      </c>
      <c r="D95" s="35" t="s">
        <v>350</v>
      </c>
      <c r="E95" s="35" t="s">
        <v>338</v>
      </c>
      <c r="F95" s="35" t="s">
        <v>339</v>
      </c>
    </row>
    <row r="96" spans="1:6">
      <c r="A96" s="35" t="s">
        <v>195</v>
      </c>
      <c r="B96" s="36">
        <v>0.33333333333333331</v>
      </c>
      <c r="C96" s="35">
        <v>1110</v>
      </c>
      <c r="D96" s="35" t="s">
        <v>350</v>
      </c>
      <c r="E96" s="35" t="s">
        <v>338</v>
      </c>
      <c r="F96" s="35" t="s">
        <v>356</v>
      </c>
    </row>
    <row r="97" spans="1:6">
      <c r="A97" s="35" t="s">
        <v>196</v>
      </c>
      <c r="B97" s="36">
        <v>0.33333333333333331</v>
      </c>
      <c r="C97" s="35">
        <v>1111</v>
      </c>
      <c r="D97" s="35" t="s">
        <v>346</v>
      </c>
      <c r="E97" s="35" t="s">
        <v>338</v>
      </c>
      <c r="F97" s="35" t="s">
        <v>356</v>
      </c>
    </row>
    <row r="98" spans="1:6">
      <c r="A98" s="35" t="s">
        <v>197</v>
      </c>
      <c r="B98" s="36">
        <v>0.33333333333333331</v>
      </c>
      <c r="C98" s="35">
        <v>1112</v>
      </c>
      <c r="D98" s="35" t="s">
        <v>350</v>
      </c>
      <c r="E98" s="35" t="s">
        <v>338</v>
      </c>
      <c r="F98" s="35" t="s">
        <v>356</v>
      </c>
    </row>
    <row r="99" spans="1:6">
      <c r="A99" s="35" t="s">
        <v>198</v>
      </c>
      <c r="B99" s="36">
        <v>0.33333333333333331</v>
      </c>
      <c r="C99" s="35">
        <v>1113</v>
      </c>
      <c r="D99" s="35" t="s">
        <v>350</v>
      </c>
      <c r="E99" s="35" t="s">
        <v>338</v>
      </c>
      <c r="F99" s="35" t="s">
        <v>339</v>
      </c>
    </row>
    <row r="100" spans="1:6">
      <c r="A100" s="35" t="s">
        <v>199</v>
      </c>
      <c r="B100" s="36">
        <v>0.33333333333333331</v>
      </c>
      <c r="C100" s="35">
        <v>1114</v>
      </c>
      <c r="D100" s="35" t="s">
        <v>349</v>
      </c>
      <c r="E100" s="35" t="s">
        <v>338</v>
      </c>
      <c r="F100" s="35" t="s">
        <v>339</v>
      </c>
    </row>
    <row r="101" spans="1:6">
      <c r="A101" s="35" t="s">
        <v>200</v>
      </c>
      <c r="B101" s="36">
        <v>0.33333333333333331</v>
      </c>
      <c r="C101" s="35">
        <v>1115</v>
      </c>
      <c r="D101" s="35" t="s">
        <v>346</v>
      </c>
      <c r="E101" s="35" t="s">
        <v>338</v>
      </c>
      <c r="F101" s="35" t="s">
        <v>356</v>
      </c>
    </row>
    <row r="102" spans="1:6">
      <c r="A102" s="35" t="s">
        <v>201</v>
      </c>
      <c r="B102" s="36">
        <v>0.33333333333333331</v>
      </c>
      <c r="C102" s="35">
        <v>1116</v>
      </c>
      <c r="D102" s="35" t="s">
        <v>349</v>
      </c>
      <c r="E102" s="35" t="s">
        <v>338</v>
      </c>
      <c r="F102" s="35" t="s">
        <v>356</v>
      </c>
    </row>
    <row r="103" spans="1:6">
      <c r="A103" s="35" t="s">
        <v>202</v>
      </c>
      <c r="B103" s="36">
        <v>0.33333333333333331</v>
      </c>
      <c r="C103" s="35">
        <v>1117</v>
      </c>
      <c r="D103" s="35" t="s">
        <v>349</v>
      </c>
      <c r="E103" s="35" t="s">
        <v>338</v>
      </c>
      <c r="F103" s="35" t="s">
        <v>356</v>
      </c>
    </row>
    <row r="104" spans="1:6">
      <c r="A104" s="35" t="s">
        <v>203</v>
      </c>
      <c r="B104" s="36">
        <v>0.33333333333333331</v>
      </c>
      <c r="C104" s="35">
        <v>1118</v>
      </c>
      <c r="D104" s="35" t="s">
        <v>349</v>
      </c>
      <c r="E104" s="35" t="s">
        <v>338</v>
      </c>
      <c r="F104" s="35" t="s">
        <v>356</v>
      </c>
    </row>
    <row r="105" spans="1:6">
      <c r="A105" s="35" t="s">
        <v>204</v>
      </c>
      <c r="B105" s="36">
        <v>0.33333333333333331</v>
      </c>
      <c r="C105" s="35">
        <v>1119</v>
      </c>
      <c r="D105" s="35" t="s">
        <v>346</v>
      </c>
      <c r="E105" s="35" t="s">
        <v>338</v>
      </c>
      <c r="F105" s="35" t="s">
        <v>339</v>
      </c>
    </row>
    <row r="106" spans="1:6">
      <c r="A106" s="35" t="s">
        <v>205</v>
      </c>
      <c r="B106" s="36">
        <v>0.33333333333333331</v>
      </c>
      <c r="C106" s="35">
        <v>1120</v>
      </c>
      <c r="D106" s="35" t="s">
        <v>350</v>
      </c>
      <c r="E106" s="35" t="s">
        <v>338</v>
      </c>
      <c r="F106" s="35" t="s">
        <v>356</v>
      </c>
    </row>
    <row r="107" spans="1:6">
      <c r="A107" s="35" t="s">
        <v>206</v>
      </c>
      <c r="B107" s="36">
        <v>0.33333333333333331</v>
      </c>
      <c r="C107" s="35">
        <v>1121</v>
      </c>
      <c r="D107" s="35" t="s">
        <v>350</v>
      </c>
      <c r="E107" s="35" t="s">
        <v>338</v>
      </c>
      <c r="F107" s="35" t="s">
        <v>356</v>
      </c>
    </row>
    <row r="108" spans="1:6">
      <c r="A108" s="35" t="s">
        <v>207</v>
      </c>
      <c r="B108" s="36">
        <v>0.33333333333333331</v>
      </c>
      <c r="C108" s="35">
        <v>1123</v>
      </c>
      <c r="D108" s="35" t="s">
        <v>350</v>
      </c>
      <c r="E108" s="35" t="s">
        <v>338</v>
      </c>
      <c r="F108" s="35" t="s">
        <v>356</v>
      </c>
    </row>
    <row r="109" spans="1:6">
      <c r="A109" s="35" t="s">
        <v>208</v>
      </c>
      <c r="B109" s="36">
        <v>0.33333333333333331</v>
      </c>
      <c r="C109" s="35">
        <v>1124</v>
      </c>
      <c r="D109" s="35" t="s">
        <v>350</v>
      </c>
      <c r="E109" s="35" t="s">
        <v>338</v>
      </c>
      <c r="F109" s="35" t="s">
        <v>356</v>
      </c>
    </row>
    <row r="110" spans="1:6">
      <c r="A110" s="35" t="s">
        <v>209</v>
      </c>
      <c r="B110" s="36">
        <v>0.33333333333333331</v>
      </c>
      <c r="C110" s="35">
        <v>1125</v>
      </c>
      <c r="D110" s="35" t="s">
        <v>349</v>
      </c>
      <c r="E110" s="35" t="s">
        <v>338</v>
      </c>
      <c r="F110" s="35" t="s">
        <v>356</v>
      </c>
    </row>
    <row r="111" spans="1:6">
      <c r="A111" s="35" t="s">
        <v>210</v>
      </c>
      <c r="B111" s="36">
        <v>0.33333333333333331</v>
      </c>
      <c r="C111" s="35">
        <v>1126</v>
      </c>
      <c r="D111" s="35" t="s">
        <v>350</v>
      </c>
      <c r="E111" s="35" t="s">
        <v>338</v>
      </c>
      <c r="F111" s="35" t="s">
        <v>356</v>
      </c>
    </row>
    <row r="112" spans="1:6">
      <c r="A112" s="35" t="s">
        <v>211</v>
      </c>
      <c r="B112" s="36">
        <v>0.33333333333333331</v>
      </c>
      <c r="C112" s="35">
        <v>1127</v>
      </c>
      <c r="D112" s="35" t="s">
        <v>350</v>
      </c>
      <c r="E112" s="35" t="s">
        <v>338</v>
      </c>
      <c r="F112" s="35" t="s">
        <v>339</v>
      </c>
    </row>
    <row r="113" spans="1:6">
      <c r="A113" s="35" t="s">
        <v>212</v>
      </c>
      <c r="B113" s="36">
        <v>0.33333333333333331</v>
      </c>
      <c r="C113" s="35">
        <v>1128</v>
      </c>
      <c r="D113" s="35" t="s">
        <v>350</v>
      </c>
      <c r="E113" s="35" t="s">
        <v>338</v>
      </c>
      <c r="F113" s="35" t="s">
        <v>339</v>
      </c>
    </row>
    <row r="114" spans="1:6">
      <c r="A114" s="35" t="s">
        <v>213</v>
      </c>
      <c r="B114" s="36">
        <v>0.33333333333333331</v>
      </c>
      <c r="C114" s="35">
        <v>1129</v>
      </c>
      <c r="D114" s="35" t="s">
        <v>350</v>
      </c>
      <c r="E114" s="35" t="s">
        <v>338</v>
      </c>
      <c r="F114" s="35" t="s">
        <v>339</v>
      </c>
    </row>
    <row r="115" spans="1:6">
      <c r="A115" s="35" t="s">
        <v>214</v>
      </c>
      <c r="B115" s="36">
        <v>0.33333333333333331</v>
      </c>
      <c r="C115" s="35">
        <v>1130</v>
      </c>
      <c r="D115" s="35" t="s">
        <v>350</v>
      </c>
      <c r="E115" s="35" t="s">
        <v>338</v>
      </c>
      <c r="F115" s="35" t="s">
        <v>356</v>
      </c>
    </row>
    <row r="116" spans="1:6">
      <c r="A116" s="35" t="s">
        <v>215</v>
      </c>
      <c r="B116" s="36">
        <v>0.33333333333333331</v>
      </c>
      <c r="C116" s="35">
        <v>1131</v>
      </c>
      <c r="D116" s="35" t="s">
        <v>350</v>
      </c>
      <c r="E116" s="35" t="s">
        <v>338</v>
      </c>
      <c r="F116" s="35" t="s">
        <v>356</v>
      </c>
    </row>
    <row r="117" spans="1:6">
      <c r="A117" s="35" t="s">
        <v>216</v>
      </c>
      <c r="B117" s="36">
        <v>0.33333333333333331</v>
      </c>
      <c r="C117" s="35">
        <v>1132</v>
      </c>
      <c r="D117" s="35" t="s">
        <v>350</v>
      </c>
      <c r="E117" s="35" t="s">
        <v>338</v>
      </c>
      <c r="F117" s="35" t="s">
        <v>339</v>
      </c>
    </row>
    <row r="118" spans="1:6">
      <c r="A118" s="35" t="s">
        <v>217</v>
      </c>
      <c r="B118" s="36">
        <v>0.33333333333333331</v>
      </c>
      <c r="C118" s="35">
        <v>1133</v>
      </c>
      <c r="D118" s="35" t="s">
        <v>350</v>
      </c>
      <c r="E118" s="35" t="s">
        <v>338</v>
      </c>
      <c r="F118" s="35" t="s">
        <v>356</v>
      </c>
    </row>
    <row r="119" spans="1:6">
      <c r="A119" s="35" t="s">
        <v>218</v>
      </c>
      <c r="B119" s="36">
        <v>0.33333333333333331</v>
      </c>
      <c r="C119" s="35">
        <v>1134</v>
      </c>
      <c r="D119" s="35" t="s">
        <v>349</v>
      </c>
      <c r="E119" s="35" t="s">
        <v>338</v>
      </c>
      <c r="F119" s="35" t="s">
        <v>355</v>
      </c>
    </row>
    <row r="120" spans="1:6">
      <c r="A120" s="35" t="s">
        <v>219</v>
      </c>
      <c r="B120" s="36">
        <v>0.33333333333333331</v>
      </c>
      <c r="C120" s="35">
        <v>1135</v>
      </c>
      <c r="D120" s="35" t="s">
        <v>350</v>
      </c>
      <c r="E120" s="35" t="s">
        <v>338</v>
      </c>
      <c r="F120" s="35" t="s">
        <v>356</v>
      </c>
    </row>
    <row r="121" spans="1:6">
      <c r="A121" s="35" t="s">
        <v>220</v>
      </c>
      <c r="B121" s="36">
        <v>0.33333333333333331</v>
      </c>
      <c r="C121" s="35">
        <v>1136</v>
      </c>
      <c r="D121" s="35" t="s">
        <v>349</v>
      </c>
      <c r="E121" s="35" t="s">
        <v>338</v>
      </c>
      <c r="F121" s="35" t="s">
        <v>356</v>
      </c>
    </row>
    <row r="122" spans="1:6">
      <c r="A122" s="35" t="s">
        <v>221</v>
      </c>
      <c r="B122" s="36">
        <v>0.33333333333333331</v>
      </c>
      <c r="C122" s="35">
        <v>2001</v>
      </c>
      <c r="D122" s="35" t="s">
        <v>347</v>
      </c>
      <c r="E122" s="35" t="s">
        <v>338</v>
      </c>
      <c r="F122" s="35" t="s">
        <v>355</v>
      </c>
    </row>
    <row r="123" spans="1:6">
      <c r="A123" s="35" t="s">
        <v>222</v>
      </c>
      <c r="B123" s="36">
        <v>0.33333333333333331</v>
      </c>
      <c r="C123" s="35">
        <v>2002</v>
      </c>
      <c r="D123" s="35" t="s">
        <v>349</v>
      </c>
      <c r="E123" s="35" t="s">
        <v>338</v>
      </c>
      <c r="F123" s="35" t="s">
        <v>339</v>
      </c>
    </row>
    <row r="124" spans="1:6">
      <c r="A124" s="35" t="s">
        <v>223</v>
      </c>
      <c r="B124" s="36">
        <v>0.33333333333333331</v>
      </c>
      <c r="C124" s="35">
        <v>2003</v>
      </c>
      <c r="D124" s="35" t="s">
        <v>349</v>
      </c>
      <c r="E124" s="35" t="s">
        <v>338</v>
      </c>
      <c r="F124" s="35" t="s">
        <v>355</v>
      </c>
    </row>
    <row r="125" spans="1:6">
      <c r="A125" s="35" t="s">
        <v>224</v>
      </c>
      <c r="B125" s="36">
        <v>0.33333333333333331</v>
      </c>
      <c r="C125" s="35">
        <v>2004</v>
      </c>
      <c r="D125" s="35" t="s">
        <v>349</v>
      </c>
      <c r="E125" s="35" t="s">
        <v>338</v>
      </c>
      <c r="F125" s="35" t="s">
        <v>356</v>
      </c>
    </row>
    <row r="126" spans="1:6">
      <c r="A126" s="35" t="s">
        <v>225</v>
      </c>
      <c r="B126" s="36">
        <v>0.25</v>
      </c>
      <c r="C126" s="35">
        <v>2005</v>
      </c>
      <c r="D126" s="35" t="s">
        <v>345</v>
      </c>
      <c r="E126" s="35" t="s">
        <v>338</v>
      </c>
      <c r="F126" s="35" t="s">
        <v>355</v>
      </c>
    </row>
    <row r="127" spans="1:6">
      <c r="A127" s="35" t="s">
        <v>226</v>
      </c>
      <c r="B127" s="36">
        <v>0.33333333333333331</v>
      </c>
      <c r="C127" s="35">
        <v>2006</v>
      </c>
      <c r="D127" s="35" t="s">
        <v>349</v>
      </c>
      <c r="E127" s="35" t="s">
        <v>338</v>
      </c>
      <c r="F127" s="35" t="s">
        <v>355</v>
      </c>
    </row>
    <row r="128" spans="1:6">
      <c r="A128" s="35" t="s">
        <v>227</v>
      </c>
      <c r="B128" s="36">
        <v>0.33333333333333331</v>
      </c>
      <c r="C128" s="35">
        <v>2007</v>
      </c>
      <c r="D128" s="35" t="s">
        <v>349</v>
      </c>
      <c r="E128" s="35" t="s">
        <v>338</v>
      </c>
      <c r="F128" s="35" t="s">
        <v>355</v>
      </c>
    </row>
    <row r="129" spans="1:6">
      <c r="A129" s="35" t="s">
        <v>228</v>
      </c>
      <c r="B129" s="36">
        <v>0.33333333333333331</v>
      </c>
      <c r="C129" s="35">
        <v>2008</v>
      </c>
      <c r="D129" s="35" t="s">
        <v>349</v>
      </c>
      <c r="E129" s="35" t="s">
        <v>338</v>
      </c>
      <c r="F129" s="35" t="s">
        <v>355</v>
      </c>
    </row>
    <row r="130" spans="1:6">
      <c r="A130" s="35" t="s">
        <v>229</v>
      </c>
      <c r="B130" s="36">
        <v>0.33333333333333331</v>
      </c>
      <c r="C130" s="35">
        <v>2009</v>
      </c>
      <c r="D130" s="35" t="s">
        <v>345</v>
      </c>
      <c r="E130" s="35" t="s">
        <v>338</v>
      </c>
      <c r="F130" s="35" t="s">
        <v>355</v>
      </c>
    </row>
    <row r="131" spans="1:6">
      <c r="A131" s="35" t="s">
        <v>230</v>
      </c>
      <c r="B131" s="36">
        <v>0.33333333333333331</v>
      </c>
      <c r="C131" s="35">
        <v>2010</v>
      </c>
      <c r="D131" s="35" t="s">
        <v>351</v>
      </c>
      <c r="E131" s="35" t="s">
        <v>338</v>
      </c>
      <c r="F131" s="35" t="s">
        <v>355</v>
      </c>
    </row>
    <row r="132" spans="1:6">
      <c r="A132" s="35" t="s">
        <v>231</v>
      </c>
      <c r="B132" s="36">
        <v>0.27083333333333331</v>
      </c>
      <c r="C132" s="35">
        <v>2011</v>
      </c>
      <c r="D132" s="35" t="s">
        <v>345</v>
      </c>
      <c r="E132" s="35" t="s">
        <v>338</v>
      </c>
      <c r="F132" s="35" t="s">
        <v>355</v>
      </c>
    </row>
    <row r="133" spans="1:6">
      <c r="A133" s="35" t="s">
        <v>232</v>
      </c>
      <c r="B133" s="36">
        <v>0.33333333333333331</v>
      </c>
      <c r="C133" s="35">
        <v>2012</v>
      </c>
      <c r="D133" s="35" t="s">
        <v>349</v>
      </c>
      <c r="E133" s="35" t="s">
        <v>338</v>
      </c>
      <c r="F133" s="35" t="s">
        <v>355</v>
      </c>
    </row>
    <row r="134" spans="1:6">
      <c r="A134" s="35" t="s">
        <v>233</v>
      </c>
      <c r="B134" s="36">
        <v>0.33333333333333331</v>
      </c>
      <c r="C134" s="35">
        <v>2014</v>
      </c>
      <c r="D134" s="35" t="s">
        <v>349</v>
      </c>
      <c r="E134" s="35" t="s">
        <v>338</v>
      </c>
      <c r="F134" s="35" t="s">
        <v>355</v>
      </c>
    </row>
    <row r="135" spans="1:6">
      <c r="A135" s="35" t="s">
        <v>234</v>
      </c>
      <c r="B135" s="36">
        <v>0.33333333333333331</v>
      </c>
      <c r="C135" s="35">
        <v>2015</v>
      </c>
      <c r="D135" s="35" t="s">
        <v>349</v>
      </c>
      <c r="E135" s="35" t="s">
        <v>338</v>
      </c>
      <c r="F135" s="35" t="s">
        <v>355</v>
      </c>
    </row>
    <row r="136" spans="1:6">
      <c r="A136" s="35" t="s">
        <v>235</v>
      </c>
      <c r="B136" s="36">
        <v>0.33333333333333331</v>
      </c>
      <c r="C136" s="35">
        <v>2016</v>
      </c>
      <c r="D136" s="35" t="s">
        <v>345</v>
      </c>
      <c r="E136" s="35" t="s">
        <v>338</v>
      </c>
      <c r="F136" s="35" t="s">
        <v>355</v>
      </c>
    </row>
    <row r="137" spans="1:6">
      <c r="A137" s="35" t="s">
        <v>236</v>
      </c>
      <c r="B137" s="36">
        <v>0.33333333333333331</v>
      </c>
      <c r="C137" s="35">
        <v>2017</v>
      </c>
      <c r="D137" s="35" t="s">
        <v>349</v>
      </c>
      <c r="E137" s="35" t="s">
        <v>338</v>
      </c>
      <c r="F137" s="35" t="s">
        <v>355</v>
      </c>
    </row>
    <row r="138" spans="1:6">
      <c r="A138" s="35" t="s">
        <v>237</v>
      </c>
      <c r="B138" s="36">
        <v>0.33333333333333331</v>
      </c>
      <c r="C138" s="35">
        <v>2018</v>
      </c>
      <c r="D138" s="35" t="s">
        <v>349</v>
      </c>
      <c r="E138" s="35" t="s">
        <v>340</v>
      </c>
      <c r="F138" s="35" t="s">
        <v>358</v>
      </c>
    </row>
    <row r="139" spans="1:6">
      <c r="A139" s="35" t="s">
        <v>238</v>
      </c>
      <c r="B139" s="36">
        <v>0.33333333333333331</v>
      </c>
      <c r="C139" s="35">
        <v>2019</v>
      </c>
      <c r="D139" s="35" t="s">
        <v>349</v>
      </c>
      <c r="E139" s="35" t="s">
        <v>338</v>
      </c>
      <c r="F139" s="35" t="s">
        <v>355</v>
      </c>
    </row>
    <row r="140" spans="1:6">
      <c r="A140" s="35" t="s">
        <v>239</v>
      </c>
      <c r="B140" s="36">
        <v>0.33333333333333331</v>
      </c>
      <c r="C140" s="35">
        <v>2020</v>
      </c>
      <c r="D140" s="35" t="s">
        <v>346</v>
      </c>
      <c r="E140" s="35" t="s">
        <v>338</v>
      </c>
      <c r="F140" s="35" t="s">
        <v>355</v>
      </c>
    </row>
    <row r="141" spans="1:6">
      <c r="A141" s="35" t="s">
        <v>240</v>
      </c>
      <c r="B141" s="36">
        <v>0.33333333333333331</v>
      </c>
      <c r="C141" s="35">
        <v>2021</v>
      </c>
      <c r="D141" s="35" t="s">
        <v>349</v>
      </c>
      <c r="E141" s="35" t="s">
        <v>338</v>
      </c>
      <c r="F141" s="35" t="s">
        <v>355</v>
      </c>
    </row>
    <row r="142" spans="1:6">
      <c r="A142" s="35" t="s">
        <v>241</v>
      </c>
      <c r="B142" s="36">
        <v>0.33333333333333331</v>
      </c>
      <c r="C142" s="35">
        <v>2022</v>
      </c>
      <c r="D142" s="35" t="s">
        <v>346</v>
      </c>
      <c r="E142" s="35" t="s">
        <v>338</v>
      </c>
      <c r="F142" s="35" t="s">
        <v>355</v>
      </c>
    </row>
    <row r="143" spans="1:6">
      <c r="A143" s="35" t="s">
        <v>242</v>
      </c>
      <c r="B143" s="36">
        <v>0.33333333333333331</v>
      </c>
      <c r="C143" s="35">
        <v>2023</v>
      </c>
      <c r="D143" s="35" t="s">
        <v>349</v>
      </c>
      <c r="E143" s="35" t="s">
        <v>338</v>
      </c>
      <c r="F143" s="35" t="s">
        <v>355</v>
      </c>
    </row>
    <row r="144" spans="1:6">
      <c r="A144" s="35" t="s">
        <v>243</v>
      </c>
      <c r="B144" s="36">
        <v>0.33333333333333331</v>
      </c>
      <c r="C144" s="35">
        <v>2024</v>
      </c>
      <c r="D144" s="35" t="s">
        <v>346</v>
      </c>
      <c r="E144" s="35" t="s">
        <v>338</v>
      </c>
      <c r="F144" s="35" t="s">
        <v>355</v>
      </c>
    </row>
    <row r="145" spans="1:6">
      <c r="A145" s="35" t="s">
        <v>244</v>
      </c>
      <c r="B145" s="36">
        <v>0.33333333333333331</v>
      </c>
      <c r="C145" s="35">
        <v>2030</v>
      </c>
      <c r="D145" s="35" t="s">
        <v>350</v>
      </c>
      <c r="E145" s="35" t="s">
        <v>338</v>
      </c>
      <c r="F145" s="35" t="s">
        <v>355</v>
      </c>
    </row>
    <row r="146" spans="1:6">
      <c r="A146" s="35" t="s">
        <v>245</v>
      </c>
      <c r="B146" s="36">
        <v>0.33333333333333331</v>
      </c>
      <c r="C146" s="35">
        <v>2031</v>
      </c>
      <c r="D146" s="35" t="s">
        <v>350</v>
      </c>
      <c r="E146" s="35" t="s">
        <v>338</v>
      </c>
      <c r="F146" s="35" t="s">
        <v>355</v>
      </c>
    </row>
    <row r="147" spans="1:6">
      <c r="A147" s="35" t="s">
        <v>246</v>
      </c>
      <c r="B147" s="36">
        <v>0.33333333333333331</v>
      </c>
      <c r="C147" s="35">
        <v>2032</v>
      </c>
      <c r="D147" s="35" t="s">
        <v>346</v>
      </c>
      <c r="E147" s="35" t="s">
        <v>338</v>
      </c>
      <c r="F147" s="35" t="s">
        <v>355</v>
      </c>
    </row>
    <row r="148" spans="1:6">
      <c r="A148" s="35" t="s">
        <v>247</v>
      </c>
      <c r="B148" s="36">
        <v>0.33333333333333331</v>
      </c>
      <c r="C148" s="35">
        <v>2033</v>
      </c>
      <c r="D148" s="35" t="s">
        <v>349</v>
      </c>
      <c r="E148" s="35" t="s">
        <v>338</v>
      </c>
      <c r="F148" s="35" t="s">
        <v>355</v>
      </c>
    </row>
    <row r="149" spans="1:6">
      <c r="A149" s="35" t="s">
        <v>248</v>
      </c>
      <c r="B149" s="36">
        <v>0.33333333333333331</v>
      </c>
      <c r="C149" s="35">
        <v>2034</v>
      </c>
      <c r="D149" s="35" t="s">
        <v>350</v>
      </c>
      <c r="E149" s="35" t="s">
        <v>338</v>
      </c>
      <c r="F149" s="35" t="s">
        <v>355</v>
      </c>
    </row>
    <row r="150" spans="1:6">
      <c r="A150" s="35" t="s">
        <v>249</v>
      </c>
      <c r="B150" s="36">
        <v>0.33333333333333331</v>
      </c>
      <c r="C150" s="35">
        <v>2035</v>
      </c>
      <c r="D150" s="35" t="s">
        <v>350</v>
      </c>
      <c r="E150" s="35" t="s">
        <v>338</v>
      </c>
      <c r="F150" s="35" t="s">
        <v>355</v>
      </c>
    </row>
    <row r="151" spans="1:6">
      <c r="A151" s="35" t="s">
        <v>250</v>
      </c>
      <c r="B151" s="36">
        <v>0.33333333333333331</v>
      </c>
      <c r="C151" s="35">
        <v>2036</v>
      </c>
      <c r="D151" s="35" t="s">
        <v>349</v>
      </c>
      <c r="E151" s="35" t="s">
        <v>338</v>
      </c>
      <c r="F151" s="35" t="s">
        <v>339</v>
      </c>
    </row>
    <row r="152" spans="1:6">
      <c r="A152" s="35" t="s">
        <v>251</v>
      </c>
      <c r="B152" s="36">
        <v>0.33333333333333331</v>
      </c>
      <c r="C152" s="35">
        <v>2037</v>
      </c>
      <c r="D152" s="35" t="s">
        <v>349</v>
      </c>
      <c r="E152" s="35" t="s">
        <v>338</v>
      </c>
      <c r="F152" s="35" t="s">
        <v>355</v>
      </c>
    </row>
    <row r="153" spans="1:6">
      <c r="A153" s="35" t="s">
        <v>252</v>
      </c>
      <c r="B153" s="36">
        <v>0.33333333333333331</v>
      </c>
      <c r="C153" s="35">
        <v>2038</v>
      </c>
      <c r="D153" s="35" t="s">
        <v>350</v>
      </c>
      <c r="E153" s="35" t="s">
        <v>338</v>
      </c>
      <c r="F153" s="35" t="s">
        <v>355</v>
      </c>
    </row>
    <row r="154" spans="1:6">
      <c r="A154" s="35" t="s">
        <v>253</v>
      </c>
      <c r="B154" s="36">
        <v>0.33333333333333331</v>
      </c>
      <c r="C154" s="35">
        <v>2039</v>
      </c>
      <c r="D154" s="35" t="s">
        <v>346</v>
      </c>
      <c r="E154" s="35" t="s">
        <v>338</v>
      </c>
      <c r="F154" s="35" t="s">
        <v>355</v>
      </c>
    </row>
    <row r="155" spans="1:6">
      <c r="A155" s="35" t="s">
        <v>254</v>
      </c>
      <c r="B155" s="36">
        <v>0.33333333333333331</v>
      </c>
      <c r="C155" s="35">
        <v>2040</v>
      </c>
      <c r="D155" s="35" t="s">
        <v>350</v>
      </c>
      <c r="E155" s="35" t="s">
        <v>338</v>
      </c>
      <c r="F155" s="35" t="s">
        <v>356</v>
      </c>
    </row>
    <row r="156" spans="1:6">
      <c r="A156" s="35" t="s">
        <v>255</v>
      </c>
      <c r="B156" s="36">
        <v>0.33333333333333331</v>
      </c>
      <c r="C156" s="35">
        <v>2041</v>
      </c>
      <c r="D156" s="35" t="s">
        <v>349</v>
      </c>
      <c r="E156" s="35" t="s">
        <v>338</v>
      </c>
      <c r="F156" s="35" t="s">
        <v>355</v>
      </c>
    </row>
    <row r="157" spans="1:6">
      <c r="A157" s="35" t="s">
        <v>256</v>
      </c>
      <c r="B157" s="36">
        <v>0.33333333333333331</v>
      </c>
      <c r="C157" s="35">
        <v>2042</v>
      </c>
      <c r="D157" s="35" t="s">
        <v>349</v>
      </c>
      <c r="E157" s="35" t="s">
        <v>338</v>
      </c>
      <c r="F157" s="35" t="s">
        <v>355</v>
      </c>
    </row>
    <row r="158" spans="1:6">
      <c r="A158" s="35" t="s">
        <v>257</v>
      </c>
      <c r="B158" s="36">
        <v>0.33333333333333331</v>
      </c>
      <c r="C158" s="35">
        <v>2043</v>
      </c>
      <c r="D158" s="35" t="s">
        <v>349</v>
      </c>
      <c r="E158" s="35" t="s">
        <v>338</v>
      </c>
      <c r="F158" s="35" t="s">
        <v>355</v>
      </c>
    </row>
    <row r="159" spans="1:6">
      <c r="A159" s="35" t="s">
        <v>258</v>
      </c>
      <c r="B159" s="36">
        <v>0.33333333333333331</v>
      </c>
      <c r="C159" s="35">
        <v>2044</v>
      </c>
      <c r="D159" s="35" t="s">
        <v>349</v>
      </c>
      <c r="E159" s="35" t="s">
        <v>338</v>
      </c>
      <c r="F159" s="35" t="s">
        <v>355</v>
      </c>
    </row>
    <row r="160" spans="1:6">
      <c r="A160" s="35" t="s">
        <v>259</v>
      </c>
      <c r="B160" s="36">
        <v>0.33333333333333331</v>
      </c>
      <c r="C160" s="35">
        <v>2045</v>
      </c>
      <c r="D160" s="35" t="s">
        <v>350</v>
      </c>
      <c r="E160" s="35" t="s">
        <v>338</v>
      </c>
      <c r="F160" s="35" t="s">
        <v>355</v>
      </c>
    </row>
    <row r="161" spans="1:6">
      <c r="A161" s="35" t="s">
        <v>260</v>
      </c>
      <c r="B161" s="36">
        <v>0.33333333333333331</v>
      </c>
      <c r="C161" s="35">
        <v>2046</v>
      </c>
      <c r="D161" s="35" t="s">
        <v>345</v>
      </c>
      <c r="E161" s="35" t="s">
        <v>338</v>
      </c>
      <c r="F161" s="35" t="s">
        <v>355</v>
      </c>
    </row>
    <row r="162" spans="1:6">
      <c r="A162" s="35" t="s">
        <v>261</v>
      </c>
      <c r="B162" s="36">
        <v>0.33333333333333331</v>
      </c>
      <c r="C162" s="35">
        <v>2049</v>
      </c>
      <c r="D162" s="35" t="s">
        <v>345</v>
      </c>
      <c r="E162" s="35" t="s">
        <v>338</v>
      </c>
      <c r="F162" s="35" t="s">
        <v>355</v>
      </c>
    </row>
    <row r="163" spans="1:6">
      <c r="A163" s="35" t="s">
        <v>262</v>
      </c>
      <c r="B163" s="36">
        <v>0.33333333333333331</v>
      </c>
      <c r="C163" s="35">
        <v>2050</v>
      </c>
      <c r="D163" s="35" t="s">
        <v>349</v>
      </c>
      <c r="E163" s="35" t="s">
        <v>338</v>
      </c>
      <c r="F163" s="35" t="s">
        <v>355</v>
      </c>
    </row>
    <row r="164" spans="1:6">
      <c r="A164" s="35" t="s">
        <v>263</v>
      </c>
    </row>
    <row r="165" spans="1:6">
      <c r="A165" s="35" t="s">
        <v>264</v>
      </c>
    </row>
    <row r="166" spans="1:6">
      <c r="A166" s="35" t="s">
        <v>265</v>
      </c>
    </row>
    <row r="167" spans="1:6">
      <c r="A167" s="35" t="s">
        <v>266</v>
      </c>
    </row>
    <row r="168" spans="1:6">
      <c r="A168" s="35" t="s">
        <v>267</v>
      </c>
    </row>
    <row r="169" spans="1:6">
      <c r="A169" s="35" t="s">
        <v>268</v>
      </c>
    </row>
    <row r="170" spans="1:6">
      <c r="A170" s="35" t="s">
        <v>269</v>
      </c>
    </row>
    <row r="171" spans="1:6">
      <c r="A171" s="35" t="s">
        <v>270</v>
      </c>
    </row>
    <row r="172" spans="1:6">
      <c r="A172" s="35" t="s">
        <v>271</v>
      </c>
    </row>
    <row r="173" spans="1:6">
      <c r="A173" s="35" t="s">
        <v>272</v>
      </c>
    </row>
    <row r="174" spans="1:6">
      <c r="A174" s="35" t="s">
        <v>273</v>
      </c>
    </row>
    <row r="175" spans="1:6">
      <c r="A175" s="35" t="s">
        <v>274</v>
      </c>
    </row>
    <row r="176" spans="1:6">
      <c r="A176" s="35" t="s">
        <v>275</v>
      </c>
    </row>
    <row r="177" spans="1:1">
      <c r="A177" s="35" t="s">
        <v>276</v>
      </c>
    </row>
    <row r="178" spans="1:1">
      <c r="A178" s="35" t="s">
        <v>277</v>
      </c>
    </row>
    <row r="179" spans="1:1">
      <c r="A179" s="35" t="s">
        <v>278</v>
      </c>
    </row>
    <row r="180" spans="1:1">
      <c r="A180" s="35" t="s">
        <v>279</v>
      </c>
    </row>
    <row r="181" spans="1:1">
      <c r="A181" s="35" t="s">
        <v>280</v>
      </c>
    </row>
    <row r="182" spans="1:1">
      <c r="A182" s="35" t="s">
        <v>281</v>
      </c>
    </row>
    <row r="183" spans="1:1">
      <c r="A183" s="35" t="s">
        <v>282</v>
      </c>
    </row>
    <row r="184" spans="1:1">
      <c r="A184" s="35" t="s">
        <v>283</v>
      </c>
    </row>
    <row r="185" spans="1:1">
      <c r="A185" s="35" t="s">
        <v>284</v>
      </c>
    </row>
    <row r="186" spans="1:1">
      <c r="A186" s="35" t="s">
        <v>285</v>
      </c>
    </row>
    <row r="187" spans="1:1">
      <c r="A187" s="35" t="s">
        <v>286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EFD1-2149-40EA-83BC-57F8DB0D3A76}">
  <sheetPr codeName="Sheet13"/>
  <dimension ref="A1:H8"/>
  <sheetViews>
    <sheetView zoomScaleNormal="100" workbookViewId="0"/>
  </sheetViews>
  <sheetFormatPr defaultRowHeight="18"/>
  <cols>
    <col min="1" max="1" width="9.4140625" bestFit="1" customWidth="1"/>
    <col min="2" max="3" width="11.9140625" bestFit="1" customWidth="1"/>
    <col min="4" max="4" width="8.1640625" bestFit="1" customWidth="1"/>
    <col min="5" max="5" width="32.6640625" bestFit="1" customWidth="1"/>
    <col min="6" max="6" width="10.1640625" style="1" bestFit="1" customWidth="1"/>
    <col min="7" max="7" width="5.1640625" bestFit="1" customWidth="1"/>
    <col min="8" max="8" width="9.1640625" style="1" bestFit="1" customWidth="1"/>
    <col min="10" max="11" width="9.4140625" bestFit="1" customWidth="1"/>
  </cols>
  <sheetData>
    <row r="1" spans="1:8">
      <c r="A1" s="33" t="s">
        <v>382</v>
      </c>
      <c r="B1" s="14" t="s">
        <v>380</v>
      </c>
      <c r="C1" s="14" t="s">
        <v>381</v>
      </c>
      <c r="E1" s="39" t="s">
        <v>365</v>
      </c>
      <c r="F1" s="40" t="s">
        <v>377</v>
      </c>
      <c r="G1" s="39" t="s">
        <v>366</v>
      </c>
      <c r="H1" s="40" t="s">
        <v>367</v>
      </c>
    </row>
    <row r="2" spans="1:8">
      <c r="A2" s="33" t="s">
        <v>378</v>
      </c>
      <c r="B2" s="3">
        <v>4230000</v>
      </c>
      <c r="C2" s="3">
        <v>4230000</v>
      </c>
      <c r="E2" s="14" t="s">
        <v>368</v>
      </c>
      <c r="F2" s="3">
        <v>1949000</v>
      </c>
      <c r="G2" s="14">
        <v>0.05</v>
      </c>
      <c r="H2" s="3">
        <v>0</v>
      </c>
    </row>
    <row r="3" spans="1:8">
      <c r="A3" s="33" t="s">
        <v>375</v>
      </c>
      <c r="B3" s="14">
        <f>_xlfn.XLOOKUP($B$2,$F$2:$F$8,$G$2:$G$8,G8,1,1)</f>
        <v>0.2</v>
      </c>
      <c r="C3" s="14">
        <f>VLOOKUP($B$2,$F$2:$H$8,2,TRUE)</f>
        <v>0.1</v>
      </c>
      <c r="E3" s="14" t="s">
        <v>369</v>
      </c>
      <c r="F3" s="3">
        <v>3299000</v>
      </c>
      <c r="G3" s="14">
        <v>0.1</v>
      </c>
      <c r="H3" s="3">
        <v>97500</v>
      </c>
    </row>
    <row r="4" spans="1:8">
      <c r="A4" s="33" t="s">
        <v>376</v>
      </c>
      <c r="B4" s="3">
        <f>_xlfn.XLOOKUP($B$2,$F$2:$F$8,$H$2:$H$8,H8,1,1)</f>
        <v>427500</v>
      </c>
      <c r="C4" s="3">
        <f>VLOOKUP($B$2,$F$2:$H$8,3,TRUE)</f>
        <v>97500</v>
      </c>
      <c r="E4" s="14" t="s">
        <v>370</v>
      </c>
      <c r="F4" s="3">
        <v>6949000</v>
      </c>
      <c r="G4" s="14">
        <v>0.2</v>
      </c>
      <c r="H4" s="3">
        <v>427500</v>
      </c>
    </row>
    <row r="5" spans="1:8">
      <c r="A5" s="33" t="s">
        <v>379</v>
      </c>
      <c r="B5" s="3">
        <f>B2*B3-B4</f>
        <v>418500</v>
      </c>
      <c r="C5" s="3">
        <f>C2*C3-C4</f>
        <v>325500</v>
      </c>
      <c r="E5" s="14" t="s">
        <v>371</v>
      </c>
      <c r="F5" s="3">
        <v>8999000</v>
      </c>
      <c r="G5" s="14">
        <v>0.23</v>
      </c>
      <c r="H5" s="3">
        <v>636000</v>
      </c>
    </row>
    <row r="6" spans="1:8">
      <c r="E6" s="14" t="s">
        <v>372</v>
      </c>
      <c r="F6" s="3">
        <v>17999000</v>
      </c>
      <c r="G6" s="14">
        <v>0.33</v>
      </c>
      <c r="H6" s="3">
        <v>1536000</v>
      </c>
    </row>
    <row r="7" spans="1:8">
      <c r="E7" s="14" t="s">
        <v>373</v>
      </c>
      <c r="F7" s="3">
        <v>39999000</v>
      </c>
      <c r="G7" s="14">
        <v>0.4</v>
      </c>
      <c r="H7" s="3">
        <v>2796000</v>
      </c>
    </row>
    <row r="8" spans="1:8">
      <c r="E8" s="14" t="s">
        <v>374</v>
      </c>
      <c r="F8" s="3">
        <v>40000000</v>
      </c>
      <c r="G8" s="14">
        <v>0.45</v>
      </c>
      <c r="H8" s="3">
        <v>4796000</v>
      </c>
    </row>
  </sheetData>
  <phoneticPr fontId="2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FE97-CC22-4F96-807D-CECB6B01F6A7}">
  <dimension ref="A1:E20"/>
  <sheetViews>
    <sheetView workbookViewId="0"/>
  </sheetViews>
  <sheetFormatPr defaultRowHeight="18"/>
  <cols>
    <col min="1" max="1" width="14.5" bestFit="1" customWidth="1"/>
    <col min="2" max="2" width="12.33203125" bestFit="1" customWidth="1"/>
    <col min="4" max="4" width="26.08203125" bestFit="1" customWidth="1"/>
    <col min="5" max="5" width="10.4140625" bestFit="1" customWidth="1"/>
  </cols>
  <sheetData>
    <row r="1" spans="1:5">
      <c r="A1" s="41" t="s">
        <v>428</v>
      </c>
      <c r="B1" s="41" t="s">
        <v>383</v>
      </c>
      <c r="D1" s="14" t="s">
        <v>384</v>
      </c>
      <c r="E1" s="14" t="s">
        <v>385</v>
      </c>
    </row>
    <row r="2" spans="1:5">
      <c r="A2" s="14" t="s">
        <v>386</v>
      </c>
      <c r="B2" s="14" t="str">
        <f>_xlfn.XLOOKUP(A2,E:E,D:D,,2)</f>
        <v>新潟県</v>
      </c>
      <c r="D2" s="14" t="s">
        <v>387</v>
      </c>
      <c r="E2" s="14" t="s">
        <v>388</v>
      </c>
    </row>
    <row r="3" spans="1:5">
      <c r="A3" s="14" t="s">
        <v>395</v>
      </c>
      <c r="B3" s="14" t="str">
        <f>_xlfn.XLOOKUP(A3,E:E,D:D,,2)</f>
        <v>埼玉県</v>
      </c>
      <c r="D3" s="14" t="s">
        <v>396</v>
      </c>
      <c r="E3" s="14" t="s">
        <v>397</v>
      </c>
    </row>
    <row r="4" spans="1:5">
      <c r="A4" s="14" t="s">
        <v>389</v>
      </c>
      <c r="B4" s="14" t="str">
        <f>_xlfn.XLOOKUP(A4,E:E,D:D,,2)</f>
        <v>東京都新宿区</v>
      </c>
      <c r="D4" s="14" t="s">
        <v>390</v>
      </c>
      <c r="E4" s="14" t="s">
        <v>391</v>
      </c>
    </row>
    <row r="5" spans="1:5">
      <c r="A5" s="14" t="s">
        <v>392</v>
      </c>
      <c r="B5" s="14" t="str">
        <f>_xlfn.XLOOKUP(A5,E:E,D:D,,2)</f>
        <v>三重県桑名市</v>
      </c>
      <c r="D5" s="14" t="s">
        <v>393</v>
      </c>
      <c r="E5" s="14" t="s">
        <v>394</v>
      </c>
    </row>
    <row r="6" spans="1:5">
      <c r="D6" s="14" t="s">
        <v>398</v>
      </c>
      <c r="E6" s="14" t="s">
        <v>399</v>
      </c>
    </row>
    <row r="7" spans="1:5">
      <c r="D7" s="14" t="s">
        <v>400</v>
      </c>
      <c r="E7" s="14" t="s">
        <v>401</v>
      </c>
    </row>
    <row r="8" spans="1:5">
      <c r="D8" s="14" t="s">
        <v>402</v>
      </c>
      <c r="E8" s="14" t="s">
        <v>403</v>
      </c>
    </row>
    <row r="9" spans="1:5">
      <c r="D9" s="14" t="s">
        <v>404</v>
      </c>
      <c r="E9" s="14" t="s">
        <v>405</v>
      </c>
    </row>
    <row r="10" spans="1:5">
      <c r="D10" s="14" t="s">
        <v>406</v>
      </c>
      <c r="E10" s="14" t="s">
        <v>407</v>
      </c>
    </row>
    <row r="11" spans="1:5">
      <c r="D11" s="14" t="s">
        <v>408</v>
      </c>
      <c r="E11" s="14" t="s">
        <v>409</v>
      </c>
    </row>
    <row r="12" spans="1:5">
      <c r="D12" s="14" t="s">
        <v>410</v>
      </c>
      <c r="E12" s="14" t="s">
        <v>411</v>
      </c>
    </row>
    <row r="13" spans="1:5">
      <c r="D13" s="14" t="s">
        <v>412</v>
      </c>
      <c r="E13" s="14" t="s">
        <v>413</v>
      </c>
    </row>
    <row r="14" spans="1:5">
      <c r="D14" s="14" t="s">
        <v>414</v>
      </c>
      <c r="E14" s="14" t="s">
        <v>415</v>
      </c>
    </row>
    <row r="15" spans="1:5">
      <c r="D15" s="14" t="s">
        <v>416</v>
      </c>
      <c r="E15" s="14" t="s">
        <v>417</v>
      </c>
    </row>
    <row r="16" spans="1:5">
      <c r="D16" s="14" t="s">
        <v>418</v>
      </c>
      <c r="E16" s="14" t="s">
        <v>419</v>
      </c>
    </row>
    <row r="17" spans="4:5">
      <c r="D17" s="14" t="s">
        <v>420</v>
      </c>
      <c r="E17" s="14" t="s">
        <v>421</v>
      </c>
    </row>
    <row r="18" spans="4:5">
      <c r="D18" s="14" t="s">
        <v>422</v>
      </c>
      <c r="E18" s="14" t="s">
        <v>423</v>
      </c>
    </row>
    <row r="19" spans="4:5">
      <c r="D19" s="14" t="s">
        <v>424</v>
      </c>
      <c r="E19" s="14" t="s">
        <v>425</v>
      </c>
    </row>
    <row r="20" spans="4:5">
      <c r="D20" s="14" t="s">
        <v>426</v>
      </c>
      <c r="E20" s="14" t="s">
        <v>427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276F-5DDE-466E-BB19-026C0093FBD3}">
  <dimension ref="A1:I10"/>
  <sheetViews>
    <sheetView workbookViewId="0"/>
  </sheetViews>
  <sheetFormatPr defaultRowHeight="18"/>
  <cols>
    <col min="1" max="1" width="16.1640625" bestFit="1" customWidth="1"/>
    <col min="4" max="5" width="8.6640625" style="1"/>
    <col min="7" max="7" width="16.1640625" bestFit="1" customWidth="1"/>
  </cols>
  <sheetData>
    <row r="1" spans="1:9">
      <c r="A1" s="44" t="s">
        <v>433</v>
      </c>
      <c r="B1" s="44" t="s">
        <v>434</v>
      </c>
      <c r="C1" s="44" t="s">
        <v>435</v>
      </c>
      <c r="D1" s="45" t="s">
        <v>436</v>
      </c>
      <c r="E1" s="45" t="s">
        <v>437</v>
      </c>
      <c r="G1" s="44" t="s">
        <v>433</v>
      </c>
      <c r="H1" s="44" t="s">
        <v>434</v>
      </c>
      <c r="I1" s="44" t="s">
        <v>435</v>
      </c>
    </row>
    <row r="2" spans="1:9">
      <c r="A2" s="14" t="s">
        <v>438</v>
      </c>
      <c r="B2" s="14">
        <v>200</v>
      </c>
      <c r="C2" s="14" cm="1">
        <f t="array" ref="C2">_xlfn.XLOOKUP(A2&amp;B2,G:G&amp;H:H,I:I)</f>
        <v>750</v>
      </c>
      <c r="D2" s="3">
        <v>10</v>
      </c>
      <c r="E2" s="3">
        <f>C2*D2</f>
        <v>7500</v>
      </c>
      <c r="G2" s="14" t="s">
        <v>438</v>
      </c>
      <c r="H2" s="14">
        <v>200</v>
      </c>
      <c r="I2" s="14">
        <v>750</v>
      </c>
    </row>
    <row r="3" spans="1:9">
      <c r="A3" s="14" t="s">
        <v>33</v>
      </c>
      <c r="B3" s="14">
        <v>300</v>
      </c>
      <c r="C3" s="14" cm="1">
        <f t="array" ref="C3">_xlfn.XLOOKUP(A3&amp;B3,G:G&amp;H:H,I:I)</f>
        <v>800</v>
      </c>
      <c r="D3" s="3">
        <v>20</v>
      </c>
      <c r="E3" s="3">
        <f t="shared" ref="E3:E4" si="0">C3*D3</f>
        <v>16000</v>
      </c>
      <c r="G3" s="14" t="s">
        <v>438</v>
      </c>
      <c r="H3" s="14">
        <v>300</v>
      </c>
      <c r="I3" s="14">
        <v>850</v>
      </c>
    </row>
    <row r="4" spans="1:9">
      <c r="A4" s="14" t="s">
        <v>439</v>
      </c>
      <c r="B4" s="14">
        <v>400</v>
      </c>
      <c r="C4" s="14" cm="1">
        <f t="array" ref="C4">_xlfn.XLOOKUP(A4&amp;B4,G:G&amp;H:H,I:I)</f>
        <v>980</v>
      </c>
      <c r="D4" s="3">
        <v>30</v>
      </c>
      <c r="E4" s="3">
        <f t="shared" si="0"/>
        <v>29400</v>
      </c>
      <c r="G4" s="14" t="s">
        <v>438</v>
      </c>
      <c r="H4" s="14">
        <v>400</v>
      </c>
      <c r="I4" s="14">
        <v>950</v>
      </c>
    </row>
    <row r="5" spans="1:9">
      <c r="G5" s="14" t="s">
        <v>33</v>
      </c>
      <c r="H5" s="14">
        <v>200</v>
      </c>
      <c r="I5" s="14">
        <v>700</v>
      </c>
    </row>
    <row r="6" spans="1:9">
      <c r="G6" s="14" t="s">
        <v>33</v>
      </c>
      <c r="H6" s="14">
        <v>300</v>
      </c>
      <c r="I6" s="14">
        <v>800</v>
      </c>
    </row>
    <row r="7" spans="1:9">
      <c r="G7" s="14" t="s">
        <v>33</v>
      </c>
      <c r="H7" s="14">
        <v>400</v>
      </c>
      <c r="I7" s="14">
        <v>900</v>
      </c>
    </row>
    <row r="8" spans="1:9">
      <c r="G8" s="14" t="s">
        <v>439</v>
      </c>
      <c r="H8" s="14">
        <v>200</v>
      </c>
      <c r="I8" s="14">
        <v>780</v>
      </c>
    </row>
    <row r="9" spans="1:9">
      <c r="G9" s="14" t="s">
        <v>439</v>
      </c>
      <c r="H9" s="14">
        <v>300</v>
      </c>
      <c r="I9" s="14">
        <v>880</v>
      </c>
    </row>
    <row r="10" spans="1:9">
      <c r="G10" s="14" t="s">
        <v>439</v>
      </c>
      <c r="H10" s="14">
        <v>400</v>
      </c>
      <c r="I10" s="14">
        <v>980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687E4-581A-4A1F-9715-8C4F0D2B4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複合参照1</vt:lpstr>
      <vt:lpstr>複合参照2</vt:lpstr>
      <vt:lpstr>SUTBOTALを使わない表</vt:lpstr>
      <vt:lpstr>SUBTOTAL</vt:lpstr>
      <vt:lpstr>IF関数1</vt:lpstr>
      <vt:lpstr>IF関数2</vt:lpstr>
      <vt:lpstr>SUMIF関数</vt:lpstr>
      <vt:lpstr>SUMIFS関数</vt:lpstr>
      <vt:lpstr>VLOOKUP関数1</vt:lpstr>
      <vt:lpstr>VLOOKUP関数2</vt:lpstr>
      <vt:lpstr>VLOOKUP関数3</vt:lpstr>
      <vt:lpstr>XLOOKUP関数1</vt:lpstr>
      <vt:lpstr>従業員マスタ</vt:lpstr>
      <vt:lpstr>XLOOKUP関数2</vt:lpstr>
      <vt:lpstr>XLOOKUP関数3</vt:lpstr>
      <vt:lpstr>VLOOKUP関数4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sh608</dc:creator>
  <cp:lastModifiedBy>hiroyuki ikuma</cp:lastModifiedBy>
  <dcterms:created xsi:type="dcterms:W3CDTF">2024-08-27T05:48:24Z</dcterms:created>
  <dcterms:modified xsi:type="dcterms:W3CDTF">2024-09-23T19:51:08Z</dcterms:modified>
</cp:coreProperties>
</file>