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ec3Win11\Documents\jyosetu\"/>
    </mc:Choice>
  </mc:AlternateContent>
  <xr:revisionPtr revIDLastSave="0" documentId="13_ncr:1_{4713C876-7BC2-4B1D-B926-00F2E838DAEE}" xr6:coauthVersionLast="47" xr6:coauthVersionMax="47" xr10:uidLastSave="{00000000-0000-0000-0000-000000000000}"/>
  <bookViews>
    <workbookView xWindow="-110" yWindow="-110" windowWidth="22780" windowHeight="14540" tabRatio="745" activeTab="7" xr2:uid="{00000000-000D-0000-FFFF-FFFF00000000}"/>
  </bookViews>
  <sheets>
    <sheet name="システム構成" sheetId="7" r:id="rId1"/>
    <sheet name="操作画面" sheetId="8" r:id="rId2"/>
    <sheet name="サーバ関連" sheetId="5" r:id="rId3"/>
    <sheet name="サイトの設定" sheetId="13" r:id="rId4"/>
    <sheet name="送受信Json" sheetId="6" r:id="rId5"/>
    <sheet name="Sheet1" sheetId="14" r:id="rId6"/>
    <sheet name="コントローラーのセットアップ" sheetId="9" r:id="rId7"/>
    <sheet name="momo関連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0" l="1"/>
  <c r="D36" i="10"/>
  <c r="D35" i="10"/>
  <c r="D34" i="10"/>
  <c r="D33" i="10"/>
  <c r="E82" i="10"/>
  <c r="E91" i="10" s="1"/>
  <c r="E81" i="10"/>
  <c r="E90" i="10" s="1"/>
  <c r="E80" i="10"/>
  <c r="E89" i="10" s="1"/>
  <c r="E79" i="10"/>
  <c r="E88" i="10" s="1"/>
  <c r="E78" i="10"/>
  <c r="E87" i="10" s="1"/>
  <c r="C13" i="13" l="1"/>
  <c r="C12" i="13"/>
  <c r="C11" i="13"/>
  <c r="C10" i="13"/>
  <c r="C8" i="13"/>
  <c r="P13" i="13"/>
  <c r="P12" i="13"/>
  <c r="P11" i="13"/>
  <c r="P10" i="13"/>
  <c r="P9" i="13"/>
  <c r="P8" i="13"/>
  <c r="C9" i="13"/>
  <c r="C7" i="13"/>
  <c r="M67" i="10"/>
  <c r="M66" i="10"/>
  <c r="M65" i="10"/>
  <c r="M62" i="10"/>
  <c r="M61" i="10"/>
  <c r="M60" i="10"/>
  <c r="M59" i="10"/>
  <c r="M58" i="10"/>
  <c r="T147" i="8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<sst xmlns="http://schemas.openxmlformats.org/spreadsheetml/2006/main" count="612" uniqueCount="322">
  <si>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</si>
  <si>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</si>
  <si>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</si>
  <si>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</si>
  <si>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</si>
  <si>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</si>
  <si>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</si>
  <si>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</si>
  <si>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</si>
  <si>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</si>
  <si>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</si>
  <si>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</si>
  <si>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</si>
  <si>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</si>
  <si>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</si>
  <si>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</si>
  <si>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</si>
  <si>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</si>
  <si>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</si>
  <si>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</si>
  <si>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</si>
  <si>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</si>
  <si>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</si>
  <si>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</si>
  <si>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</si>
  <si>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</si>
  <si>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</si>
  <si>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</si>
  <si>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</si>
  <si>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</si>
  <si>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</si>
  <si>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</si>
  <si>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</si>
  <si>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</si>
  <si>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</si>
  <si>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</si>
  <si>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</si>
  <si>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</si>
  <si>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</si>
  <si>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</si>
  <si>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</si>
  <si>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</si>
  <si>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</si>
  <si>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</si>
  <si>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</si>
  <si>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</si>
  <si>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</si>
  <si>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</si>
  <si>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</si>
  <si>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</si>
  <si>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</si>
  <si>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</si>
  <si>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</si>
  <si>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</si>
  <si>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</si>
  <si>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</si>
  <si>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</si>
  <si>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</si>
  <si>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</si>
  <si>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</si>
  <si>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</si>
  <si>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</si>
  <si>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</si>
  <si>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</si>
  <si>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</si>
  <si>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</si>
  <si>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</si>
  <si>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</si>
  <si>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</si>
  <si>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</si>
  <si>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</si>
  <si>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</si>
  <si>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</si>
  <si>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</si>
  <si>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</si>
  <si>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</si>
  <si>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</si>
  <si>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</si>
  <si>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</si>
  <si>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</si>
  <si>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</si>
  <si>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</si>
  <si>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</si>
  <si>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</si>
  <si>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</si>
  <si>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</si>
  <si>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</si>
  <si>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</si>
  <si>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</si>
  <si>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</si>
  <si>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</si>
  <si>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</si>
  <si>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</si>
  <si>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</si>
  <si>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</si>
  <si>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</si>
  <si>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</si>
  <si>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</si>
  <si>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</si>
  <si>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</si>
  <si>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</si>
  <si>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</si>
  <si>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</si>
  <si>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</si>
  <si>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</si>
  <si>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</si>
  <si>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</si>
  <si>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</si>
  <si>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</si>
  <si>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</si>
  <si>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</si>
  <si>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</si>
  <si>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</si>
  <si>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</si>
  <si>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</si>
  <si>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</si>
  <si>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</si>
  <si>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</si>
  <si>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</si>
  <si>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</si>
  <si>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</si>
  <si>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</si>
  <si>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</si>
  <si>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</si>
  <si>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</si>
  <si>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</si>
  <si>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</si>
  <si>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</si>
  <si>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</si>
  <si>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</si>
  <si>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</si>
  <si>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</si>
  <si>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</si>
  <si>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</si>
  <si>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</si>
  <si>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</si>
  <si>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</si>
  <si>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</si>
  <si>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</si>
  <si>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</si>
  <si>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</si>
  <si>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</si>
  <si>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</si>
  <si>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</si>
  <si>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</si>
  <si>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</si>
  <si>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</si>
  <si>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</si>
  <si>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</si>
  <si>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</si>
  <si>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</si>
  <si>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</si>
  <si>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</si>
  <si>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</si>
  <si>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</si>
  <si>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</si>
  <si>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</si>
  <si>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</si>
  <si>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</si>
  <si>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</si>
  <si>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</si>
  <si>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</si>
  <si>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</si>
  <si>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</si>
  <si>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</si>
  <si>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</si>
  <si>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</si>
  <si>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</si>
  <si>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</si>
  <si>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</si>
  <si>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</si>
  <si>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</si>
  <si>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</si>
  <si>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</si>
  <si>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</si>
  <si>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</si>
  <si>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</si>
  <si>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</si>
  <si>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</si>
  <si>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</si>
  <si>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</si>
  <si>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</si>
  <si>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</si>
  <si>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</si>
  <si>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</si>
  <si>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</si>
  <si>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</si>
  <si>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</si>
  <si>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</si>
  <si>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</si>
  <si>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</si>
  <si>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</si>
  <si>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</si>
  <si>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</si>
  <si>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</si>
  <si>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</si>
  <si>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</si>
  <si>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</si>
  <si>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</si>
  <si>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</si>
  <si>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</si>
  <si>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</si>
  <si>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</si>
  <si>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</si>
  <si>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</si>
  <si>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</si>
  <si>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</si>
  <si>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</si>
  <si>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</si>
  <si>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</si>
  <si>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</si>
  <si>
    <t>一覧で表示される</t>
    <rPh sb="0" eb="2">
      <t>イチラン</t>
    </rPh>
    <rPh sb="3" eb="5">
      <t>ヒョウジ</t>
    </rPh>
    <phoneticPr fontId="1"/>
  </si>
  <si>
    <t>例：</t>
    <rPh sb="0" eb="1">
      <t>レイ</t>
    </rPh>
    <phoneticPr fontId="1"/>
  </si>
  <si>
    <t>v4l2-ctl --list-devices</t>
    <phoneticPr fontId="1"/>
  </si>
  <si>
    <t>HD USB Camera: USB Camera (usb-3f980000.usb-1.3.1):
        /dev/video0
        /dev/video1
        /dev/video2
        /dev/video3
        /dev/media0
UVC Camera (046d:0825) (usb-3f980000.usb-1.3.3):
        /dev/video4
        /dev/video5
        /dev/media1</t>
    <phoneticPr fontId="1"/>
  </si>
  <si>
    <t>コマンド</t>
    <phoneticPr fontId="1"/>
  </si>
  <si>
    <t>・接続されているデバイスの一覧</t>
    <rPh sb="1" eb="3">
      <t>セツゾク</t>
    </rPh>
    <rPh sb="13" eb="15">
      <t>イチラン</t>
    </rPh>
    <phoneticPr fontId="1"/>
  </si>
  <si>
    <t>・デバイスの詳細</t>
    <rPh sb="6" eb="8">
      <t>ショウサイ</t>
    </rPh>
    <phoneticPr fontId="1"/>
  </si>
  <si>
    <t xml:space="preserve">
　：
Video input : 0 (Input 1: ok)
Format Video Capture:
        Width/Height      : 1280/720
        Pixel Format      : 'MJPG' (Motion-JPEG)
        Field             : None
        Bytes per Line    : 0
        Size Image        : 1843789
        Colorspace        : sRGB
        Transfer Function : Default (maps to sRGB)
        YCbCr/HSV Encoding: Default (maps to ITU-R 601)
        Quantization      : Default (maps to Full Range)
　：</t>
    <phoneticPr fontId="1"/>
  </si>
  <si>
    <t>詳細が表示される</t>
    <rPh sb="0" eb="2">
      <t>ショウサイ</t>
    </rPh>
    <rPh sb="3" eb="5">
      <t>ヒョウジ</t>
    </rPh>
    <phoneticPr fontId="1"/>
  </si>
  <si>
    <t>Format Video Capture: の後に、解像度などが表示されればビデオのデバイスという事になる</t>
    <rPh sb="23" eb="24">
      <t>アト</t>
    </rPh>
    <rPh sb="26" eb="29">
      <t>カイゾウド</t>
    </rPh>
    <rPh sb="32" eb="34">
      <t>ヒョウジ</t>
    </rPh>
    <rPh sb="49" eb="50">
      <t>コト</t>
    </rPh>
    <phoneticPr fontId="1"/>
  </si>
  <si>
    <t>HD USB Camera: USB Camera (usb-3f980000.usb-1.3.1):</t>
  </si>
  <si>
    <t xml:space="preserve">        /dev/video1</t>
  </si>
  <si>
    <t xml:space="preserve">        /dev/video2</t>
  </si>
  <si>
    <t xml:space="preserve">        /dev/video3</t>
  </si>
  <si>
    <t xml:space="preserve">        /dev/media0</t>
  </si>
  <si>
    <t>UVC Camera (046d:0825) (usb-3f980000.usb-1.3.3):</t>
  </si>
  <si>
    <t xml:space="preserve">        /dev/video4</t>
  </si>
  <si>
    <t xml:space="preserve">        /dev/video5</t>
  </si>
  <si>
    <t xml:space="preserve">        /dev/media1</t>
  </si>
  <si>
    <t>test</t>
    <phoneticPr fontId="1"/>
  </si>
  <si>
    <t>カメラデバイスの探し方</t>
    <rPh sb="8" eb="9">
      <t>サガ</t>
    </rPh>
    <rPh sb="10" eb="11">
      <t>カタ</t>
    </rPh>
    <phoneticPr fontId="1"/>
  </si>
  <si>
    <t>・momo起動のパラメタ</t>
    <rPh sb="5" eb="7">
      <t>キドウ</t>
    </rPh>
    <phoneticPr fontId="1"/>
  </si>
  <si>
    <t>momoの起動</t>
    <rPh sb="5" eb="7">
      <t>キドウ</t>
    </rPh>
    <phoneticPr fontId="1"/>
  </si>
  <si>
    <t>起動パラメータ設定</t>
    <rPh sb="0" eb="2">
      <t>キドウ</t>
    </rPh>
    <rPh sb="7" eb="9">
      <t>セッテイ</t>
    </rPh>
    <phoneticPr fontId="1"/>
  </si>
  <si>
    <t>起動パラメータ</t>
    <rPh sb="0" eb="2">
      <t>キドウ</t>
    </rPh>
    <phoneticPr fontId="1"/>
  </si>
  <si>
    <t>momoパス</t>
    <phoneticPr fontId="1"/>
  </si>
  <si>
    <t>./momo</t>
    <phoneticPr fontId="1"/>
  </si>
  <si>
    <t>その他</t>
    <rPh sb="2" eb="3">
      <t>ホカ</t>
    </rPh>
    <phoneticPr fontId="1"/>
  </si>
  <si>
    <t>オーディオ</t>
    <phoneticPr fontId="1"/>
  </si>
  <si>
    <t>ポート</t>
    <phoneticPr fontId="1"/>
  </si>
  <si>
    <t>デバイス</t>
    <phoneticPr fontId="1"/>
  </si>
  <si>
    <t>モード</t>
    <phoneticPr fontId="1"/>
  </si>
  <si>
    <t>--no-audio-device</t>
    <phoneticPr fontId="1"/>
  </si>
  <si>
    <t>サイトへのアクセス</t>
    <phoneticPr fontId="1"/>
  </si>
  <si>
    <t>・ipアドレスを調べる</t>
    <rPh sb="8" eb="9">
      <t>シラ</t>
    </rPh>
    <phoneticPr fontId="1"/>
  </si>
  <si>
    <t>hostname -I</t>
    <phoneticPr fontId="1"/>
  </si>
  <si>
    <t>&amp;</t>
    <phoneticPr fontId="1"/>
  </si>
  <si>
    <t>・momo終了</t>
    <rPh sb="5" eb="7">
      <t>シュウリョウ</t>
    </rPh>
    <phoneticPr fontId="1"/>
  </si>
  <si>
    <t>ps -ef | grep momo</t>
    <phoneticPr fontId="1"/>
  </si>
  <si>
    <t>プロセスIDを調べる</t>
    <rPh sb="7" eb="8">
      <t>シラ</t>
    </rPh>
    <phoneticPr fontId="1"/>
  </si>
  <si>
    <t>プロセスを終了する</t>
    <rPh sb="5" eb="7">
      <t>シュウリョウ</t>
    </rPh>
    <phoneticPr fontId="1"/>
  </si>
  <si>
    <t>kill [プロセスID]</t>
    <phoneticPr fontId="1"/>
  </si>
  <si>
    <t>接続</t>
    <rPh sb="0" eb="2">
      <t>セツゾク</t>
    </rPh>
    <phoneticPr fontId="1"/>
  </si>
  <si>
    <t>IPアドレス:ポート番号</t>
    <rPh sb="10" eb="12">
      <t>バンゴウ</t>
    </rPh>
    <phoneticPr fontId="1"/>
  </si>
  <si>
    <t>カメラ一覧取得</t>
    <rPh sb="3" eb="5">
      <t>イチラン</t>
    </rPh>
    <rPh sb="5" eb="7">
      <t>シュトク</t>
    </rPh>
    <phoneticPr fontId="1"/>
  </si>
  <si>
    <t>起動</t>
    <rPh sb="0" eb="2">
      <t>キドウ</t>
    </rPh>
    <phoneticPr fontId="1"/>
  </si>
  <si>
    <t xml:space="preserve">        /dev/video0</t>
    <phoneticPr fontId="1"/>
  </si>
  <si>
    <t>/dev/video1</t>
    <phoneticPr fontId="1"/>
  </si>
  <si>
    <t>詳細</t>
    <rPh sb="0" eb="2">
      <t>ショウサイ</t>
    </rPh>
    <phoneticPr fontId="1"/>
  </si>
  <si>
    <t>/dev/video4</t>
    <phoneticPr fontId="1"/>
  </si>
  <si>
    <t>切断</t>
    <rPh sb="0" eb="2">
      <t>セツダン</t>
    </rPh>
    <phoneticPr fontId="1"/>
  </si>
  <si>
    <t>▼</t>
    <phoneticPr fontId="1"/>
  </si>
  <si>
    <t>終了</t>
    <rPh sb="0" eb="2">
      <t>シュウリョウ</t>
    </rPh>
    <phoneticPr fontId="1"/>
  </si>
  <si>
    <t>デバイス名</t>
    <phoneticPr fontId="1"/>
  </si>
  <si>
    <t>MainServer</t>
    <phoneticPr fontId="1"/>
  </si>
  <si>
    <t>■サイトの設定</t>
    <rPh sb="5" eb="7">
      <t>セッテイ</t>
    </rPh>
    <phoneticPr fontId="1"/>
  </si>
  <si>
    <t>.envファイルに設定を記載</t>
    <rPh sb="9" eb="11">
      <t>セッテイ</t>
    </rPh>
    <rPh sb="12" eb="14">
      <t>キサイ</t>
    </rPh>
    <phoneticPr fontId="1"/>
  </si>
  <si>
    <t>.envファイル内容</t>
    <rPh sb="8" eb="10">
      <t>ナイヨウ</t>
    </rPh>
    <phoneticPr fontId="1"/>
  </si>
  <si>
    <t>auto</t>
    <phoneticPr fontId="1"/>
  </si>
  <si>
    <t>WEBSOCKET_MODE</t>
  </si>
  <si>
    <t>env….envファイルに設定されている内容で設定</t>
    <rPh sb="13" eb="15">
      <t>セッテイ</t>
    </rPh>
    <rPh sb="20" eb="22">
      <t>ナイヨウ</t>
    </rPh>
    <rPh sb="23" eb="25">
      <t>セッテイ</t>
    </rPh>
    <phoneticPr fontId="1"/>
  </si>
  <si>
    <t>env</t>
    <phoneticPr fontId="1"/>
  </si>
  <si>
    <t>#</t>
    <phoneticPr fontId="1"/>
  </si>
  <si>
    <t>127.0.0.1</t>
    <phoneticPr fontId="1"/>
  </si>
  <si>
    <t>WEBSOCKET_HOST</t>
    <phoneticPr fontId="1"/>
  </si>
  <si>
    <t>WEBSOCKET_PORT</t>
  </si>
  <si>
    <t>WEBSOCKET_PROTOCOL</t>
    <phoneticPr fontId="1"/>
  </si>
  <si>
    <t>ws</t>
    <phoneticPr fontId="1"/>
  </si>
  <si>
    <t>定数</t>
    <rPh sb="0" eb="2">
      <t>テイスウ</t>
    </rPh>
    <phoneticPr fontId="1"/>
  </si>
  <si>
    <t>設定値</t>
    <rPh sb="0" eb="2">
      <t>セッテイ</t>
    </rPh>
    <rPh sb="2" eb="3">
      <t>アタイ</t>
    </rPh>
    <phoneticPr fontId="1"/>
  </si>
  <si>
    <t>ソース</t>
    <phoneticPr fontId="1"/>
  </si>
  <si>
    <t>ws_mode</t>
    <phoneticPr fontId="1"/>
  </si>
  <si>
    <t>ws_host</t>
    <phoneticPr fontId="1"/>
  </si>
  <si>
    <t>ws_port</t>
    <phoneticPr fontId="1"/>
  </si>
  <si>
    <t>ws_protcol</t>
    <phoneticPr fontId="1"/>
  </si>
  <si>
    <t>変数名</t>
    <rPh sb="0" eb="3">
      <t>ヘンスウメイ</t>
    </rPh>
    <phoneticPr fontId="1"/>
  </si>
  <si>
    <t>↓使用しない場合は#を設定</t>
    <rPh sb="1" eb="3">
      <t>シヨウ</t>
    </rPh>
    <rPh sb="6" eb="8">
      <t>バアイ</t>
    </rPh>
    <rPh sb="11" eb="13">
      <t>セッテイ</t>
    </rPh>
    <phoneticPr fontId="1"/>
  </si>
  <si>
    <t>↓説明を記載</t>
    <rPh sb="1" eb="3">
      <t>セツメイ</t>
    </rPh>
    <rPh sb="4" eb="6">
      <t>キサイ</t>
    </rPh>
    <phoneticPr fontId="1"/>
  </si>
  <si>
    <t>auto…自動設定（現在のサーバ、プロトコルは自動選択、ポート番号は.envより）</t>
    <rPh sb="5" eb="7">
      <t>ジドウ</t>
    </rPh>
    <rPh sb="7" eb="9">
      <t>セッテイ</t>
    </rPh>
    <rPh sb="10" eb="12">
      <t>ゲンザイ</t>
    </rPh>
    <rPh sb="23" eb="25">
      <t>ジドウ</t>
    </rPh>
    <rPh sb="25" eb="27">
      <t>センタク</t>
    </rPh>
    <rPh sb="31" eb="33">
      <t>バンゴウ</t>
    </rPh>
    <phoneticPr fontId="1"/>
  </si>
  <si>
    <t>WEBSOCKET_MODE</t>
    <phoneticPr fontId="1"/>
  </si>
  <si>
    <t>/dev/video0</t>
    <phoneticPr fontId="1"/>
  </si>
  <si>
    <t>/dev/video8</t>
    <phoneticPr fontId="1"/>
  </si>
  <si>
    <t>解像度</t>
    <rPh sb="0" eb="3">
      <t>カイゾウド</t>
    </rPh>
    <phoneticPr fontId="1"/>
  </si>
  <si>
    <t>QVGA</t>
    <phoneticPr fontId="1"/>
  </si>
  <si>
    <t>/dev/video28</t>
    <phoneticPr fontId="1"/>
  </si>
  <si>
    <t>/dev/video24</t>
    <phoneticPr fontId="1"/>
  </si>
  <si>
    <t>/dev/video30</t>
    <phoneticPr fontId="1"/>
  </si>
  <si>
    <t>PLCへの送信文字列</t>
    <rPh sb="5" eb="7">
      <t>ソウシン</t>
    </rPh>
    <rPh sb="7" eb="10">
      <t>モジレツ</t>
    </rPh>
    <phoneticPr fontId="1"/>
  </si>
  <si>
    <t>CD</t>
    <phoneticPr fontId="1"/>
  </si>
  <si>
    <t>CU</t>
    <phoneticPr fontId="1"/>
  </si>
  <si>
    <t>AU</t>
    <phoneticPr fontId="1"/>
  </si>
  <si>
    <t>AD</t>
    <phoneticPr fontId="1"/>
  </si>
  <si>
    <t>MU</t>
    <phoneticPr fontId="1"/>
  </si>
  <si>
    <t>MD</t>
    <phoneticPr fontId="1"/>
  </si>
  <si>
    <t>MR</t>
    <phoneticPr fontId="1"/>
  </si>
  <si>
    <t>ML</t>
    <phoneticPr fontId="1"/>
  </si>
  <si>
    <t>CL</t>
    <phoneticPr fontId="1"/>
  </si>
  <si>
    <t>CR</t>
    <phoneticPr fontId="1"/>
  </si>
  <si>
    <t>HO</t>
    <phoneticPr fontId="1"/>
  </si>
  <si>
    <t>HC</t>
    <phoneticPr fontId="1"/>
  </si>
  <si>
    <t>open</t>
    <phoneticPr fontId="1"/>
  </si>
  <si>
    <t>close</t>
    <phoneticPr fontId="1"/>
  </si>
  <si>
    <t>EE</t>
    <phoneticPr fontId="1"/>
  </si>
  <si>
    <t>オン</t>
    <phoneticPr fontId="1"/>
  </si>
  <si>
    <t>送り続ける</t>
    <rPh sb="0" eb="1">
      <t>オク</t>
    </rPh>
    <rPh sb="2" eb="3">
      <t>ツヅ</t>
    </rPh>
    <phoneticPr fontId="1"/>
  </si>
  <si>
    <t>動作させる場合</t>
    <rPh sb="0" eb="2">
      <t>ドウサ</t>
    </rPh>
    <rPh sb="5" eb="7">
      <t>バアイ</t>
    </rPh>
    <phoneticPr fontId="1"/>
  </si>
  <si>
    <t>機構的になし</t>
    <rPh sb="0" eb="3">
      <t>キコウテキ</t>
    </rPh>
    <phoneticPr fontId="1"/>
  </si>
  <si>
    <t>OFFの時は、ずっとクラッチダウンを送る</t>
    <rPh sb="4" eb="5">
      <t>トキ</t>
    </rPh>
    <rPh sb="18" eb="19">
      <t>オク</t>
    </rPh>
    <phoneticPr fontId="1"/>
  </si>
  <si>
    <t>マイクロ波センサー</t>
    <rPh sb="4" eb="5">
      <t>ハ</t>
    </rPh>
    <phoneticPr fontId="1"/>
  </si>
  <si>
    <t>JK-YM-106</t>
    <phoneticPr fontId="1"/>
  </si>
  <si>
    <r>
      <t xml:space="preserve">CDM324 </t>
    </r>
    <r>
      <rPr>
        <sz val="12"/>
        <color rgb="FF0F1111"/>
        <rFont val="Malgun Gothic"/>
        <family val="2"/>
        <charset val="129"/>
      </rPr>
      <t>マイクロ波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</si>
</sst>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  <font>
      <sz val="11"/>
      <color theme="0"/>
      <name val="Yu Gothic"/>
      <family val="2"/>
      <scheme val="minor"/>
    </font>
    <font>
      <sz val="10"/>
      <color theme="0"/>
      <name val="Arial Unicode MS"/>
      <family val="2"/>
    </font>
    <font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11"/>
      <color theme="0" tint="-4.9989318521683403E-2"/>
      <name val="Yu Gothic"/>
      <family val="2"/>
      <scheme val="minor"/>
    </font>
    <font>
      <sz val="11"/>
      <color theme="0" tint="-4.9989318521683403E-2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0F1111"/>
      <name val="Arial"/>
      <family val="2"/>
    </font>
    <font>
      <sz val="12"/>
      <color rgb="FF0F1111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0" xfId="0" applyFont="1" applyFill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15" fillId="7" borderId="23" xfId="0" applyFont="1" applyFill="1" applyBorder="1"/>
    <xf numFmtId="0" fontId="15" fillId="7" borderId="24" xfId="0" applyFont="1" applyFill="1" applyBorder="1"/>
    <xf numFmtId="0" fontId="15" fillId="7" borderId="25" xfId="0" applyFont="1" applyFill="1" applyBorder="1"/>
    <xf numFmtId="0" fontId="12" fillId="7" borderId="0" xfId="0" applyFont="1" applyFill="1" applyAlignment="1">
      <alignment vertical="center"/>
    </xf>
    <xf numFmtId="0" fontId="15" fillId="7" borderId="11" xfId="0" applyFont="1" applyFill="1" applyBorder="1"/>
    <xf numFmtId="0" fontId="16" fillId="7" borderId="12" xfId="0" applyFont="1" applyFill="1" applyBorder="1"/>
    <xf numFmtId="0" fontId="16" fillId="7" borderId="10" xfId="0" applyFont="1" applyFill="1" applyBorder="1"/>
    <xf numFmtId="0" fontId="17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76" fontId="0" fillId="0" borderId="12" xfId="0" applyNumberFormat="1" applyBorder="1" applyAlignment="1">
      <alignment horizontal="center" shrinkToFit="1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9" borderId="11" xfId="0" applyFill="1" applyBorder="1" applyAlignment="1">
      <alignment horizontal="center" shrinkToFit="1"/>
    </xf>
    <xf numFmtId="0" fontId="0" fillId="9" borderId="10" xfId="0" applyFill="1" applyBorder="1" applyAlignment="1">
      <alignment horizontal="center" shrinkToFit="1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right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11" fillId="7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left" vertical="top"/>
    </xf>
    <xf numFmtId="0" fontId="15" fillId="7" borderId="11" xfId="0" applyFont="1" applyFill="1" applyBorder="1" applyAlignment="1">
      <alignment horizontal="left"/>
    </xf>
    <xf numFmtId="0" fontId="16" fillId="7" borderId="12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0" xfId="0" applyFill="1"/>
    <xf numFmtId="0" fontId="18" fillId="0" borderId="0" xfId="0" applyFont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248031" y="8830234"/>
          <a:ext cx="713440" cy="310029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433737" y="9954557"/>
          <a:ext cx="317726" cy="683560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309412" y="8830234"/>
          <a:ext cx="762226" cy="310029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158384" y="7298765"/>
          <a:ext cx="317726" cy="724646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478562" y="7728324"/>
          <a:ext cx="317726" cy="728380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1889441" y="10293431"/>
          <a:ext cx="459441" cy="47296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3518028" y="6977527"/>
          <a:ext cx="1602177" cy="1282458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210428" y="8140037"/>
          <a:ext cx="451969" cy="454287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2595416" y="8104552"/>
          <a:ext cx="451969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0765122" y="7458346"/>
          <a:ext cx="433294" cy="47296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778768" y="5072495"/>
          <a:ext cx="2750075" cy="2765968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35566</xdr:colOff>
      <xdr:row>6</xdr:row>
      <xdr:rowOff>149087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5369566" y="1664804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107674</xdr:colOff>
      <xdr:row>9</xdr:row>
      <xdr:rowOff>17861</xdr:rowOff>
    </xdr:from>
    <xdr:to>
      <xdr:col>26</xdr:col>
      <xdr:colOff>146651</xdr:colOff>
      <xdr:row>9</xdr:row>
      <xdr:rowOff>140804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209761" y="2229318"/>
          <a:ext cx="966629" cy="122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29</xdr:row>
      <xdr:rowOff>34636</xdr:rowOff>
    </xdr:from>
    <xdr:to>
      <xdr:col>73</xdr:col>
      <xdr:colOff>207818</xdr:colOff>
      <xdr:row>37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4997545" y="6797386"/>
          <a:ext cx="1898073" cy="1930832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14081" y="12584596"/>
          <a:ext cx="6173663" cy="5046506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0331" y="18374138"/>
          <a:ext cx="2449487" cy="2452722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16356" y="18415551"/>
          <a:ext cx="2627253" cy="1820031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14081" y="22242946"/>
          <a:ext cx="6173663" cy="5046506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0331" y="28261088"/>
          <a:ext cx="2449487" cy="2452722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561522" y="27558719"/>
          <a:ext cx="6002998" cy="2834315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533322" y="27558719"/>
          <a:ext cx="3005359" cy="2825556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575314" y="28198596"/>
          <a:ext cx="1404732" cy="1888333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566992" y="28210194"/>
          <a:ext cx="1404732" cy="1888332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124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125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124</xdr:row>
      <xdr:rowOff>8283</xdr:rowOff>
    </xdr:from>
    <xdr:to>
      <xdr:col>64</xdr:col>
      <xdr:colOff>151707</xdr:colOff>
      <xdr:row>125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125</xdr:row>
      <xdr:rowOff>218661</xdr:rowOff>
    </xdr:from>
    <xdr:to>
      <xdr:col>59</xdr:col>
      <xdr:colOff>185530</xdr:colOff>
      <xdr:row>135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124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136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130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0972800" y="28145133"/>
          <a:ext cx="2286000" cy="227771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0977766" y="28146788"/>
          <a:ext cx="2286001" cy="2281030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134</xdr:row>
      <xdr:rowOff>82825</xdr:rowOff>
    </xdr:from>
    <xdr:to>
      <xdr:col>54</xdr:col>
      <xdr:colOff>49696</xdr:colOff>
      <xdr:row>135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134</xdr:row>
      <xdr:rowOff>82825</xdr:rowOff>
    </xdr:from>
    <xdr:to>
      <xdr:col>57</xdr:col>
      <xdr:colOff>182219</xdr:colOff>
      <xdr:row>135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130</xdr:row>
      <xdr:rowOff>74542</xdr:rowOff>
    </xdr:from>
    <xdr:to>
      <xdr:col>57</xdr:col>
      <xdr:colOff>182219</xdr:colOff>
      <xdr:row>131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126</xdr:row>
      <xdr:rowOff>91108</xdr:rowOff>
    </xdr:from>
    <xdr:to>
      <xdr:col>54</xdr:col>
      <xdr:colOff>41413</xdr:colOff>
      <xdr:row>127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126</xdr:row>
      <xdr:rowOff>91108</xdr:rowOff>
    </xdr:from>
    <xdr:to>
      <xdr:col>57</xdr:col>
      <xdr:colOff>173936</xdr:colOff>
      <xdr:row>127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  <xdr:oneCellAnchor>
    <xdr:from>
      <xdr:col>72</xdr:col>
      <xdr:colOff>132521</xdr:colOff>
      <xdr:row>13</xdr:row>
      <xdr:rowOff>91109</xdr:rowOff>
    </xdr:from>
    <xdr:ext cx="1877437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BCD2DAF-0D2E-2214-C45E-B4C352F21DB9}"/>
            </a:ext>
          </a:extLst>
        </xdr:cNvPr>
        <xdr:cNvSpPr txBox="1"/>
      </xdr:nvSpPr>
      <xdr:spPr>
        <a:xfrm>
          <a:off x="16830260" y="3230218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接続可能なカメラのリスト</a:t>
          </a:r>
        </a:p>
      </xdr:txBody>
    </xdr:sp>
    <xdr:clientData/>
  </xdr:oneCellAnchor>
  <xdr:twoCellAnchor>
    <xdr:from>
      <xdr:col>69</xdr:col>
      <xdr:colOff>215348</xdr:colOff>
      <xdr:row>10</xdr:row>
      <xdr:rowOff>57978</xdr:rowOff>
    </xdr:from>
    <xdr:to>
      <xdr:col>73</xdr:col>
      <xdr:colOff>115957</xdr:colOff>
      <xdr:row>13</xdr:row>
      <xdr:rowOff>107674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697AB67-EA1A-CDE4-8AFD-F71374E6B480}"/>
            </a:ext>
          </a:extLst>
        </xdr:cNvPr>
        <xdr:cNvCxnSpPr/>
      </xdr:nvCxnSpPr>
      <xdr:spPr>
        <a:xfrm flipH="1" flipV="1">
          <a:off x="16217348" y="2501348"/>
          <a:ext cx="828261" cy="74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124239</xdr:colOff>
      <xdr:row>20</xdr:row>
      <xdr:rowOff>57978</xdr:rowOff>
    </xdr:from>
    <xdr:ext cx="2034806" cy="137960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0A5A8-26C2-57DD-F705-1266BC2382B3}"/>
            </a:ext>
          </a:extLst>
        </xdr:cNvPr>
        <xdr:cNvSpPr txBox="1"/>
      </xdr:nvSpPr>
      <xdr:spPr>
        <a:xfrm>
          <a:off x="12415630" y="4820478"/>
          <a:ext cx="2034806" cy="1379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・起動を押すと、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のサービスが起動する。</a:t>
          </a:r>
          <a:endParaRPr kumimoji="1" lang="en-US" altLang="ja-JP" sz="1000"/>
        </a:p>
        <a:p>
          <a:r>
            <a:rPr kumimoji="1" lang="ja-JP" altLang="en-US" sz="1000"/>
            <a:t>・起動したら</a:t>
          </a:r>
          <a:r>
            <a:rPr kumimoji="1" lang="en-US" altLang="ja-JP" sz="1000"/>
            <a:t>"</a:t>
          </a:r>
          <a:r>
            <a:rPr kumimoji="1" lang="ja-JP" altLang="en-US" sz="1000"/>
            <a:t>終了</a:t>
          </a:r>
          <a:r>
            <a:rPr kumimoji="1" lang="en-US" altLang="ja-JP" sz="1000"/>
            <a:t>"</a:t>
          </a:r>
          <a:r>
            <a:rPr kumimoji="1" lang="ja-JP" altLang="en-US" sz="1000"/>
            <a:t>のボタンに変わる。</a:t>
          </a:r>
          <a:endParaRPr kumimoji="1" lang="en-US" altLang="ja-JP" sz="1000"/>
        </a:p>
        <a:p>
          <a:r>
            <a:rPr kumimoji="1" lang="ja-JP" altLang="en-US" sz="1000"/>
            <a:t>・終了を押すと、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のサービスが終了する。</a:t>
          </a:r>
        </a:p>
      </xdr:txBody>
    </xdr:sp>
    <xdr:clientData/>
  </xdr:oneCellAnchor>
  <xdr:twoCellAnchor>
    <xdr:from>
      <xdr:col>59</xdr:col>
      <xdr:colOff>207065</xdr:colOff>
      <xdr:row>15</xdr:row>
      <xdr:rowOff>215348</xdr:rowOff>
    </xdr:from>
    <xdr:to>
      <xdr:col>59</xdr:col>
      <xdr:colOff>215347</xdr:colOff>
      <xdr:row>20</xdr:row>
      <xdr:rowOff>74543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B44CCAC-AFC2-4EFC-CE3F-FC5126D97BC8}"/>
            </a:ext>
          </a:extLst>
        </xdr:cNvPr>
        <xdr:cNvCxnSpPr/>
      </xdr:nvCxnSpPr>
      <xdr:spPr>
        <a:xfrm flipH="1" flipV="1">
          <a:off x="13889935" y="3818283"/>
          <a:ext cx="8282" cy="1018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49696</xdr:colOff>
      <xdr:row>17</xdr:row>
      <xdr:rowOff>173935</xdr:rowOff>
    </xdr:from>
    <xdr:ext cx="1413610" cy="306879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8502B84D-D541-0C76-0CFC-2E8FD01B2E8F}"/>
            </a:ext>
          </a:extLst>
        </xdr:cNvPr>
        <xdr:cNvSpPr txBox="1"/>
      </xdr:nvSpPr>
      <xdr:spPr>
        <a:xfrm>
          <a:off x="13036826" y="4240696"/>
          <a:ext cx="1413610" cy="30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ポート番号</a:t>
          </a:r>
        </a:p>
      </xdr:txBody>
    </xdr:sp>
    <xdr:clientData/>
  </xdr:oneCellAnchor>
  <xdr:twoCellAnchor>
    <xdr:from>
      <xdr:col>57</xdr:col>
      <xdr:colOff>223631</xdr:colOff>
      <xdr:row>16</xdr:row>
      <xdr:rowOff>24848</xdr:rowOff>
    </xdr:from>
    <xdr:to>
      <xdr:col>58</xdr:col>
      <xdr:colOff>8282</xdr:colOff>
      <xdr:row>17</xdr:row>
      <xdr:rowOff>223630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4FBC6B0-2CD9-9AD5-D9D6-3054C85F52C0}"/>
            </a:ext>
          </a:extLst>
        </xdr:cNvPr>
        <xdr:cNvCxnSpPr/>
      </xdr:nvCxnSpPr>
      <xdr:spPr>
        <a:xfrm flipH="1" flipV="1">
          <a:off x="13442674" y="3859696"/>
          <a:ext cx="16565" cy="43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74544</xdr:colOff>
      <xdr:row>18</xdr:row>
      <xdr:rowOff>91109</xdr:rowOff>
    </xdr:from>
    <xdr:ext cx="1457739" cy="679174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1759AFB0-E6C2-1A27-7F90-7542ED067DEF}"/>
            </a:ext>
          </a:extLst>
        </xdr:cNvPr>
        <xdr:cNvSpPr txBox="1"/>
      </xdr:nvSpPr>
      <xdr:spPr>
        <a:xfrm>
          <a:off x="11438283" y="4389783"/>
          <a:ext cx="1457739" cy="67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デバイスの詳細が</a:t>
          </a:r>
          <a:r>
            <a:rPr kumimoji="1" lang="en-US" altLang="ja-JP" sz="1000"/>
            <a:t>alert</a:t>
          </a:r>
          <a:r>
            <a:rPr kumimoji="1" lang="ja-JP" altLang="en-US" sz="1000"/>
            <a:t>表示される</a:t>
          </a:r>
        </a:p>
      </xdr:txBody>
    </xdr:sp>
    <xdr:clientData/>
  </xdr:oneCellAnchor>
  <xdr:twoCellAnchor>
    <xdr:from>
      <xdr:col>52</xdr:col>
      <xdr:colOff>107675</xdr:colOff>
      <xdr:row>15</xdr:row>
      <xdr:rowOff>149087</xdr:rowOff>
    </xdr:from>
    <xdr:to>
      <xdr:col>55</xdr:col>
      <xdr:colOff>74544</xdr:colOff>
      <xdr:row>18</xdr:row>
      <xdr:rowOff>91109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0E8E03A1-DAD8-097F-D002-CFC5C3BF5010}"/>
            </a:ext>
          </a:extLst>
        </xdr:cNvPr>
        <xdr:cNvCxnSpPr>
          <a:stCxn id="157" idx="0"/>
        </xdr:cNvCxnSpPr>
      </xdr:nvCxnSpPr>
      <xdr:spPr>
        <a:xfrm flipV="1">
          <a:off x="12167153" y="3752022"/>
          <a:ext cx="662608" cy="637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198783</xdr:colOff>
      <xdr:row>8</xdr:row>
      <xdr:rowOff>223630</xdr:rowOff>
    </xdr:from>
    <xdr:ext cx="1573695" cy="314740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8B64944-20DB-116A-8C5F-14F63D0A9BAF}"/>
            </a:ext>
          </a:extLst>
        </xdr:cNvPr>
        <xdr:cNvSpPr txBox="1"/>
      </xdr:nvSpPr>
      <xdr:spPr>
        <a:xfrm>
          <a:off x="12954000" y="2203173"/>
          <a:ext cx="1573695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デバイス名が表示される</a:t>
          </a:r>
        </a:p>
      </xdr:txBody>
    </xdr:sp>
    <xdr:clientData/>
  </xdr:oneCellAnchor>
  <xdr:twoCellAnchor>
    <xdr:from>
      <xdr:col>54</xdr:col>
      <xdr:colOff>91109</xdr:colOff>
      <xdr:row>9</xdr:row>
      <xdr:rowOff>149086</xdr:rowOff>
    </xdr:from>
    <xdr:to>
      <xdr:col>55</xdr:col>
      <xdr:colOff>198783</xdr:colOff>
      <xdr:row>11</xdr:row>
      <xdr:rowOff>49695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CD13FA96-A6BC-E9B2-63D7-E5EA18985652}"/>
            </a:ext>
          </a:extLst>
        </xdr:cNvPr>
        <xdr:cNvCxnSpPr>
          <a:stCxn id="165" idx="1"/>
        </xdr:cNvCxnSpPr>
      </xdr:nvCxnSpPr>
      <xdr:spPr>
        <a:xfrm flipH="1">
          <a:off x="12614413" y="2360543"/>
          <a:ext cx="339587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24848</xdr:colOff>
      <xdr:row>6</xdr:row>
      <xdr:rowOff>99390</xdr:rowOff>
    </xdr:from>
    <xdr:ext cx="1871870" cy="31474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53281CAC-F95C-8760-172A-731C7A4E5B0F}"/>
            </a:ext>
          </a:extLst>
        </xdr:cNvPr>
        <xdr:cNvSpPr txBox="1"/>
      </xdr:nvSpPr>
      <xdr:spPr>
        <a:xfrm>
          <a:off x="12316239" y="1615107"/>
          <a:ext cx="1871870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デバイスの一覧が表示される</a:t>
          </a:r>
        </a:p>
      </xdr:txBody>
    </xdr:sp>
    <xdr:clientData/>
  </xdr:oneCellAnchor>
  <xdr:twoCellAnchor>
    <xdr:from>
      <xdr:col>52</xdr:col>
      <xdr:colOff>57979</xdr:colOff>
      <xdr:row>7</xdr:row>
      <xdr:rowOff>24847</xdr:rowOff>
    </xdr:from>
    <xdr:to>
      <xdr:col>53</xdr:col>
      <xdr:colOff>24848</xdr:colOff>
      <xdr:row>8</xdr:row>
      <xdr:rowOff>198783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D567DFEB-F4AE-3678-989B-36583F75C548}"/>
            </a:ext>
          </a:extLst>
        </xdr:cNvPr>
        <xdr:cNvCxnSpPr>
          <a:stCxn id="189" idx="1"/>
        </xdr:cNvCxnSpPr>
      </xdr:nvCxnSpPr>
      <xdr:spPr>
        <a:xfrm flipH="1">
          <a:off x="12117457" y="1772477"/>
          <a:ext cx="198782" cy="40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190500</xdr:colOff>
      <xdr:row>6</xdr:row>
      <xdr:rowOff>114298</xdr:rowOff>
    </xdr:from>
    <xdr:to>
      <xdr:col>49</xdr:col>
      <xdr:colOff>9525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9591675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25</xdr:col>
      <xdr:colOff>257175</xdr:colOff>
      <xdr:row>10</xdr:row>
      <xdr:rowOff>152400</xdr:rowOff>
    </xdr:from>
    <xdr:to>
      <xdr:col>32</xdr:col>
      <xdr:colOff>19050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6772275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190500</xdr:colOff>
      <xdr:row>6</xdr:row>
      <xdr:rowOff>142873</xdr:rowOff>
    </xdr:from>
    <xdr:to>
      <xdr:col>22</xdr:col>
      <xdr:colOff>95250</xdr:colOff>
      <xdr:row>25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5" y="1666873"/>
          <a:ext cx="2305050" cy="46101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247650</xdr:colOff>
      <xdr:row>7</xdr:row>
      <xdr:rowOff>228600</xdr:rowOff>
    </xdr:from>
    <xdr:to>
      <xdr:col>21</xdr:col>
      <xdr:colOff>19050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100" y="199072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31</xdr:col>
      <xdr:colOff>9525</xdr:colOff>
      <xdr:row>12</xdr:row>
      <xdr:rowOff>209550</xdr:rowOff>
    </xdr:from>
    <xdr:to>
      <xdr:col>36</xdr:col>
      <xdr:colOff>180975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8124825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228600</xdr:colOff>
      <xdr:row>8</xdr:row>
      <xdr:rowOff>47626</xdr:rowOff>
    </xdr:from>
    <xdr:to>
      <xdr:col>40</xdr:col>
      <xdr:colOff>219075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22</xdr:col>
      <xdr:colOff>237390</xdr:colOff>
      <xdr:row>12</xdr:row>
      <xdr:rowOff>198955</xdr:rowOff>
    </xdr:from>
    <xdr:to>
      <xdr:col>25</xdr:col>
      <xdr:colOff>247650</xdr:colOff>
      <xdr:row>12</xdr:row>
      <xdr:rowOff>198955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5980965" y="3151705"/>
          <a:ext cx="78178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104775</xdr:colOff>
      <xdr:row>11</xdr:row>
      <xdr:rowOff>142875</xdr:rowOff>
    </xdr:from>
    <xdr:to>
      <xdr:col>31</xdr:col>
      <xdr:colOff>34901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76200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17</xdr:col>
      <xdr:colOff>219075</xdr:colOff>
      <xdr:row>14</xdr:row>
      <xdr:rowOff>76200</xdr:rowOff>
    </xdr:from>
    <xdr:to>
      <xdr:col>17</xdr:col>
      <xdr:colOff>219075</xdr:colOff>
      <xdr:row>15</xdr:row>
      <xdr:rowOff>161925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>
          <a:stCxn id="22" idx="1"/>
          <a:endCxn id="20" idx="2"/>
        </xdr:cNvCxnSpPr>
      </xdr:nvCxnSpPr>
      <xdr:spPr>
        <a:xfrm flipV="1">
          <a:off x="4676775" y="350520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15</xdr:row>
      <xdr:rowOff>161925</xdr:rowOff>
    </xdr:from>
    <xdr:to>
      <xdr:col>21</xdr:col>
      <xdr:colOff>19049</xdr:colOff>
      <xdr:row>19</xdr:row>
      <xdr:rowOff>47625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3829050"/>
          <a:ext cx="1657349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219075</xdr:colOff>
      <xdr:row>19</xdr:row>
      <xdr:rowOff>47625</xdr:rowOff>
    </xdr:from>
    <xdr:to>
      <xdr:col>17</xdr:col>
      <xdr:colOff>219075</xdr:colOff>
      <xdr:row>20</xdr:row>
      <xdr:rowOff>171450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stCxn id="24" idx="0"/>
          <a:endCxn id="22" idx="3"/>
        </xdr:cNvCxnSpPr>
      </xdr:nvCxnSpPr>
      <xdr:spPr>
        <a:xfrm flipV="1">
          <a:off x="4676775" y="466725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20</xdr:row>
      <xdr:rowOff>171450</xdr:rowOff>
    </xdr:from>
    <xdr:to>
      <xdr:col>21</xdr:col>
      <xdr:colOff>19050</xdr:colOff>
      <xdr:row>24</xdr:row>
      <xdr:rowOff>114300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100" y="5029200"/>
          <a:ext cx="165735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22</xdr:col>
      <xdr:colOff>237391</xdr:colOff>
      <xdr:row>15</xdr:row>
      <xdr:rowOff>219075</xdr:rowOff>
    </xdr:from>
    <xdr:to>
      <xdr:col>28</xdr:col>
      <xdr:colOff>238126</xdr:colOff>
      <xdr:row>21</xdr:row>
      <xdr:rowOff>189430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6081881" y="3785285"/>
          <a:ext cx="1399105" cy="16009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200024</xdr:colOff>
      <xdr:row>12</xdr:row>
      <xdr:rowOff>47625</xdr:rowOff>
    </xdr:from>
    <xdr:to>
      <xdr:col>47</xdr:col>
      <xdr:colOff>95355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9858374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30</xdr:col>
      <xdr:colOff>133350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799147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31</xdr:col>
      <xdr:colOff>60906</xdr:colOff>
      <xdr:row>13</xdr:row>
      <xdr:rowOff>208481</xdr:rowOff>
    </xdr:from>
    <xdr:to>
      <xdr:col>38</xdr:col>
      <xdr:colOff>9525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8176206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20</xdr:row>
      <xdr:rowOff>19053</xdr:rowOff>
    </xdr:from>
    <xdr:to>
      <xdr:col>39</xdr:col>
      <xdr:colOff>238286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20</xdr:row>
      <xdr:rowOff>57152</xdr:rowOff>
    </xdr:from>
    <xdr:to>
      <xdr:col>38</xdr:col>
      <xdr:colOff>123825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9925050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37</xdr:col>
      <xdr:colOff>180975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9839325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22</xdr:col>
      <xdr:colOff>178657</xdr:colOff>
      <xdr:row>9</xdr:row>
      <xdr:rowOff>65605</xdr:rowOff>
    </xdr:from>
    <xdr:to>
      <xdr:col>37</xdr:col>
      <xdr:colOff>228601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5922232" y="2303980"/>
          <a:ext cx="3964719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237391</xdr:colOff>
      <xdr:row>23</xdr:row>
      <xdr:rowOff>84655</xdr:rowOff>
    </xdr:from>
    <xdr:to>
      <xdr:col>38</xdr:col>
      <xdr:colOff>9526</xdr:colOff>
      <xdr:row>23</xdr:row>
      <xdr:rowOff>85727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>
          <a:off x="5980966" y="5656780"/>
          <a:ext cx="3944085" cy="1072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22</xdr:row>
      <xdr:rowOff>95253</xdr:rowOff>
    </xdr:from>
    <xdr:to>
      <xdr:col>39</xdr:col>
      <xdr:colOff>238286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22</xdr:row>
      <xdr:rowOff>133352</xdr:rowOff>
    </xdr:from>
    <xdr:to>
      <xdr:col>38</xdr:col>
      <xdr:colOff>123825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9925050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22</xdr:row>
      <xdr:rowOff>190500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53244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23</xdr:col>
      <xdr:colOff>28575</xdr:colOff>
      <xdr:row>23</xdr:row>
      <xdr:rowOff>161925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6029325" y="5734050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22</xdr:col>
      <xdr:colOff>161925</xdr:colOff>
      <xdr:row>10</xdr:row>
      <xdr:rowOff>200025</xdr:rowOff>
    </xdr:from>
    <xdr:ext cx="748923" cy="328423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55C0A7CF-C382-6596-5E04-32F0EFBF591D}"/>
            </a:ext>
          </a:extLst>
        </xdr:cNvPr>
        <xdr:cNvSpPr txBox="1"/>
      </xdr:nvSpPr>
      <xdr:spPr>
        <a:xfrm>
          <a:off x="5905500" y="267652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24</xdr:col>
      <xdr:colOff>66675</xdr:colOff>
      <xdr:row>20</xdr:row>
      <xdr:rowOff>114300</xdr:rowOff>
    </xdr:from>
    <xdr:ext cx="748923" cy="328423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ED4AC0D8-77B2-14EE-39F7-5BD95B35C9E1}"/>
            </a:ext>
          </a:extLst>
        </xdr:cNvPr>
        <xdr:cNvSpPr txBox="1"/>
      </xdr:nvSpPr>
      <xdr:spPr>
        <a:xfrm>
          <a:off x="6324600" y="49720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32</xdr:col>
      <xdr:colOff>76200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8448675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31</xdr:col>
      <xdr:colOff>66675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8181975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8181975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8181975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41</xdr:col>
      <xdr:colOff>57150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0744200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40</xdr:col>
      <xdr:colOff>104775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0534650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21</xdr:col>
      <xdr:colOff>19050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550545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12</xdr:row>
      <xdr:rowOff>66675</xdr:rowOff>
    </xdr:from>
    <xdr:ext cx="475515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5505450" y="30194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21</xdr:row>
      <xdr:rowOff>57150</xdr:rowOff>
    </xdr:from>
    <xdr:ext cx="475515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5505450" y="51530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22</xdr:row>
      <xdr:rowOff>190500</xdr:rowOff>
    </xdr:from>
    <xdr:ext cx="475515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5505450" y="5524500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36</xdr:col>
      <xdr:colOff>19050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9420225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32</xdr:row>
      <xdr:rowOff>203200</xdr:rowOff>
    </xdr:from>
    <xdr:to>
      <xdr:col>14</xdr:col>
      <xdr:colOff>69850</xdr:colOff>
      <xdr:row>38</xdr:row>
      <xdr:rowOff>158750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210D6DA-3485-F551-FC47-5CA8E0FD63E7}"/>
            </a:ext>
          </a:extLst>
        </xdr:cNvPr>
        <xdr:cNvSpPr txBox="1"/>
      </xdr:nvSpPr>
      <xdr:spPr>
        <a:xfrm>
          <a:off x="476250" y="7677150"/>
          <a:ext cx="3149600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クラッチが</a:t>
          </a:r>
          <a:r>
            <a:rPr kumimoji="1" lang="en-US" altLang="ja-JP" sz="1100"/>
            <a:t>ON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UP</a:t>
          </a:r>
          <a:r>
            <a:rPr kumimoji="1" lang="ja-JP" altLang="en-US" sz="1100"/>
            <a:t>の情報を送る</a:t>
          </a:r>
          <a:endParaRPr kumimoji="1" lang="en-US" altLang="ja-JP" sz="1100"/>
        </a:p>
        <a:p>
          <a:r>
            <a:rPr kumimoji="1" lang="ja-JP" altLang="en-US" sz="1100"/>
            <a:t>クラッチが</a:t>
          </a:r>
          <a:r>
            <a:rPr kumimoji="1" lang="en-US" altLang="ja-JP" sz="1100"/>
            <a:t>OFF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DW</a:t>
          </a:r>
          <a:r>
            <a:rPr kumimoji="1" lang="ja-JP" altLang="en-US" sz="1100"/>
            <a:t>の情報を送る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064375" y="16859250"/>
          <a:ext cx="3502520" cy="2048173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"/>
  <sheetData>
    <row r="2" spans="1:2" ht="26.5">
      <c r="A2" s="40" t="s">
        <v>14</v>
      </c>
    </row>
    <row r="4" spans="1:2" s="43" customFormat="1" ht="20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A13" zoomScaleNormal="100" workbookViewId="0">
      <selection activeCell="CH25" sqref="CH25"/>
    </sheetView>
  </sheetViews>
  <sheetFormatPr defaultColWidth="3" defaultRowHeight="18" customHeight="1"/>
  <sheetData>
    <row r="1" spans="1:90"/>
    <row r="2" spans="1:90" ht="26.5">
      <c r="A2" s="40" t="s">
        <v>162</v>
      </c>
    </row>
    <row r="3" spans="1:90"/>
    <row r="4" spans="1:90" s="43" customFormat="1" ht="20">
      <c r="A4" s="41" t="s">
        <v>13</v>
      </c>
      <c r="B4" s="42" t="s">
        <v>161</v>
      </c>
    </row>
    <row r="6" spans="1:90" ht="18" customHeight="1">
      <c r="J6" t="s">
        <v>265</v>
      </c>
    </row>
    <row r="7" spans="1:90" ht="18" customHeight="1">
      <c r="J7" s="65"/>
      <c r="K7" s="66"/>
      <c r="L7" s="66"/>
      <c r="M7" s="66"/>
      <c r="N7" s="66"/>
      <c r="O7" s="66"/>
      <c r="P7" s="66"/>
      <c r="Q7" s="66"/>
      <c r="R7" s="66"/>
      <c r="S7" s="9"/>
      <c r="T7" s="87" t="s">
        <v>253</v>
      </c>
      <c r="U7" s="88"/>
      <c r="V7" s="101"/>
      <c r="X7" s="69"/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89" t="s">
        <v>145</v>
      </c>
      <c r="L10" s="89"/>
      <c r="M10" s="89"/>
      <c r="N10" s="89"/>
      <c r="O10" s="90">
        <v>9999</v>
      </c>
      <c r="P10" s="90"/>
      <c r="R10" s="89" t="s">
        <v>146</v>
      </c>
      <c r="S10" s="89"/>
      <c r="T10" s="89"/>
      <c r="U10" s="89"/>
      <c r="V10" s="90">
        <v>9999</v>
      </c>
      <c r="W10" s="90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AY10" s="110" t="s">
        <v>255</v>
      </c>
      <c r="AZ10" s="111"/>
      <c r="BA10" s="111"/>
      <c r="BB10" s="111"/>
      <c r="BC10" s="112"/>
      <c r="BL10" s="102" t="s">
        <v>254</v>
      </c>
      <c r="BM10" s="103"/>
      <c r="BN10" s="103"/>
      <c r="BO10" s="103"/>
      <c r="BP10" s="103"/>
      <c r="BQ10" s="104"/>
      <c r="BR10" s="67" t="s">
        <v>262</v>
      </c>
      <c r="BT10" s="87" t="s">
        <v>261</v>
      </c>
      <c r="BU10" s="88"/>
      <c r="BV10" s="101"/>
      <c r="BX10" s="68"/>
      <c r="CL10" s="33"/>
    </row>
    <row r="11" spans="1:90" ht="18" customHeight="1">
      <c r="J11" s="32"/>
      <c r="K11" s="89" t="s">
        <v>147</v>
      </c>
      <c r="L11" s="89"/>
      <c r="M11" s="89"/>
      <c r="N11" s="89"/>
      <c r="O11" s="90"/>
      <c r="P11" s="90"/>
      <c r="R11" s="89" t="s">
        <v>148</v>
      </c>
      <c r="S11" s="89"/>
      <c r="T11" s="89"/>
      <c r="U11" s="89"/>
      <c r="V11" s="90"/>
      <c r="W11" s="90"/>
      <c r="X11" s="33"/>
      <c r="Z11" s="32"/>
      <c r="AA11" s="4"/>
      <c r="AU11" s="5"/>
      <c r="AV11" s="33"/>
      <c r="AX11" s="32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AY12" s="72">
        <v>1</v>
      </c>
      <c r="AZ12" s="107" t="s">
        <v>264</v>
      </c>
      <c r="BA12" s="108"/>
      <c r="BB12" s="108"/>
      <c r="BC12" s="109"/>
      <c r="BD12" s="87" t="s">
        <v>259</v>
      </c>
      <c r="BE12" s="101"/>
      <c r="BF12" s="105">
        <v>50000</v>
      </c>
      <c r="BG12" s="106"/>
      <c r="BH12" s="87" t="s">
        <v>256</v>
      </c>
      <c r="BI12" s="101"/>
      <c r="BJ12" s="70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3"/>
      <c r="CL12" s="33"/>
    </row>
    <row r="13" spans="1:90" ht="18" customHeight="1">
      <c r="Z13" s="32"/>
      <c r="AA13" s="4"/>
      <c r="AU13" s="5"/>
      <c r="AV13" s="33"/>
      <c r="AX13" s="32"/>
      <c r="AY13" s="72">
        <v>2</v>
      </c>
      <c r="AZ13" s="107" t="s">
        <v>258</v>
      </c>
      <c r="BA13" s="108"/>
      <c r="BB13" s="108"/>
      <c r="BC13" s="109"/>
      <c r="BD13" s="87" t="s">
        <v>259</v>
      </c>
      <c r="BE13" s="101"/>
      <c r="BF13" s="105">
        <v>50001</v>
      </c>
      <c r="BG13" s="106"/>
      <c r="BH13" s="87" t="s">
        <v>263</v>
      </c>
      <c r="BI13" s="101"/>
      <c r="BJ13" s="71"/>
      <c r="BL13" s="4"/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AY14" s="72">
        <v>3</v>
      </c>
      <c r="AZ14" s="107" t="s">
        <v>260</v>
      </c>
      <c r="BA14" s="108"/>
      <c r="BB14" s="108"/>
      <c r="BC14" s="109"/>
      <c r="BD14" s="87" t="s">
        <v>259</v>
      </c>
      <c r="BE14" s="101"/>
      <c r="BF14" s="105">
        <v>50002</v>
      </c>
      <c r="BG14" s="106"/>
      <c r="BH14" s="87" t="s">
        <v>263</v>
      </c>
      <c r="BI14" s="101"/>
      <c r="BJ14" s="71"/>
      <c r="BL14" s="4"/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AY15" s="72">
        <v>4</v>
      </c>
      <c r="AZ15" s="107"/>
      <c r="BA15" s="108"/>
      <c r="BB15" s="108"/>
      <c r="BC15" s="109"/>
      <c r="BD15" s="87" t="s">
        <v>259</v>
      </c>
      <c r="BE15" s="101"/>
      <c r="BF15" s="105">
        <v>50003</v>
      </c>
      <c r="BG15" s="106"/>
      <c r="BH15" s="87" t="s">
        <v>256</v>
      </c>
      <c r="BI15" s="101"/>
      <c r="BJ15" s="70"/>
      <c r="BL15" s="4"/>
      <c r="BQ15" t="s">
        <v>11</v>
      </c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AY16" s="72">
        <v>5</v>
      </c>
      <c r="AZ16" s="107"/>
      <c r="BA16" s="108"/>
      <c r="BB16" s="108"/>
      <c r="BC16" s="109"/>
      <c r="BD16" s="87" t="s">
        <v>259</v>
      </c>
      <c r="BE16" s="101"/>
      <c r="BF16" s="105">
        <v>50004</v>
      </c>
      <c r="BG16" s="106"/>
      <c r="BH16" s="87" t="s">
        <v>256</v>
      </c>
      <c r="BI16" s="101"/>
      <c r="BJ16" s="70"/>
      <c r="BL16" s="4"/>
      <c r="BQ16" t="s">
        <v>149</v>
      </c>
      <c r="BX16" s="5"/>
      <c r="CL16" s="33"/>
    </row>
    <row r="17" spans="10:90" ht="18" customHeight="1">
      <c r="J17" s="32"/>
      <c r="L17" s="27"/>
      <c r="M17" s="15" t="s">
        <v>0</v>
      </c>
      <c r="N17" s="27"/>
      <c r="S17" s="84"/>
      <c r="T17" s="85"/>
      <c r="U17" s="85"/>
      <c r="V17" s="6"/>
      <c r="X17" s="33"/>
      <c r="Z17" s="32"/>
      <c r="AA17" s="4"/>
      <c r="AU17" s="5"/>
      <c r="AV17" s="33"/>
      <c r="AX17" s="32"/>
      <c r="AY17" s="72"/>
      <c r="AZ17" s="107"/>
      <c r="BA17" s="108"/>
      <c r="BB17" s="108"/>
      <c r="BC17" s="109"/>
      <c r="BD17" s="87"/>
      <c r="BE17" s="101"/>
      <c r="BF17" s="105"/>
      <c r="BG17" s="106"/>
      <c r="BH17" s="87"/>
      <c r="BI17" s="101"/>
      <c r="BJ17" s="52"/>
      <c r="BL17" s="4"/>
      <c r="BX17" s="5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84"/>
      <c r="R18" s="85"/>
      <c r="S18" s="86"/>
      <c r="T18" s="9"/>
      <c r="U18" s="87" t="s">
        <v>152</v>
      </c>
      <c r="V18" s="88"/>
      <c r="W18" s="88"/>
      <c r="X18" s="39"/>
      <c r="Z18" s="32"/>
      <c r="AA18" s="4"/>
      <c r="AU18" s="5"/>
      <c r="AV18" s="33"/>
      <c r="AX18" s="32"/>
      <c r="BL18" s="4"/>
      <c r="BX18" s="5"/>
      <c r="CL18" s="33"/>
    </row>
    <row r="19" spans="10:90" ht="18" customHeight="1">
      <c r="J19" s="32"/>
      <c r="L19" s="27"/>
      <c r="M19" s="15" t="s">
        <v>3</v>
      </c>
      <c r="N19" s="27"/>
      <c r="S19" s="87" t="s">
        <v>153</v>
      </c>
      <c r="T19" s="88"/>
      <c r="U19" s="88"/>
      <c r="V19" s="1"/>
      <c r="X19" s="33"/>
      <c r="Z19" s="32"/>
      <c r="AA19" s="4"/>
      <c r="AU19" s="5"/>
      <c r="AV19" s="33"/>
      <c r="AX19" s="32"/>
      <c r="BL19" s="6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CL20" s="33"/>
    </row>
    <row r="21" spans="10:90" ht="18" customHeight="1">
      <c r="J21" s="32"/>
      <c r="K21" s="27"/>
      <c r="L21" s="27"/>
      <c r="M21" s="27"/>
      <c r="S21" s="94" t="s">
        <v>154</v>
      </c>
      <c r="T21" s="95"/>
      <c r="U21" s="96"/>
      <c r="X21" s="33"/>
      <c r="Z21" s="32"/>
      <c r="AA21" s="4"/>
      <c r="AU21" s="5"/>
      <c r="AV21" s="33"/>
      <c r="AX21" s="32"/>
      <c r="BL21" s="102" t="s">
        <v>254</v>
      </c>
      <c r="BM21" s="103"/>
      <c r="BN21" s="103"/>
      <c r="BO21" s="103"/>
      <c r="BP21" s="103"/>
      <c r="BQ21" s="104"/>
      <c r="BR21" s="67" t="s">
        <v>262</v>
      </c>
      <c r="BT21" s="87" t="s">
        <v>253</v>
      </c>
      <c r="BU21" s="88"/>
      <c r="BV21" s="101"/>
      <c r="BX21" s="69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CL22" s="33"/>
    </row>
    <row r="23" spans="10:90" ht="18" customHeight="1">
      <c r="Z23" s="32"/>
      <c r="AA23" s="4"/>
      <c r="AU23" s="5"/>
      <c r="AV23" s="33"/>
      <c r="AX23" s="32"/>
      <c r="BL23" s="1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3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91" t="s">
        <v>123</v>
      </c>
      <c r="P25" s="92"/>
      <c r="Q25" s="92"/>
      <c r="R25" s="93"/>
      <c r="X25" s="33"/>
      <c r="Z25" s="32"/>
      <c r="AA25" s="4"/>
      <c r="AU25" s="5"/>
      <c r="AV25" s="33"/>
      <c r="AX25" s="32"/>
      <c r="BL25" s="4"/>
      <c r="BX25" s="5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BL26" s="4"/>
      <c r="BQ26" t="s">
        <v>11</v>
      </c>
      <c r="BX26" s="5"/>
      <c r="CL26" s="33"/>
    </row>
    <row r="27" spans="10:90" ht="18" customHeight="1">
      <c r="Z27" s="32"/>
      <c r="AA27" s="4"/>
      <c r="AU27" s="5"/>
      <c r="AV27" s="33"/>
      <c r="AX27" s="32"/>
      <c r="BL27" s="4"/>
      <c r="BQ27" t="s">
        <v>155</v>
      </c>
      <c r="BX27" s="5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BL28" s="4"/>
      <c r="BX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BL29" s="6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102" t="s">
        <v>254</v>
      </c>
      <c r="AZ31" s="103"/>
      <c r="BA31" s="103"/>
      <c r="BB31" s="103"/>
      <c r="BC31" s="103"/>
      <c r="BD31" s="104"/>
      <c r="BE31" s="67" t="s">
        <v>262</v>
      </c>
      <c r="BG31" s="87" t="s">
        <v>253</v>
      </c>
      <c r="BH31" s="88"/>
      <c r="BI31" s="101"/>
      <c r="BK31" s="69"/>
      <c r="BY31" s="102" t="s">
        <v>254</v>
      </c>
      <c r="BZ31" s="103"/>
      <c r="CA31" s="103"/>
      <c r="CB31" s="103"/>
      <c r="CC31" s="103"/>
      <c r="CD31" s="104"/>
      <c r="CE31" s="67" t="s">
        <v>262</v>
      </c>
      <c r="CG31" s="87" t="s">
        <v>253</v>
      </c>
      <c r="CH31" s="88"/>
      <c r="CI31" s="101"/>
      <c r="CK31" s="69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1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33"/>
    </row>
    <row r="34" spans="10:90" ht="18" customHeight="1">
      <c r="J34" s="32"/>
      <c r="K34" s="14" t="s">
        <v>9</v>
      </c>
      <c r="L34" s="81">
        <v>9999</v>
      </c>
      <c r="M34" s="81"/>
      <c r="U34" s="25" t="s">
        <v>9</v>
      </c>
      <c r="V34" s="82">
        <v>9999</v>
      </c>
      <c r="W34" s="83"/>
      <c r="X34" s="33"/>
      <c r="Z34" s="32"/>
      <c r="AA34" s="4"/>
      <c r="AU34" s="5"/>
      <c r="AV34" s="33"/>
      <c r="AX34" s="32"/>
      <c r="AY34" s="4"/>
      <c r="BK34" s="5"/>
      <c r="BY34" s="4"/>
      <c r="CK34" s="5"/>
      <c r="CL34" s="33"/>
    </row>
    <row r="35" spans="10:90" ht="18" customHeight="1">
      <c r="J35" s="32"/>
      <c r="K35" s="20" t="s">
        <v>10</v>
      </c>
      <c r="L35" s="81">
        <v>9999</v>
      </c>
      <c r="M35" s="81"/>
      <c r="U35" s="26" t="s">
        <v>10</v>
      </c>
      <c r="V35" s="82">
        <v>9999</v>
      </c>
      <c r="W35" s="83"/>
      <c r="X35" s="33"/>
      <c r="Z35" s="32"/>
      <c r="AA35" s="4"/>
      <c r="AU35" s="5"/>
      <c r="AV35" s="33"/>
      <c r="AX35" s="32"/>
      <c r="AY35" s="4"/>
      <c r="BK35" s="5"/>
      <c r="BY35" s="4"/>
      <c r="CK35" s="5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AY36" s="4"/>
      <c r="BD36" t="s">
        <v>11</v>
      </c>
      <c r="BK36" s="5"/>
      <c r="BY36" s="4"/>
      <c r="CD36" t="s">
        <v>11</v>
      </c>
      <c r="CK36" s="5"/>
      <c r="CL36" s="33"/>
    </row>
    <row r="37" spans="10:90" ht="18" customHeight="1">
      <c r="Z37" s="32"/>
      <c r="AA37" s="4"/>
      <c r="AU37" s="5"/>
      <c r="AV37" s="33"/>
      <c r="AX37" s="32"/>
      <c r="AY37" s="4"/>
      <c r="BD37" t="s">
        <v>158</v>
      </c>
      <c r="BK37" s="5"/>
      <c r="BY37" s="4"/>
      <c r="CD37" t="s">
        <v>159</v>
      </c>
      <c r="CK37" s="5"/>
      <c r="CL37" s="33"/>
    </row>
    <row r="38" spans="10:90" ht="18" customHeight="1">
      <c r="Z38" s="32"/>
      <c r="AA38" s="4"/>
      <c r="AU38" s="5"/>
      <c r="AV38" s="33"/>
      <c r="AX38" s="32"/>
      <c r="AY38" s="4"/>
      <c r="BK38" s="5"/>
      <c r="BY38" s="4"/>
      <c r="CK38" s="5"/>
      <c r="CL38" s="33"/>
    </row>
    <row r="39" spans="10:90" ht="18" customHeight="1">
      <c r="Z39" s="32"/>
      <c r="AA39" s="4"/>
      <c r="AU39" s="5"/>
      <c r="AV39" s="33"/>
      <c r="AX39" s="32"/>
      <c r="AY39" s="6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Y39" s="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8"/>
      <c r="CL39" s="33"/>
    </row>
    <row r="40" spans="10:90" ht="18" customHeight="1">
      <c r="Z40" s="32"/>
      <c r="AA40" s="4"/>
      <c r="AU40" s="5"/>
      <c r="AV40" s="33"/>
      <c r="AX40" s="32"/>
      <c r="CL40" s="33"/>
    </row>
    <row r="41" spans="10:90" ht="18" customHeight="1">
      <c r="Z41" s="32"/>
      <c r="AA41" s="4"/>
      <c r="AU41" s="5"/>
      <c r="AV41" s="33"/>
      <c r="AX41" s="32"/>
      <c r="BL41" s="102" t="s">
        <v>254</v>
      </c>
      <c r="BM41" s="103"/>
      <c r="BN41" s="103"/>
      <c r="BO41" s="103"/>
      <c r="BP41" s="103"/>
      <c r="BQ41" s="104"/>
      <c r="BR41" s="67" t="s">
        <v>262</v>
      </c>
      <c r="BT41" s="87" t="s">
        <v>253</v>
      </c>
      <c r="BU41" s="88"/>
      <c r="BV41" s="101"/>
      <c r="BX41" s="69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>
      <c r="Z43" s="32"/>
      <c r="AA43" s="4"/>
      <c r="AU43" s="5"/>
      <c r="AV43" s="33"/>
      <c r="AX43" s="32"/>
      <c r="BL43" s="1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"/>
      <c r="CL43" s="33"/>
    </row>
    <row r="44" spans="10:90" ht="18" customHeight="1">
      <c r="Z44" s="32"/>
      <c r="AA44" s="4"/>
      <c r="AU44" s="5"/>
      <c r="AV44" s="33"/>
      <c r="AX44" s="32"/>
      <c r="BL44" s="4"/>
      <c r="BX44" s="5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BL45" s="4"/>
      <c r="BX45" s="5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2"/>
      <c r="BL46" s="4"/>
      <c r="BQ46" t="s">
        <v>11</v>
      </c>
      <c r="BX46" s="5"/>
      <c r="CL46" s="33"/>
    </row>
    <row r="47" spans="10:90" ht="18" customHeight="1">
      <c r="AX47" s="32"/>
      <c r="BL47" s="4"/>
      <c r="BQ47" t="s">
        <v>160</v>
      </c>
      <c r="BX47" s="5"/>
      <c r="CL47" s="33"/>
    </row>
    <row r="48" spans="10:90" ht="18" customHeight="1">
      <c r="AX48" s="32"/>
      <c r="BL48" s="4"/>
      <c r="BX48" s="5"/>
      <c r="CL48" s="33"/>
    </row>
    <row r="49" spans="2:90" ht="18" customHeight="1">
      <c r="AX49" s="32"/>
      <c r="BL49" s="6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CL49" s="33"/>
    </row>
    <row r="50" spans="2:90" ht="22.5">
      <c r="B50" s="54" t="s">
        <v>203</v>
      </c>
      <c r="AX50" s="34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8"/>
    </row>
    <row r="52" spans="2:90" ht="18" customHeight="1">
      <c r="C52" t="s">
        <v>202</v>
      </c>
    </row>
    <row r="53" spans="2:90" ht="18" customHeight="1">
      <c r="C53" s="56" t="s">
        <v>201</v>
      </c>
    </row>
    <row r="54" spans="2:90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2.5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</row>
    <row r="124" spans="3:58" ht="18" customHeight="1">
      <c r="AW124" s="4"/>
    </row>
    <row r="125" spans="3:58" ht="18" customHeight="1">
      <c r="AW125" s="4"/>
    </row>
    <row r="126" spans="3:58" ht="18" customHeight="1">
      <c r="AW126" s="4"/>
      <c r="AX126" s="2"/>
    </row>
    <row r="127" spans="3:58" ht="18" customHeight="1">
      <c r="AW127" s="6"/>
      <c r="AY127" s="2"/>
      <c r="AZ127" s="2"/>
      <c r="BA127" s="2"/>
      <c r="BB127" s="1"/>
      <c r="BC127" s="2"/>
      <c r="BD127" s="2"/>
      <c r="BE127" s="2"/>
      <c r="BF127" s="3"/>
    </row>
    <row r="128" spans="3:58" ht="18" customHeight="1">
      <c r="AW128" s="4"/>
      <c r="BB128" s="4"/>
      <c r="BF128" s="5"/>
    </row>
    <row r="129" spans="19:58" ht="18" customHeight="1">
      <c r="AW129" s="4"/>
      <c r="BB129" s="4"/>
      <c r="BF129" s="5"/>
    </row>
    <row r="130" spans="19:58" ht="18" customHeight="1">
      <c r="AE130" t="s">
        <v>198</v>
      </c>
      <c r="AW130" s="4"/>
      <c r="AX130" s="7"/>
      <c r="BB130" s="4"/>
      <c r="BF130" s="5"/>
    </row>
    <row r="131" spans="19:58" ht="18" customHeight="1">
      <c r="AW131" s="4"/>
      <c r="AY131" s="7"/>
      <c r="AZ131" s="7"/>
      <c r="BA131" s="7"/>
      <c r="BB131" s="6"/>
      <c r="BC131" s="7"/>
      <c r="BD131" s="7"/>
      <c r="BE131" s="7"/>
      <c r="BF131" s="8"/>
    </row>
    <row r="132" spans="19:58" ht="18" customHeight="1">
      <c r="AW132" s="6"/>
      <c r="BB132" s="4"/>
      <c r="BF132" s="5"/>
    </row>
    <row r="133" spans="19:58" ht="18" customHeight="1">
      <c r="BB133" s="4"/>
      <c r="BF133" s="5"/>
    </row>
    <row r="134" spans="19:58" ht="18" customHeight="1">
      <c r="S134" s="53" t="s">
        <v>0</v>
      </c>
      <c r="T134" s="98">
        <v>-0.5</v>
      </c>
      <c r="U134" s="99"/>
      <c r="V134" s="59" t="s">
        <v>205</v>
      </c>
      <c r="W134" s="97" t="s">
        <v>208</v>
      </c>
      <c r="X134" s="97"/>
      <c r="Y134" s="97"/>
      <c r="Z134" s="59" t="s">
        <v>210</v>
      </c>
      <c r="AA134" s="97" t="s">
        <v>208</v>
      </c>
      <c r="AB134" s="97"/>
      <c r="AC134" s="97"/>
      <c r="AD134" s="55" t="s">
        <v>206</v>
      </c>
      <c r="AE134" s="100">
        <v>0.5</v>
      </c>
      <c r="AF134" s="98"/>
      <c r="AG134" s="53" t="s">
        <v>210</v>
      </c>
      <c r="AH134" s="98">
        <v>-1</v>
      </c>
      <c r="AI134" s="99"/>
      <c r="AJ134" s="60" t="s">
        <v>207</v>
      </c>
      <c r="AK134" s="97" t="s">
        <v>209</v>
      </c>
      <c r="AL134" s="97"/>
      <c r="AM134" s="97"/>
      <c r="AN134" s="59"/>
      <c r="AO134" s="97"/>
      <c r="AP134" s="97"/>
      <c r="AQ134" s="97"/>
      <c r="AR134" s="55"/>
      <c r="AS134" s="100"/>
      <c r="AT134" s="98"/>
      <c r="BB134" s="4"/>
      <c r="BF134" s="5"/>
    </row>
    <row r="135" spans="19:58" ht="18" customHeight="1">
      <c r="S135" s="53" t="s">
        <v>5</v>
      </c>
      <c r="T135" s="98">
        <v>0.5</v>
      </c>
      <c r="U135" s="99"/>
      <c r="V135" s="59" t="s">
        <v>205</v>
      </c>
      <c r="W135" s="97" t="s">
        <v>208</v>
      </c>
      <c r="X135" s="97"/>
      <c r="Y135" s="97"/>
      <c r="Z135" s="59" t="s">
        <v>210</v>
      </c>
      <c r="AA135" s="97" t="s">
        <v>208</v>
      </c>
      <c r="AB135" s="97"/>
      <c r="AC135" s="97"/>
      <c r="AD135" s="55" t="s">
        <v>205</v>
      </c>
      <c r="AE135" s="100">
        <v>1</v>
      </c>
      <c r="AF135" s="98"/>
      <c r="AG135" s="53" t="s">
        <v>210</v>
      </c>
      <c r="AH135" s="98">
        <v>-1</v>
      </c>
      <c r="AI135" s="99"/>
      <c r="AJ135" s="59" t="s">
        <v>205</v>
      </c>
      <c r="AK135" s="97" t="s">
        <v>209</v>
      </c>
      <c r="AL135" s="97"/>
      <c r="AM135" s="97"/>
      <c r="AN135" s="59" t="s">
        <v>210</v>
      </c>
      <c r="AO135" s="97" t="s">
        <v>209</v>
      </c>
      <c r="AP135" s="97"/>
      <c r="AQ135" s="97"/>
      <c r="AR135" s="55" t="s">
        <v>206</v>
      </c>
      <c r="AS135" s="100">
        <v>-0.5</v>
      </c>
      <c r="AT135" s="98"/>
      <c r="AX135" s="7"/>
      <c r="BB135" s="4"/>
      <c r="BF135" s="5"/>
    </row>
    <row r="136" spans="19:58" ht="18" customHeight="1">
      <c r="S136" s="53" t="s">
        <v>2</v>
      </c>
      <c r="T136" s="98">
        <v>1</v>
      </c>
      <c r="U136" s="99"/>
      <c r="V136" s="60" t="s">
        <v>207</v>
      </c>
      <c r="W136" s="97" t="s">
        <v>208</v>
      </c>
      <c r="X136" s="97"/>
      <c r="Y136" s="97"/>
      <c r="Z136" s="59"/>
      <c r="AA136" s="97"/>
      <c r="AB136" s="97"/>
      <c r="AC136" s="97"/>
      <c r="AD136" s="55"/>
      <c r="AE136" s="100"/>
      <c r="AF136" s="98"/>
      <c r="AG136" s="53" t="s">
        <v>210</v>
      </c>
      <c r="AH136" s="98">
        <v>-0.5</v>
      </c>
      <c r="AI136" s="99"/>
      <c r="AJ136" s="60" t="s">
        <v>205</v>
      </c>
      <c r="AK136" s="97" t="s">
        <v>209</v>
      </c>
      <c r="AL136" s="97"/>
      <c r="AM136" s="97"/>
      <c r="AN136" s="59" t="s">
        <v>210</v>
      </c>
      <c r="AO136" s="97" t="s">
        <v>209</v>
      </c>
      <c r="AP136" s="97"/>
      <c r="AQ136" s="97"/>
      <c r="AR136" s="55" t="s">
        <v>206</v>
      </c>
      <c r="AS136" s="100">
        <v>0.5</v>
      </c>
      <c r="AT136" s="98"/>
      <c r="AY136" s="7"/>
      <c r="AZ136" s="7"/>
      <c r="BA136" s="7"/>
      <c r="BB136" s="6"/>
      <c r="BC136" s="7"/>
      <c r="BD136" s="7"/>
      <c r="BE136" s="7"/>
      <c r="BF136" s="8"/>
    </row>
    <row r="137" spans="19:58" ht="18" customHeight="1">
      <c r="S137" s="53" t="s">
        <v>6</v>
      </c>
      <c r="T137" s="98">
        <v>0.5</v>
      </c>
      <c r="U137" s="99"/>
      <c r="V137" s="59" t="s">
        <v>205</v>
      </c>
      <c r="W137" s="97" t="s">
        <v>208</v>
      </c>
      <c r="X137" s="97"/>
      <c r="Y137" s="97"/>
      <c r="Z137" s="59" t="s">
        <v>210</v>
      </c>
      <c r="AA137" s="97" t="s">
        <v>208</v>
      </c>
      <c r="AB137" s="97"/>
      <c r="AC137" s="97"/>
      <c r="AD137" s="55" t="s">
        <v>205</v>
      </c>
      <c r="AE137" s="100">
        <v>1</v>
      </c>
      <c r="AF137" s="98"/>
      <c r="AG137" s="53" t="s">
        <v>210</v>
      </c>
      <c r="AH137" s="98">
        <v>0.5</v>
      </c>
      <c r="AI137" s="99"/>
      <c r="AJ137" s="59" t="s">
        <v>205</v>
      </c>
      <c r="AK137" s="97" t="s">
        <v>209</v>
      </c>
      <c r="AL137" s="97"/>
      <c r="AM137" s="97"/>
      <c r="AN137" s="59" t="s">
        <v>210</v>
      </c>
      <c r="AO137" s="97" t="s">
        <v>209</v>
      </c>
      <c r="AP137" s="97"/>
      <c r="AQ137" s="97"/>
      <c r="AR137" s="55" t="s">
        <v>205</v>
      </c>
      <c r="AS137" s="100">
        <v>1</v>
      </c>
      <c r="AT137" s="98"/>
    </row>
    <row r="138" spans="19:58" ht="18" customHeight="1">
      <c r="S138" s="53" t="s">
        <v>3</v>
      </c>
      <c r="T138" s="98">
        <v>-0.5</v>
      </c>
      <c r="U138" s="99"/>
      <c r="V138" s="59" t="s">
        <v>205</v>
      </c>
      <c r="W138" s="97" t="s">
        <v>208</v>
      </c>
      <c r="X138" s="97"/>
      <c r="Y138" s="97"/>
      <c r="Z138" s="59" t="s">
        <v>210</v>
      </c>
      <c r="AA138" s="97" t="s">
        <v>208</v>
      </c>
      <c r="AB138" s="97"/>
      <c r="AC138" s="97"/>
      <c r="AD138" s="55" t="s">
        <v>206</v>
      </c>
      <c r="AE138" s="100">
        <v>0.5</v>
      </c>
      <c r="AF138" s="98"/>
      <c r="AG138" s="53" t="s">
        <v>210</v>
      </c>
      <c r="AH138" s="98">
        <v>1</v>
      </c>
      <c r="AI138" s="99"/>
      <c r="AJ138" s="60" t="s">
        <v>207</v>
      </c>
      <c r="AK138" s="97" t="s">
        <v>209</v>
      </c>
      <c r="AL138" s="97"/>
      <c r="AM138" s="97"/>
      <c r="AN138" s="59"/>
      <c r="AO138" s="97"/>
      <c r="AP138" s="97"/>
      <c r="AQ138" s="97"/>
      <c r="AR138" s="55"/>
      <c r="AS138" s="100"/>
      <c r="AT138" s="98"/>
    </row>
    <row r="139" spans="19:58" ht="18" customHeight="1">
      <c r="S139" s="53" t="s">
        <v>7</v>
      </c>
      <c r="T139" s="98">
        <v>-1</v>
      </c>
      <c r="U139" s="99"/>
      <c r="V139" s="59" t="s">
        <v>205</v>
      </c>
      <c r="W139" s="97" t="s">
        <v>208</v>
      </c>
      <c r="X139" s="97"/>
      <c r="Y139" s="97"/>
      <c r="Z139" s="59" t="s">
        <v>210</v>
      </c>
      <c r="AA139" s="97" t="s">
        <v>208</v>
      </c>
      <c r="AB139" s="97"/>
      <c r="AC139" s="97"/>
      <c r="AD139" s="55" t="s">
        <v>206</v>
      </c>
      <c r="AE139" s="100">
        <v>-0.5</v>
      </c>
      <c r="AF139" s="98"/>
      <c r="AG139" s="53" t="s">
        <v>210</v>
      </c>
      <c r="AH139" s="98">
        <v>0.5</v>
      </c>
      <c r="AI139" s="99"/>
      <c r="AJ139" s="59" t="s">
        <v>205</v>
      </c>
      <c r="AK139" s="97" t="s">
        <v>209</v>
      </c>
      <c r="AL139" s="97"/>
      <c r="AM139" s="97"/>
      <c r="AN139" s="59" t="s">
        <v>210</v>
      </c>
      <c r="AO139" s="97" t="s">
        <v>209</v>
      </c>
      <c r="AP139" s="97"/>
      <c r="AQ139" s="97"/>
      <c r="AR139" s="55" t="s">
        <v>205</v>
      </c>
      <c r="AS139" s="100">
        <v>1</v>
      </c>
      <c r="AT139" s="98"/>
    </row>
    <row r="140" spans="19:58" ht="18" customHeight="1">
      <c r="S140" s="53" t="s">
        <v>1</v>
      </c>
      <c r="T140" s="98">
        <v>-1</v>
      </c>
      <c r="U140" s="99"/>
      <c r="V140" s="60" t="s">
        <v>207</v>
      </c>
      <c r="W140" s="97" t="s">
        <v>208</v>
      </c>
      <c r="X140" s="97"/>
      <c r="Y140" s="97"/>
      <c r="Z140" s="59"/>
      <c r="AA140" s="97"/>
      <c r="AB140" s="97"/>
      <c r="AC140" s="97"/>
      <c r="AD140" s="55"/>
      <c r="AE140" s="100"/>
      <c r="AF140" s="98"/>
      <c r="AG140" s="53" t="s">
        <v>210</v>
      </c>
      <c r="AH140" s="98">
        <v>-0.5</v>
      </c>
      <c r="AI140" s="99"/>
      <c r="AJ140" s="60" t="s">
        <v>205</v>
      </c>
      <c r="AK140" s="97" t="s">
        <v>209</v>
      </c>
      <c r="AL140" s="97"/>
      <c r="AM140" s="97"/>
      <c r="AN140" s="59" t="s">
        <v>210</v>
      </c>
      <c r="AO140" s="97" t="s">
        <v>209</v>
      </c>
      <c r="AP140" s="97"/>
      <c r="AQ140" s="97"/>
      <c r="AR140" s="55" t="s">
        <v>206</v>
      </c>
      <c r="AS140" s="100">
        <v>0.5</v>
      </c>
      <c r="AT140" s="98"/>
    </row>
    <row r="141" spans="19:58" ht="18" customHeight="1">
      <c r="S141" s="53" t="s">
        <v>8</v>
      </c>
      <c r="T141" s="98">
        <v>-1</v>
      </c>
      <c r="U141" s="99"/>
      <c r="V141" s="59" t="s">
        <v>205</v>
      </c>
      <c r="W141" s="97" t="s">
        <v>208</v>
      </c>
      <c r="X141" s="97"/>
      <c r="Y141" s="97"/>
      <c r="Z141" s="59" t="s">
        <v>210</v>
      </c>
      <c r="AA141" s="97" t="s">
        <v>208</v>
      </c>
      <c r="AB141" s="97"/>
      <c r="AC141" s="97"/>
      <c r="AD141" s="55" t="s">
        <v>206</v>
      </c>
      <c r="AE141" s="100">
        <v>-0.5</v>
      </c>
      <c r="AF141" s="98"/>
      <c r="AG141" s="53" t="s">
        <v>210</v>
      </c>
      <c r="AH141" s="98">
        <v>-1</v>
      </c>
      <c r="AI141" s="99"/>
      <c r="AJ141" s="60" t="s">
        <v>205</v>
      </c>
      <c r="AK141" s="97" t="s">
        <v>209</v>
      </c>
      <c r="AL141" s="97"/>
      <c r="AM141" s="97"/>
      <c r="AN141" s="59" t="s">
        <v>210</v>
      </c>
      <c r="AO141" s="97" t="s">
        <v>209</v>
      </c>
      <c r="AP141" s="97"/>
      <c r="AQ141" s="97"/>
      <c r="AR141" s="55" t="s">
        <v>205</v>
      </c>
      <c r="AS141" s="100">
        <v>-0.5</v>
      </c>
      <c r="AT141" s="98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116">
    <mergeCell ref="T7:V7"/>
    <mergeCell ref="AZ17:BC17"/>
    <mergeCell ref="BL21:BQ21"/>
    <mergeCell ref="AZ12:BC12"/>
    <mergeCell ref="AZ13:BC13"/>
    <mergeCell ref="AZ14:BC14"/>
    <mergeCell ref="AZ15:BC15"/>
    <mergeCell ref="AZ16:BC16"/>
    <mergeCell ref="BD17:BE17"/>
    <mergeCell ref="BF17:BG17"/>
    <mergeCell ref="BH17:BI17"/>
    <mergeCell ref="AY10:BC10"/>
    <mergeCell ref="BH12:BI12"/>
    <mergeCell ref="BH13:BI13"/>
    <mergeCell ref="BD12:BE12"/>
    <mergeCell ref="BD13:BE13"/>
    <mergeCell ref="BF12:BG12"/>
    <mergeCell ref="BF13:BG13"/>
    <mergeCell ref="BD14:BE14"/>
    <mergeCell ref="BF14:BG14"/>
    <mergeCell ref="BH14:BI14"/>
    <mergeCell ref="BT21:BV21"/>
    <mergeCell ref="AY31:BD31"/>
    <mergeCell ref="BG31:BI31"/>
    <mergeCell ref="BY31:CD31"/>
    <mergeCell ref="CG31:CI31"/>
    <mergeCell ref="BL41:BQ41"/>
    <mergeCell ref="BT41:BV41"/>
    <mergeCell ref="BF15:BG15"/>
    <mergeCell ref="BH15:BI15"/>
    <mergeCell ref="BD16:BE16"/>
    <mergeCell ref="BF16:BG16"/>
    <mergeCell ref="BH16:BI16"/>
    <mergeCell ref="BD15:BE15"/>
    <mergeCell ref="BT10:BV10"/>
    <mergeCell ref="BL10:BQ10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L35:M35"/>
    <mergeCell ref="V35:W35"/>
    <mergeCell ref="S17:U17"/>
    <mergeCell ref="Q18:S18"/>
    <mergeCell ref="U18:W18"/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S19:U19"/>
    <mergeCell ref="S21:U21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topLeftCell="A28" zoomScaleNormal="100" workbookViewId="0">
      <selection activeCell="L22" sqref="L22"/>
    </sheetView>
  </sheetViews>
  <sheetFormatPr defaultColWidth="3.33203125" defaultRowHeight="18"/>
  <cols>
    <col min="17" max="17" width="4.5" bestFit="1" customWidth="1"/>
    <col min="26" max="27" width="3.75" customWidth="1"/>
  </cols>
  <sheetData>
    <row r="2" spans="1:3" ht="26.5">
      <c r="A2" s="40" t="s">
        <v>12</v>
      </c>
    </row>
    <row r="4" spans="1:3" s="43" customFormat="1" ht="20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20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20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956-1227-46B6-B3CC-E120B0E9D0BC}">
  <dimension ref="A1:AS13"/>
  <sheetViews>
    <sheetView workbookViewId="0">
      <selection activeCell="M32" sqref="M32"/>
    </sheetView>
  </sheetViews>
  <sheetFormatPr defaultColWidth="3.75" defaultRowHeight="18"/>
  <cols>
    <col min="29" max="29" width="3.58203125" customWidth="1"/>
    <col min="44" max="44" width="7.5" bestFit="1" customWidth="1"/>
  </cols>
  <sheetData>
    <row r="1" spans="1:45">
      <c r="A1" s="45" t="s">
        <v>266</v>
      </c>
    </row>
    <row r="3" spans="1:45">
      <c r="B3" t="s">
        <v>267</v>
      </c>
    </row>
    <row r="5" spans="1:45">
      <c r="B5" t="s">
        <v>268</v>
      </c>
      <c r="AS5" t="s">
        <v>288</v>
      </c>
    </row>
    <row r="6" spans="1:45">
      <c r="C6" s="45" t="s">
        <v>280</v>
      </c>
      <c r="P6" s="45" t="s">
        <v>281</v>
      </c>
      <c r="AD6" s="45" t="s">
        <v>286</v>
      </c>
      <c r="AH6" s="45" t="s">
        <v>279</v>
      </c>
      <c r="AQ6" s="45" t="s">
        <v>287</v>
      </c>
    </row>
    <row r="7" spans="1:45">
      <c r="C7" t="str">
        <f>"#"&amp;AS7</f>
        <v>#auto…自動設定（現在のサーバ、プロトコルは自動選択、ポート番号は.envより）</v>
      </c>
      <c r="AS7" t="s">
        <v>289</v>
      </c>
    </row>
    <row r="8" spans="1:45">
      <c r="C8" t="str">
        <f>AQ8&amp;"REACT_APP_"&amp;AH8&amp;"="&amp;AR8</f>
        <v>REACT_APP_WEBSOCKET_MODE=auto</v>
      </c>
      <c r="P8" t="str">
        <f>IF(OR(AQ8="#",AR8=""),"","const " &amp; AD8&amp;" = process.env."&amp;AH8&amp;";")</f>
        <v>const ws_mode = process.env.WEBSOCKET_MODE;</v>
      </c>
      <c r="AD8" t="s">
        <v>282</v>
      </c>
      <c r="AH8" t="s">
        <v>290</v>
      </c>
      <c r="AR8" s="50" t="s">
        <v>269</v>
      </c>
    </row>
    <row r="9" spans="1:45">
      <c r="C9" t="str">
        <f>"#"&amp;AS9</f>
        <v>#env….envファイルに設定されている内容で設定</v>
      </c>
      <c r="P9" t="str">
        <f t="shared" ref="P9:P13" si="0">IF(OR(AQ9="#",AR9=""),"","const " &amp; AD9&amp;" = process.env."&amp;AH9&amp;";")</f>
        <v/>
      </c>
      <c r="AR9" s="50"/>
      <c r="AS9" t="s">
        <v>271</v>
      </c>
    </row>
    <row r="10" spans="1:45">
      <c r="C10" t="str">
        <f>AQ10&amp;"REACT_APP_"&amp;AH10&amp;"="&amp;AR10</f>
        <v>#REACT_APP_WEBSOCKET_MODE=env</v>
      </c>
      <c r="P10" t="str">
        <f t="shared" si="0"/>
        <v/>
      </c>
      <c r="AD10" t="s">
        <v>282</v>
      </c>
      <c r="AH10" t="s">
        <v>270</v>
      </c>
      <c r="AQ10" t="s">
        <v>273</v>
      </c>
      <c r="AR10" s="50" t="s">
        <v>272</v>
      </c>
    </row>
    <row r="11" spans="1:45">
      <c r="C11" t="str">
        <f>AQ11&amp;"REACT_APP_"&amp;AH11&amp;"="&amp;AR11</f>
        <v>REACT_APP_WEBSOCKET_HOST=127.0.0.1</v>
      </c>
      <c r="P11" t="str">
        <f t="shared" si="0"/>
        <v>const ws_host = process.env.WEBSOCKET_HOST;</v>
      </c>
      <c r="AD11" t="s">
        <v>283</v>
      </c>
      <c r="AH11" t="s">
        <v>275</v>
      </c>
      <c r="AR11" s="50" t="s">
        <v>274</v>
      </c>
    </row>
    <row r="12" spans="1:45">
      <c r="C12" t="str">
        <f>AQ12&amp;"REACT_APP_"&amp;AH12&amp;"="&amp;AR12</f>
        <v>REACT_APP_WEBSOCKET_PORT=50001</v>
      </c>
      <c r="P12" t="str">
        <f t="shared" si="0"/>
        <v>const ws_port = process.env.WEBSOCKET_PORT;</v>
      </c>
      <c r="AD12" t="s">
        <v>284</v>
      </c>
      <c r="AH12" t="s">
        <v>276</v>
      </c>
      <c r="AR12" s="50">
        <v>50001</v>
      </c>
    </row>
    <row r="13" spans="1:45">
      <c r="C13" t="str">
        <f>AQ13&amp;"REACT_APP_"&amp;AH13&amp;"="&amp;AR13</f>
        <v>REACT_APP_WEBSOCKET_PROTOCOL=ws</v>
      </c>
      <c r="P13" t="str">
        <f t="shared" si="0"/>
        <v>const ws_protcol = process.env.WEBSOCKET_PROTOCOL;</v>
      </c>
      <c r="AD13" t="s">
        <v>285</v>
      </c>
      <c r="AH13" t="s">
        <v>277</v>
      </c>
      <c r="AR13" s="50" t="s">
        <v>278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T86"/>
  <sheetViews>
    <sheetView topLeftCell="A21" workbookViewId="0">
      <selection activeCell="T42" sqref="T42:W42"/>
    </sheetView>
  </sheetViews>
  <sheetFormatPr defaultColWidth="3.33203125" defaultRowHeight="18"/>
  <sheetData>
    <row r="2" spans="1:25" ht="26.5">
      <c r="A2" s="40" t="s">
        <v>164</v>
      </c>
    </row>
    <row r="4" spans="1:25" s="43" customFormat="1" ht="20">
      <c r="A4" s="41" t="s">
        <v>13</v>
      </c>
      <c r="B4" s="42" t="s">
        <v>165</v>
      </c>
    </row>
    <row r="6" spans="1:25">
      <c r="B6" t="s">
        <v>166</v>
      </c>
    </row>
    <row r="8" spans="1:25" ht="20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40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40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40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40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40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40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40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40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40">
      <c r="F25" t="s">
        <v>86</v>
      </c>
      <c r="N25" s="5"/>
      <c r="O25" s="4"/>
      <c r="W25" s="5"/>
      <c r="X25" s="4"/>
      <c r="AB25" t="s">
        <v>55</v>
      </c>
    </row>
    <row r="26" spans="4:40">
      <c r="E26" t="s">
        <v>55</v>
      </c>
      <c r="N26" s="5"/>
      <c r="O26" s="4"/>
      <c r="W26" s="5"/>
      <c r="X26" s="4"/>
      <c r="AA26" t="s">
        <v>86</v>
      </c>
    </row>
    <row r="27" spans="4:40">
      <c r="N27" s="5"/>
      <c r="O27" s="4"/>
      <c r="W27" s="5"/>
      <c r="X27" s="4"/>
      <c r="Z27" t="s">
        <v>55</v>
      </c>
    </row>
    <row r="28" spans="4:40">
      <c r="N28" s="5"/>
      <c r="O28" s="4"/>
      <c r="W28" s="5"/>
      <c r="X28" s="4"/>
    </row>
    <row r="29" spans="4:40">
      <c r="D29" s="45" t="s">
        <v>87</v>
      </c>
    </row>
    <row r="30" spans="4:40">
      <c r="D30" s="45"/>
    </row>
    <row r="31" spans="4:40">
      <c r="E31" s="114" t="s">
        <v>82</v>
      </c>
      <c r="F31" s="114"/>
      <c r="G31" s="114"/>
      <c r="H31" s="114"/>
      <c r="I31" s="114"/>
      <c r="J31" s="114" t="s">
        <v>88</v>
      </c>
      <c r="K31" s="114"/>
      <c r="L31" s="114"/>
      <c r="M31" s="114"/>
      <c r="N31" s="114"/>
      <c r="O31" s="114"/>
      <c r="P31" s="114"/>
      <c r="Q31" s="114"/>
      <c r="R31" s="114"/>
      <c r="S31" s="114" t="s">
        <v>180</v>
      </c>
      <c r="T31" s="114"/>
      <c r="U31" s="114"/>
      <c r="V31" s="114"/>
      <c r="W31" s="114"/>
      <c r="X31" s="114" t="s">
        <v>89</v>
      </c>
      <c r="Y31" s="114"/>
      <c r="AA31" t="s">
        <v>183</v>
      </c>
      <c r="AN31" t="s">
        <v>298</v>
      </c>
    </row>
    <row r="32" spans="4:40">
      <c r="E32" s="115" t="s">
        <v>90</v>
      </c>
      <c r="F32" s="115"/>
      <c r="G32" s="115"/>
      <c r="H32" s="115"/>
      <c r="I32" s="115"/>
      <c r="J32" s="115" t="s">
        <v>91</v>
      </c>
      <c r="K32" s="115"/>
      <c r="L32" s="115"/>
      <c r="M32" s="115"/>
      <c r="N32" s="115"/>
      <c r="O32" s="115"/>
      <c r="P32" s="115"/>
      <c r="Q32" s="115"/>
      <c r="R32" s="115"/>
      <c r="S32" s="52">
        <v>1</v>
      </c>
      <c r="T32" s="81" t="s">
        <v>92</v>
      </c>
      <c r="U32" s="81"/>
      <c r="V32" s="81"/>
      <c r="W32" s="81"/>
      <c r="X32" s="81">
        <v>1</v>
      </c>
      <c r="Y32" s="81"/>
      <c r="AA32" t="str">
        <f>E32 &amp; " = " &amp; "'"&amp;E32&amp;"'," &amp; "    //" &amp; J32</f>
        <v>conn = 'conn',    //接続/接続解除</v>
      </c>
    </row>
    <row r="33" spans="1:46"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52">
        <v>0</v>
      </c>
      <c r="T33" s="81" t="s">
        <v>93</v>
      </c>
      <c r="U33" s="81"/>
      <c r="V33" s="81"/>
      <c r="W33" s="81"/>
      <c r="X33" s="81">
        <v>1</v>
      </c>
      <c r="Y33" s="81"/>
      <c r="AN33" t="s">
        <v>215</v>
      </c>
      <c r="AR33" t="s">
        <v>314</v>
      </c>
      <c r="AT33" t="s">
        <v>316</v>
      </c>
    </row>
    <row r="34" spans="1:46">
      <c r="A34" t="s">
        <v>318</v>
      </c>
      <c r="E34" s="113" t="s">
        <v>94</v>
      </c>
      <c r="F34" s="113"/>
      <c r="G34" s="113"/>
      <c r="H34" s="113"/>
      <c r="I34" s="113"/>
      <c r="J34" s="113" t="s">
        <v>95</v>
      </c>
      <c r="K34" s="113"/>
      <c r="L34" s="113"/>
      <c r="M34" s="113"/>
      <c r="N34" s="113"/>
      <c r="O34" s="113"/>
      <c r="P34" s="113"/>
      <c r="Q34" s="113"/>
      <c r="R34" s="113"/>
      <c r="S34" s="52">
        <v>1</v>
      </c>
      <c r="T34" s="81"/>
      <c r="U34" s="81"/>
      <c r="V34" s="81"/>
      <c r="W34" s="81"/>
      <c r="X34" s="81">
        <v>1</v>
      </c>
      <c r="Y34" s="81"/>
      <c r="AA34" t="str">
        <f t="shared" ref="AA34:AA48" si="0">E34 &amp; " = " &amp; "'"&amp;E34&amp;"'," &amp; "    //" &amp; J34</f>
        <v>clutch_up = 'clutch_up',    //クラッチ アップ</v>
      </c>
      <c r="AN34" t="s">
        <v>300</v>
      </c>
      <c r="AR34">
        <v>1</v>
      </c>
      <c r="AT34" t="s">
        <v>315</v>
      </c>
    </row>
    <row r="35" spans="1:46">
      <c r="E35" s="113" t="s">
        <v>96</v>
      </c>
      <c r="F35" s="113"/>
      <c r="G35" s="113"/>
      <c r="H35" s="113"/>
      <c r="I35" s="113"/>
      <c r="J35" s="113" t="s">
        <v>97</v>
      </c>
      <c r="K35" s="113"/>
      <c r="L35" s="113"/>
      <c r="M35" s="113"/>
      <c r="N35" s="113"/>
      <c r="O35" s="113"/>
      <c r="P35" s="113"/>
      <c r="Q35" s="113"/>
      <c r="R35" s="113"/>
      <c r="S35" s="52">
        <v>1</v>
      </c>
      <c r="T35" s="81"/>
      <c r="U35" s="81"/>
      <c r="V35" s="81"/>
      <c r="W35" s="81"/>
      <c r="X35" s="81">
        <v>1</v>
      </c>
      <c r="Y35" s="81"/>
      <c r="AA35" t="str">
        <f t="shared" si="0"/>
        <v>clutch_dw = 'clutch_dw',    //クラッチ ダウン</v>
      </c>
      <c r="AN35" t="s">
        <v>299</v>
      </c>
    </row>
    <row r="36" spans="1:46" s="131" customFormat="1">
      <c r="A36" s="131" t="s">
        <v>317</v>
      </c>
      <c r="E36" s="129" t="s">
        <v>98</v>
      </c>
      <c r="F36" s="129"/>
      <c r="G36" s="129"/>
      <c r="H36" s="129"/>
      <c r="I36" s="129"/>
      <c r="J36" s="129" t="s">
        <v>99</v>
      </c>
      <c r="K36" s="129"/>
      <c r="L36" s="129"/>
      <c r="M36" s="129"/>
      <c r="N36" s="129"/>
      <c r="O36" s="129"/>
      <c r="P36" s="129"/>
      <c r="Q36" s="129"/>
      <c r="R36" s="129"/>
      <c r="S36" s="130">
        <v>1</v>
      </c>
      <c r="T36" s="89"/>
      <c r="U36" s="89"/>
      <c r="V36" s="89"/>
      <c r="W36" s="89"/>
      <c r="X36" s="89">
        <v>1</v>
      </c>
      <c r="Y36" s="89"/>
      <c r="AA36" s="131" t="str">
        <f t="shared" si="0"/>
        <v>accel_up = 'accel_up',    //アクセル アップ</v>
      </c>
      <c r="AN36" s="131" t="s">
        <v>301</v>
      </c>
    </row>
    <row r="37" spans="1:46" s="131" customFormat="1">
      <c r="A37" s="131" t="s">
        <v>317</v>
      </c>
      <c r="E37" s="129" t="s">
        <v>100</v>
      </c>
      <c r="F37" s="129"/>
      <c r="G37" s="129"/>
      <c r="H37" s="129"/>
      <c r="I37" s="129"/>
      <c r="J37" s="129" t="s">
        <v>101</v>
      </c>
      <c r="K37" s="129"/>
      <c r="L37" s="129"/>
      <c r="M37" s="129"/>
      <c r="N37" s="129"/>
      <c r="O37" s="129"/>
      <c r="P37" s="129"/>
      <c r="Q37" s="129"/>
      <c r="R37" s="129"/>
      <c r="S37" s="130">
        <v>1</v>
      </c>
      <c r="T37" s="89"/>
      <c r="U37" s="89"/>
      <c r="V37" s="89"/>
      <c r="W37" s="89"/>
      <c r="X37" s="89">
        <v>1</v>
      </c>
      <c r="Y37" s="89"/>
      <c r="AA37" s="131" t="str">
        <f t="shared" si="0"/>
        <v>accel_dw = 'accel_dw',    //アクセル ダウン</v>
      </c>
      <c r="AN37" s="131" t="s">
        <v>302</v>
      </c>
    </row>
    <row r="38" spans="1:46">
      <c r="E38" s="113" t="s">
        <v>102</v>
      </c>
      <c r="F38" s="113"/>
      <c r="G38" s="113"/>
      <c r="H38" s="113"/>
      <c r="I38" s="113"/>
      <c r="J38" s="113" t="s">
        <v>103</v>
      </c>
      <c r="K38" s="113"/>
      <c r="L38" s="113"/>
      <c r="M38" s="113"/>
      <c r="N38" s="113"/>
      <c r="O38" s="113"/>
      <c r="P38" s="113"/>
      <c r="Q38" s="113"/>
      <c r="R38" s="113"/>
      <c r="S38" s="52">
        <v>1</v>
      </c>
      <c r="T38" s="81"/>
      <c r="U38" s="81"/>
      <c r="V38" s="81"/>
      <c r="W38" s="81"/>
      <c r="X38" s="81">
        <v>1</v>
      </c>
      <c r="Y38" s="81"/>
      <c r="AA38" t="str">
        <f t="shared" si="0"/>
        <v>move_up = 'move_up',    //移動 前進</v>
      </c>
      <c r="AN38" t="s">
        <v>303</v>
      </c>
    </row>
    <row r="39" spans="1:46">
      <c r="E39" s="113" t="s">
        <v>104</v>
      </c>
      <c r="F39" s="113"/>
      <c r="G39" s="113"/>
      <c r="H39" s="113"/>
      <c r="I39" s="113"/>
      <c r="J39" s="113" t="s">
        <v>105</v>
      </c>
      <c r="K39" s="113"/>
      <c r="L39" s="113"/>
      <c r="M39" s="113"/>
      <c r="N39" s="113"/>
      <c r="O39" s="113"/>
      <c r="P39" s="113"/>
      <c r="Q39" s="113"/>
      <c r="R39" s="113"/>
      <c r="S39" s="52">
        <v>1</v>
      </c>
      <c r="T39" s="81"/>
      <c r="U39" s="81"/>
      <c r="V39" s="81"/>
      <c r="W39" s="81"/>
      <c r="X39" s="81">
        <v>1</v>
      </c>
      <c r="Y39" s="81"/>
      <c r="AA39" t="str">
        <f t="shared" si="0"/>
        <v>move_dw = 'move_dw',    //移動 後進</v>
      </c>
      <c r="AN39" t="s">
        <v>304</v>
      </c>
    </row>
    <row r="40" spans="1:46">
      <c r="E40" s="113" t="s">
        <v>106</v>
      </c>
      <c r="F40" s="113"/>
      <c r="G40" s="113"/>
      <c r="H40" s="113"/>
      <c r="I40" s="113"/>
      <c r="J40" s="113" t="s">
        <v>107</v>
      </c>
      <c r="K40" s="113"/>
      <c r="L40" s="113"/>
      <c r="M40" s="113"/>
      <c r="N40" s="113"/>
      <c r="O40" s="113"/>
      <c r="P40" s="113"/>
      <c r="Q40" s="113"/>
      <c r="R40" s="113"/>
      <c r="S40" s="52">
        <v>1</v>
      </c>
      <c r="T40" s="81"/>
      <c r="U40" s="81"/>
      <c r="V40" s="81"/>
      <c r="W40" s="81"/>
      <c r="X40" s="81">
        <v>1</v>
      </c>
      <c r="Y40" s="81"/>
      <c r="AA40" t="str">
        <f t="shared" si="0"/>
        <v>move_right = 'move_right',    //移動 右</v>
      </c>
      <c r="AN40" t="s">
        <v>305</v>
      </c>
    </row>
    <row r="41" spans="1:46">
      <c r="E41" s="113" t="s">
        <v>108</v>
      </c>
      <c r="F41" s="113"/>
      <c r="G41" s="113"/>
      <c r="H41" s="113"/>
      <c r="I41" s="113"/>
      <c r="J41" s="113" t="s">
        <v>109</v>
      </c>
      <c r="K41" s="113"/>
      <c r="L41" s="113"/>
      <c r="M41" s="113"/>
      <c r="N41" s="113"/>
      <c r="O41" s="113"/>
      <c r="P41" s="113"/>
      <c r="Q41" s="113"/>
      <c r="R41" s="113"/>
      <c r="S41" s="52">
        <v>1</v>
      </c>
      <c r="T41" s="81"/>
      <c r="U41" s="81"/>
      <c r="V41" s="81"/>
      <c r="W41" s="81"/>
      <c r="X41" s="81">
        <v>1</v>
      </c>
      <c r="Y41" s="81"/>
      <c r="AA41" t="str">
        <f t="shared" si="0"/>
        <v>move_left = 'move_left',    //移動 左</v>
      </c>
      <c r="AN41" t="s">
        <v>306</v>
      </c>
    </row>
    <row r="42" spans="1:46">
      <c r="E42" s="113" t="s">
        <v>110</v>
      </c>
      <c r="F42" s="113"/>
      <c r="G42" s="113"/>
      <c r="H42" s="113"/>
      <c r="I42" s="113"/>
      <c r="J42" s="113" t="s">
        <v>111</v>
      </c>
      <c r="K42" s="113"/>
      <c r="L42" s="113"/>
      <c r="M42" s="113"/>
      <c r="N42" s="113"/>
      <c r="O42" s="113"/>
      <c r="P42" s="113"/>
      <c r="Q42" s="113"/>
      <c r="R42" s="113"/>
      <c r="S42" s="52">
        <v>1</v>
      </c>
      <c r="T42" s="81"/>
      <c r="U42" s="81"/>
      <c r="V42" s="81"/>
      <c r="W42" s="81"/>
      <c r="X42" s="81">
        <v>1</v>
      </c>
      <c r="Y42" s="81"/>
      <c r="AA42" t="str">
        <f t="shared" si="0"/>
        <v>chute_up = 'chute_up',    //雪射出口 上向き</v>
      </c>
      <c r="AN42" t="s">
        <v>300</v>
      </c>
    </row>
    <row r="43" spans="1:46">
      <c r="E43" s="113" t="s">
        <v>112</v>
      </c>
      <c r="F43" s="113"/>
      <c r="G43" s="113"/>
      <c r="H43" s="113"/>
      <c r="I43" s="113"/>
      <c r="J43" s="113" t="s">
        <v>113</v>
      </c>
      <c r="K43" s="113"/>
      <c r="L43" s="113"/>
      <c r="M43" s="113"/>
      <c r="N43" s="113"/>
      <c r="O43" s="113"/>
      <c r="P43" s="113"/>
      <c r="Q43" s="113"/>
      <c r="R43" s="113"/>
      <c r="S43" s="52">
        <v>1</v>
      </c>
      <c r="T43" s="81"/>
      <c r="U43" s="81"/>
      <c r="V43" s="81"/>
      <c r="W43" s="81"/>
      <c r="X43" s="81">
        <v>1</v>
      </c>
      <c r="Y43" s="81"/>
      <c r="AA43" t="str">
        <f t="shared" si="0"/>
        <v>chute_dw = 'chute_dw',    //雪射出口 下向き</v>
      </c>
      <c r="AN43" t="s">
        <v>299</v>
      </c>
    </row>
    <row r="44" spans="1:46">
      <c r="E44" s="113" t="s">
        <v>114</v>
      </c>
      <c r="F44" s="113"/>
      <c r="G44" s="113"/>
      <c r="H44" s="113"/>
      <c r="I44" s="113"/>
      <c r="J44" s="113" t="s">
        <v>115</v>
      </c>
      <c r="K44" s="113"/>
      <c r="L44" s="113"/>
      <c r="M44" s="113"/>
      <c r="N44" s="113"/>
      <c r="O44" s="113"/>
      <c r="P44" s="113"/>
      <c r="Q44" s="113"/>
      <c r="R44" s="113"/>
      <c r="S44" s="52">
        <v>1</v>
      </c>
      <c r="T44" s="81"/>
      <c r="U44" s="81"/>
      <c r="V44" s="81"/>
      <c r="W44" s="81"/>
      <c r="X44" s="81">
        <v>1</v>
      </c>
      <c r="Y44" s="81"/>
      <c r="AA44" t="str">
        <f t="shared" si="0"/>
        <v>chute_left = 'chute_left',    //雪射出口 左向き</v>
      </c>
      <c r="AN44" t="s">
        <v>307</v>
      </c>
    </row>
    <row r="45" spans="1:46">
      <c r="E45" s="113" t="s">
        <v>116</v>
      </c>
      <c r="F45" s="113"/>
      <c r="G45" s="113"/>
      <c r="H45" s="113"/>
      <c r="I45" s="113"/>
      <c r="J45" s="113" t="s">
        <v>117</v>
      </c>
      <c r="K45" s="113"/>
      <c r="L45" s="113"/>
      <c r="M45" s="113"/>
      <c r="N45" s="113"/>
      <c r="O45" s="113"/>
      <c r="P45" s="113"/>
      <c r="Q45" s="113"/>
      <c r="R45" s="113"/>
      <c r="S45" s="52">
        <v>1</v>
      </c>
      <c r="T45" s="81"/>
      <c r="U45" s="81"/>
      <c r="V45" s="81"/>
      <c r="W45" s="81"/>
      <c r="X45" s="81">
        <v>1</v>
      </c>
      <c r="Y45" s="81"/>
      <c r="AA45" t="str">
        <f t="shared" si="0"/>
        <v>chute_right = 'chute_right',    //雪射出口 右向き</v>
      </c>
      <c r="AN45" t="s">
        <v>308</v>
      </c>
    </row>
    <row r="46" spans="1:46">
      <c r="E46" s="113" t="s">
        <v>118</v>
      </c>
      <c r="F46" s="113"/>
      <c r="G46" s="113"/>
      <c r="H46" s="113"/>
      <c r="I46" s="113"/>
      <c r="J46" s="113" t="s">
        <v>119</v>
      </c>
      <c r="K46" s="113"/>
      <c r="L46" s="113"/>
      <c r="M46" s="113"/>
      <c r="N46" s="113"/>
      <c r="O46" s="113"/>
      <c r="P46" s="113"/>
      <c r="Q46" s="113"/>
      <c r="R46" s="113"/>
      <c r="S46" s="52">
        <v>1</v>
      </c>
      <c r="T46" s="81"/>
      <c r="U46" s="81"/>
      <c r="V46" s="81"/>
      <c r="W46" s="81"/>
      <c r="X46" s="81">
        <v>1</v>
      </c>
      <c r="Y46" s="81"/>
      <c r="AA46" t="str">
        <f t="shared" si="0"/>
        <v>btn_on = 'btn_on',    //歯の回転のON</v>
      </c>
      <c r="AN46" t="s">
        <v>309</v>
      </c>
      <c r="AP46" t="s">
        <v>311</v>
      </c>
    </row>
    <row r="47" spans="1:46">
      <c r="E47" s="113" t="s">
        <v>120</v>
      </c>
      <c r="F47" s="113"/>
      <c r="G47" s="113"/>
      <c r="H47" s="113"/>
      <c r="I47" s="113"/>
      <c r="J47" s="113" t="s">
        <v>121</v>
      </c>
      <c r="K47" s="113"/>
      <c r="L47" s="113"/>
      <c r="M47" s="113"/>
      <c r="N47" s="113"/>
      <c r="O47" s="113"/>
      <c r="P47" s="113"/>
      <c r="Q47" s="113"/>
      <c r="R47" s="113"/>
      <c r="S47" s="52">
        <v>1</v>
      </c>
      <c r="T47" s="81"/>
      <c r="U47" s="81"/>
      <c r="V47" s="81"/>
      <c r="W47" s="81"/>
      <c r="X47" s="81">
        <v>1</v>
      </c>
      <c r="Y47" s="81"/>
      <c r="AA47" t="str">
        <f t="shared" si="0"/>
        <v>btn_off = 'btn_off',    //歯の回転のOFF</v>
      </c>
      <c r="AN47" t="s">
        <v>310</v>
      </c>
      <c r="AP47" t="s">
        <v>312</v>
      </c>
    </row>
    <row r="48" spans="1:46">
      <c r="E48" s="113" t="s">
        <v>122</v>
      </c>
      <c r="F48" s="113"/>
      <c r="G48" s="113"/>
      <c r="H48" s="113"/>
      <c r="I48" s="113"/>
      <c r="J48" s="113" t="s">
        <v>123</v>
      </c>
      <c r="K48" s="113"/>
      <c r="L48" s="113"/>
      <c r="M48" s="113"/>
      <c r="N48" s="113"/>
      <c r="O48" s="113"/>
      <c r="P48" s="113"/>
      <c r="Q48" s="113"/>
      <c r="R48" s="113"/>
      <c r="S48" s="52">
        <v>1</v>
      </c>
      <c r="T48" s="81"/>
      <c r="U48" s="81"/>
      <c r="V48" s="81"/>
      <c r="W48" s="81"/>
      <c r="X48" s="81">
        <v>1</v>
      </c>
      <c r="Y48" s="81"/>
      <c r="AA48" t="str">
        <f t="shared" si="0"/>
        <v>btn_em = 'btn_em',    //緊急停止</v>
      </c>
      <c r="AN48" t="s">
        <v>313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114" t="s">
        <v>82</v>
      </c>
      <c r="F78" s="114"/>
      <c r="G78" s="114"/>
      <c r="H78" s="114"/>
      <c r="I78" s="114"/>
      <c r="J78" s="114" t="s">
        <v>88</v>
      </c>
      <c r="K78" s="114"/>
      <c r="L78" s="114"/>
      <c r="M78" s="114"/>
      <c r="N78" s="114"/>
      <c r="O78" s="114"/>
      <c r="P78" s="114"/>
      <c r="Q78" s="114"/>
      <c r="R78" s="114"/>
      <c r="S78" s="114" t="s">
        <v>131</v>
      </c>
      <c r="T78" s="114"/>
      <c r="U78" s="114"/>
      <c r="V78" s="114"/>
      <c r="W78" s="114"/>
      <c r="X78" s="114" t="s">
        <v>89</v>
      </c>
      <c r="Y78" s="114"/>
      <c r="Z78" s="114" t="s">
        <v>129</v>
      </c>
      <c r="AA78" s="114"/>
      <c r="AB78" s="114"/>
      <c r="AC78" s="114"/>
      <c r="AD78" s="114"/>
      <c r="AE78" s="114"/>
      <c r="AF78" s="114"/>
      <c r="AG78" s="114" t="s">
        <v>89</v>
      </c>
      <c r="AH78" s="114"/>
      <c r="AI78" s="114"/>
      <c r="AJ78" s="114"/>
      <c r="AK78" s="114"/>
      <c r="AL78" s="114"/>
      <c r="AM78" s="114"/>
    </row>
    <row r="79" spans="4:39">
      <c r="E79" s="115" t="s">
        <v>132</v>
      </c>
      <c r="F79" s="115"/>
      <c r="G79" s="115"/>
      <c r="H79" s="115"/>
      <c r="I79" s="115"/>
      <c r="J79" s="115" t="s">
        <v>133</v>
      </c>
      <c r="K79" s="115"/>
      <c r="L79" s="115"/>
      <c r="M79" s="115"/>
      <c r="N79" s="115"/>
      <c r="O79" s="115"/>
      <c r="P79" s="115"/>
      <c r="Q79" s="115"/>
      <c r="R79" s="115"/>
      <c r="S79" s="52">
        <v>1</v>
      </c>
      <c r="T79" s="81" t="s">
        <v>134</v>
      </c>
      <c r="U79" s="81"/>
      <c r="V79" s="81"/>
      <c r="W79" s="81"/>
      <c r="X79" s="81">
        <v>1</v>
      </c>
      <c r="Y79" s="81"/>
      <c r="Z79" s="116" t="s">
        <v>135</v>
      </c>
      <c r="AA79" s="116"/>
      <c r="AB79" s="116"/>
      <c r="AC79" s="81" t="s">
        <v>136</v>
      </c>
      <c r="AD79" s="81"/>
      <c r="AE79" s="81"/>
      <c r="AF79" s="81"/>
      <c r="AG79" s="113" t="s">
        <v>137</v>
      </c>
      <c r="AH79" s="113"/>
      <c r="AI79" s="113"/>
      <c r="AJ79" s="113"/>
      <c r="AK79" s="113"/>
      <c r="AL79" s="113"/>
      <c r="AM79" s="113"/>
    </row>
    <row r="80" spans="4:39"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52">
        <v>0</v>
      </c>
      <c r="T80" s="81" t="s">
        <v>138</v>
      </c>
      <c r="U80" s="81"/>
      <c r="V80" s="81"/>
      <c r="W80" s="81"/>
      <c r="X80" s="81">
        <v>1</v>
      </c>
      <c r="Y80" s="81"/>
      <c r="Z80" s="116"/>
      <c r="AA80" s="116"/>
      <c r="AB80" s="116"/>
      <c r="AC80" s="81"/>
      <c r="AD80" s="81"/>
      <c r="AE80" s="81"/>
      <c r="AF80" s="81"/>
      <c r="AG80" s="113"/>
      <c r="AH80" s="113"/>
      <c r="AI80" s="113"/>
      <c r="AJ80" s="113"/>
      <c r="AK80" s="113"/>
      <c r="AL80" s="113"/>
      <c r="AM80" s="113"/>
    </row>
    <row r="81" spans="5:39">
      <c r="E81" s="115" t="s">
        <v>139</v>
      </c>
      <c r="F81" s="115"/>
      <c r="G81" s="115"/>
      <c r="H81" s="115"/>
      <c r="I81" s="115"/>
      <c r="J81" s="115" t="s">
        <v>140</v>
      </c>
      <c r="K81" s="115"/>
      <c r="L81" s="115"/>
      <c r="M81" s="115"/>
      <c r="N81" s="115"/>
      <c r="O81" s="115"/>
      <c r="P81" s="115"/>
      <c r="Q81" s="115"/>
      <c r="R81" s="115"/>
      <c r="S81" s="52">
        <v>1</v>
      </c>
      <c r="T81" s="81" t="s">
        <v>134</v>
      </c>
      <c r="U81" s="81"/>
      <c r="V81" s="81"/>
      <c r="W81" s="81"/>
      <c r="X81" s="81">
        <v>1</v>
      </c>
      <c r="Y81" s="81"/>
      <c r="Z81" s="116" t="s">
        <v>135</v>
      </c>
      <c r="AA81" s="116"/>
      <c r="AB81" s="116"/>
      <c r="AC81" s="81" t="s">
        <v>136</v>
      </c>
      <c r="AD81" s="81"/>
      <c r="AE81" s="81"/>
      <c r="AF81" s="81"/>
      <c r="AG81" s="113" t="s">
        <v>137</v>
      </c>
      <c r="AH81" s="113"/>
      <c r="AI81" s="113"/>
      <c r="AJ81" s="113"/>
      <c r="AK81" s="113"/>
      <c r="AL81" s="113"/>
      <c r="AM81" s="113"/>
    </row>
    <row r="82" spans="5:39"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52">
        <v>0</v>
      </c>
      <c r="T82" s="81" t="s">
        <v>138</v>
      </c>
      <c r="U82" s="81"/>
      <c r="V82" s="81"/>
      <c r="W82" s="81"/>
      <c r="X82" s="81">
        <v>1</v>
      </c>
      <c r="Y82" s="81"/>
      <c r="Z82" s="116"/>
      <c r="AA82" s="116"/>
      <c r="AB82" s="116"/>
      <c r="AC82" s="81"/>
      <c r="AD82" s="81"/>
      <c r="AE82" s="81"/>
      <c r="AF82" s="81"/>
      <c r="AG82" s="113"/>
      <c r="AH82" s="113"/>
      <c r="AI82" s="113"/>
      <c r="AJ82" s="113"/>
      <c r="AK82" s="113"/>
      <c r="AL82" s="113"/>
      <c r="AM82" s="113"/>
    </row>
    <row r="83" spans="5:39" ht="18" customHeight="1">
      <c r="E83" s="115" t="s">
        <v>141</v>
      </c>
      <c r="F83" s="115"/>
      <c r="G83" s="115"/>
      <c r="H83" s="115"/>
      <c r="I83" s="115"/>
      <c r="J83" s="115" t="s">
        <v>142</v>
      </c>
      <c r="K83" s="115"/>
      <c r="L83" s="115"/>
      <c r="M83" s="115"/>
      <c r="N83" s="115"/>
      <c r="O83" s="115"/>
      <c r="P83" s="115"/>
      <c r="Q83" s="115"/>
      <c r="R83" s="115"/>
      <c r="S83" s="52">
        <v>1</v>
      </c>
      <c r="T83" s="81" t="s">
        <v>134</v>
      </c>
      <c r="U83" s="81"/>
      <c r="V83" s="81"/>
      <c r="W83" s="81"/>
      <c r="X83" s="81">
        <v>1</v>
      </c>
      <c r="Y83" s="81"/>
      <c r="Z83" s="116" t="s">
        <v>135</v>
      </c>
      <c r="AA83" s="116"/>
      <c r="AB83" s="116"/>
      <c r="AC83" s="81" t="s">
        <v>136</v>
      </c>
      <c r="AD83" s="81"/>
      <c r="AE83" s="81"/>
      <c r="AF83" s="81"/>
      <c r="AG83" s="113" t="s">
        <v>137</v>
      </c>
      <c r="AH83" s="113"/>
      <c r="AI83" s="113"/>
      <c r="AJ83" s="113"/>
      <c r="AK83" s="113"/>
      <c r="AL83" s="113"/>
      <c r="AM83" s="113"/>
    </row>
    <row r="84" spans="5:39"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52">
        <v>0</v>
      </c>
      <c r="T84" s="81" t="s">
        <v>138</v>
      </c>
      <c r="U84" s="81"/>
      <c r="V84" s="81"/>
      <c r="W84" s="81"/>
      <c r="X84" s="81">
        <v>1</v>
      </c>
      <c r="Y84" s="81"/>
      <c r="Z84" s="116"/>
      <c r="AA84" s="116"/>
      <c r="AB84" s="116"/>
      <c r="AC84" s="81"/>
      <c r="AD84" s="81"/>
      <c r="AE84" s="81"/>
      <c r="AF84" s="81"/>
      <c r="AG84" s="113"/>
      <c r="AH84" s="113"/>
      <c r="AI84" s="113"/>
      <c r="AJ84" s="113"/>
      <c r="AK84" s="113"/>
      <c r="AL84" s="113"/>
      <c r="AM84" s="113"/>
    </row>
    <row r="85" spans="5:39" ht="18" customHeight="1">
      <c r="E85" s="115" t="s">
        <v>143</v>
      </c>
      <c r="F85" s="115"/>
      <c r="G85" s="115"/>
      <c r="H85" s="115"/>
      <c r="I85" s="115"/>
      <c r="J85" s="115" t="s">
        <v>144</v>
      </c>
      <c r="K85" s="115"/>
      <c r="L85" s="115"/>
      <c r="M85" s="115"/>
      <c r="N85" s="115"/>
      <c r="O85" s="115"/>
      <c r="P85" s="115"/>
      <c r="Q85" s="115"/>
      <c r="R85" s="115"/>
      <c r="S85" s="52">
        <v>1</v>
      </c>
      <c r="T85" s="81" t="s">
        <v>134</v>
      </c>
      <c r="U85" s="81"/>
      <c r="V85" s="81"/>
      <c r="W85" s="81"/>
      <c r="X85" s="81">
        <v>1</v>
      </c>
      <c r="Y85" s="81"/>
      <c r="Z85" s="116" t="s">
        <v>135</v>
      </c>
      <c r="AA85" s="116"/>
      <c r="AB85" s="116"/>
      <c r="AC85" s="81" t="s">
        <v>136</v>
      </c>
      <c r="AD85" s="81"/>
      <c r="AE85" s="81"/>
      <c r="AF85" s="81"/>
      <c r="AG85" s="113" t="s">
        <v>137</v>
      </c>
      <c r="AH85" s="113"/>
      <c r="AI85" s="113"/>
      <c r="AJ85" s="113"/>
      <c r="AK85" s="113"/>
      <c r="AL85" s="113"/>
      <c r="AM85" s="113"/>
    </row>
    <row r="86" spans="5:39"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52">
        <v>0</v>
      </c>
      <c r="T86" s="81" t="s">
        <v>138</v>
      </c>
      <c r="U86" s="81"/>
      <c r="V86" s="81"/>
      <c r="W86" s="81"/>
      <c r="X86" s="81">
        <v>1</v>
      </c>
      <c r="Y86" s="81"/>
      <c r="Z86" s="116"/>
      <c r="AA86" s="116"/>
      <c r="AB86" s="116"/>
      <c r="AC86" s="81"/>
      <c r="AD86" s="81"/>
      <c r="AE86" s="81"/>
      <c r="AF86" s="81"/>
      <c r="AG86" s="113"/>
      <c r="AH86" s="113"/>
      <c r="AI86" s="113"/>
      <c r="AJ86" s="113"/>
      <c r="AK86" s="113"/>
      <c r="AL86" s="113"/>
      <c r="AM86" s="113"/>
    </row>
  </sheetData>
  <mergeCells count="124"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0975-5009-4B5E-A302-B2E11DD953E7}">
  <dimension ref="A1:A3"/>
  <sheetViews>
    <sheetView workbookViewId="0">
      <selection activeCell="A3" sqref="A3"/>
    </sheetView>
  </sheetViews>
  <sheetFormatPr defaultRowHeight="18"/>
  <sheetData>
    <row r="1" spans="1:1">
      <c r="A1" t="s">
        <v>319</v>
      </c>
    </row>
    <row r="2" spans="1:1">
      <c r="A2" t="s">
        <v>320</v>
      </c>
    </row>
    <row r="3" spans="1:1" ht="50.5">
      <c r="A3" s="132" t="s">
        <v>321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58203125" defaultRowHeight="18"/>
  <sheetData>
    <row r="2" spans="2:3" s="45" customFormat="1">
      <c r="B2" s="45">
        <v>1</v>
      </c>
      <c r="C2" s="45" t="s">
        <v>184</v>
      </c>
    </row>
    <row r="4" spans="2:3" s="45" customFormat="1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EDB6-18A1-4E53-A42F-B01ECA8C46CF}">
  <dimension ref="A1:AJ105"/>
  <sheetViews>
    <sheetView tabSelected="1" topLeftCell="A8" workbookViewId="0">
      <selection activeCell="Q81" sqref="Q81"/>
    </sheetView>
  </sheetViews>
  <sheetFormatPr defaultColWidth="4.33203125" defaultRowHeight="18"/>
  <cols>
    <col min="1" max="1" width="4.33203125" style="46"/>
  </cols>
  <sheetData>
    <row r="1" spans="1:27" s="43" customFormat="1">
      <c r="A1" s="41" t="s">
        <v>13</v>
      </c>
      <c r="B1" s="63" t="s">
        <v>231</v>
      </c>
    </row>
    <row r="3" spans="1:27">
      <c r="C3" s="45" t="s">
        <v>216</v>
      </c>
    </row>
    <row r="5" spans="1:27">
      <c r="A5"/>
      <c r="C5" s="46"/>
      <c r="D5" t="s">
        <v>215</v>
      </c>
    </row>
    <row r="6" spans="1:27">
      <c r="A6"/>
      <c r="C6" s="46"/>
      <c r="D6" s="76" t="s">
        <v>213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>
      <c r="A7"/>
      <c r="C7" s="46"/>
    </row>
    <row r="8" spans="1:27">
      <c r="A8"/>
      <c r="C8" s="46"/>
      <c r="D8" t="s">
        <v>211</v>
      </c>
    </row>
    <row r="9" spans="1:27">
      <c r="A9"/>
      <c r="C9" s="46"/>
      <c r="D9" t="s">
        <v>212</v>
      </c>
    </row>
    <row r="10" spans="1:27">
      <c r="A10"/>
      <c r="C10" s="46"/>
      <c r="D10" s="124" t="s">
        <v>214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</row>
    <row r="11" spans="1:27">
      <c r="A11"/>
      <c r="C11" s="46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</row>
    <row r="12" spans="1:27">
      <c r="A12"/>
      <c r="C12" s="46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</row>
    <row r="13" spans="1:27">
      <c r="A13"/>
      <c r="C13" s="46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</row>
    <row r="14" spans="1:27">
      <c r="A14"/>
      <c r="C14" s="46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</row>
    <row r="15" spans="1:27">
      <c r="A15"/>
      <c r="C15" s="46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</row>
    <row r="16" spans="1:27">
      <c r="A16"/>
      <c r="C16" s="46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</row>
    <row r="17" spans="1:27">
      <c r="A17"/>
      <c r="C17" s="46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</row>
    <row r="18" spans="1:27">
      <c r="A18"/>
      <c r="C18" s="46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</row>
    <row r="19" spans="1:27">
      <c r="A19"/>
      <c r="C19" s="46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</row>
    <row r="20" spans="1:27">
      <c r="A20"/>
      <c r="C20" s="46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</row>
    <row r="21" spans="1:27">
      <c r="A21"/>
      <c r="C21" s="46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</row>
    <row r="22" spans="1:27">
      <c r="A22"/>
      <c r="C22" s="46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</row>
    <row r="23" spans="1:27">
      <c r="B23" s="46"/>
    </row>
    <row r="24" spans="1:27">
      <c r="C24" s="45" t="s">
        <v>217</v>
      </c>
    </row>
    <row r="26" spans="1:27">
      <c r="D26" s="117" t="s">
        <v>291</v>
      </c>
      <c r="E26" s="118"/>
      <c r="F26" s="118"/>
      <c r="G26" s="119"/>
    </row>
    <row r="27" spans="1:27">
      <c r="D27" s="117" t="s">
        <v>292</v>
      </c>
      <c r="E27" s="118"/>
      <c r="F27" s="118"/>
      <c r="G27" s="119"/>
    </row>
    <row r="28" spans="1:27">
      <c r="D28" s="117" t="s">
        <v>295</v>
      </c>
      <c r="E28" s="118"/>
      <c r="F28" s="118"/>
      <c r="G28" s="119"/>
    </row>
    <row r="29" spans="1:27">
      <c r="D29" s="117" t="s">
        <v>260</v>
      </c>
      <c r="E29" s="118"/>
      <c r="F29" s="118"/>
      <c r="G29" s="119"/>
    </row>
    <row r="30" spans="1:27">
      <c r="D30" s="117" t="s">
        <v>296</v>
      </c>
      <c r="E30" s="118"/>
      <c r="F30" s="118"/>
      <c r="G30" s="119"/>
    </row>
    <row r="32" spans="1:27">
      <c r="A32"/>
      <c r="C32" s="46"/>
      <c r="D32" t="s">
        <v>215</v>
      </c>
    </row>
    <row r="33" spans="1:27">
      <c r="A33"/>
      <c r="C33" s="46"/>
      <c r="D33" s="76" t="str">
        <f>"v4l2-ctl --device=" &amp; D26 &amp;" --all"</f>
        <v>v4l2-ctl --device=/dev/video0 --all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>
      <c r="A34"/>
      <c r="C34" s="46"/>
      <c r="D34" s="76" t="str">
        <f t="shared" ref="D34:D37" si="0">"v4l2-ctl --device=" &amp; D27 &amp;" --all"</f>
        <v>v4l2-ctl --device=/dev/video8 --all</v>
      </c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>
      <c r="A35"/>
      <c r="C35" s="46"/>
      <c r="D35" s="76" t="str">
        <f t="shared" si="0"/>
        <v>v4l2-ctl --device=/dev/video28 --all</v>
      </c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>
      <c r="A36"/>
      <c r="C36" s="46"/>
      <c r="D36" s="76" t="str">
        <f t="shared" si="0"/>
        <v>v4l2-ctl --device=/dev/video4 --all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>
      <c r="A37"/>
      <c r="C37" s="46"/>
      <c r="D37" s="76" t="str">
        <f t="shared" si="0"/>
        <v>v4l2-ctl --device=/dev/video24 --all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>
      <c r="A38"/>
      <c r="C38" s="46"/>
    </row>
    <row r="39" spans="1:27">
      <c r="A39"/>
      <c r="C39" s="46"/>
      <c r="D39" t="s">
        <v>219</v>
      </c>
    </row>
    <row r="40" spans="1:27">
      <c r="A40"/>
      <c r="C40" s="46"/>
      <c r="D40" t="s">
        <v>212</v>
      </c>
      <c r="E40" t="s">
        <v>220</v>
      </c>
    </row>
    <row r="41" spans="1:27">
      <c r="A41"/>
      <c r="C41" s="46"/>
      <c r="D41" s="124" t="s">
        <v>218</v>
      </c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</row>
    <row r="42" spans="1:27">
      <c r="A42"/>
      <c r="C42" s="46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</row>
    <row r="43" spans="1:27">
      <c r="A43"/>
      <c r="C43" s="46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</row>
    <row r="44" spans="1:27">
      <c r="A44"/>
      <c r="C44" s="46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</row>
    <row r="45" spans="1:27">
      <c r="A45"/>
      <c r="C45" s="46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</row>
    <row r="46" spans="1:27">
      <c r="A46"/>
      <c r="C46" s="46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</row>
    <row r="47" spans="1:27">
      <c r="A47"/>
      <c r="C47" s="46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</row>
    <row r="48" spans="1:27">
      <c r="A48"/>
      <c r="C48" s="46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</row>
    <row r="49" spans="1:27">
      <c r="A49"/>
      <c r="C49" s="46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</row>
    <row r="50" spans="1:27">
      <c r="A50"/>
      <c r="C50" s="46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</row>
    <row r="51" spans="1:27">
      <c r="A51"/>
      <c r="C51" s="46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</row>
    <row r="52" spans="1:27">
      <c r="A52"/>
      <c r="C52" s="46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</row>
    <row r="53" spans="1:27">
      <c r="A53"/>
      <c r="C53" s="46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</row>
    <row r="54" spans="1:27">
      <c r="A54"/>
      <c r="C54" s="46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</row>
    <row r="55" spans="1:27">
      <c r="A55"/>
      <c r="C55" s="46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</row>
    <row r="56" spans="1:27">
      <c r="B56" s="46"/>
    </row>
    <row r="57" spans="1:27">
      <c r="B57" s="46"/>
      <c r="D57" t="s">
        <v>221</v>
      </c>
    </row>
    <row r="58" spans="1:27">
      <c r="B58" s="46"/>
      <c r="D58" s="45" t="s">
        <v>257</v>
      </c>
      <c r="E58" s="45"/>
      <c r="F58" s="45"/>
      <c r="G58" s="45"/>
      <c r="H58" s="45"/>
      <c r="I58" s="45"/>
      <c r="J58" s="45"/>
      <c r="K58" s="45"/>
      <c r="L58" s="45"/>
      <c r="M58" s="45" t="str">
        <f>"v4l2-ctl --device="&amp;TRIM(D58)&amp;" --all"</f>
        <v>v4l2-ctl --device=/dev/video0 --all</v>
      </c>
      <c r="N58" s="45"/>
    </row>
    <row r="59" spans="1:27">
      <c r="B59" s="46"/>
      <c r="D59" t="s">
        <v>222</v>
      </c>
      <c r="M59" t="str">
        <f t="shared" ref="M59:M62" si="1">"v4l2-ctl --device="&amp;TRIM(D59)&amp;" --all"</f>
        <v>v4l2-ctl --device=/dev/video1 --all</v>
      </c>
    </row>
    <row r="60" spans="1:27">
      <c r="B60" s="46"/>
      <c r="D60" t="s">
        <v>223</v>
      </c>
      <c r="M60" t="str">
        <f t="shared" si="1"/>
        <v>v4l2-ctl --device=/dev/video2 --all</v>
      </c>
    </row>
    <row r="61" spans="1:27">
      <c r="B61" s="46"/>
      <c r="D61" t="s">
        <v>224</v>
      </c>
      <c r="M61" t="str">
        <f t="shared" si="1"/>
        <v>v4l2-ctl --device=/dev/video3 --all</v>
      </c>
    </row>
    <row r="62" spans="1:27">
      <c r="B62" s="46"/>
      <c r="D62" t="s">
        <v>225</v>
      </c>
      <c r="M62" t="str">
        <f t="shared" si="1"/>
        <v>v4l2-ctl --device=/dev/media0 --all</v>
      </c>
    </row>
    <row r="63" spans="1:27">
      <c r="B63" s="46"/>
    </row>
    <row r="64" spans="1:27">
      <c r="B64" s="46"/>
      <c r="D64" t="s">
        <v>226</v>
      </c>
    </row>
    <row r="65" spans="1:36">
      <c r="B65" s="46"/>
      <c r="D65" s="45" t="s">
        <v>227</v>
      </c>
      <c r="E65" s="45"/>
      <c r="F65" s="45"/>
      <c r="G65" s="45"/>
      <c r="H65" s="45"/>
      <c r="I65" s="45"/>
      <c r="J65" s="45"/>
      <c r="K65" s="45"/>
      <c r="L65" s="45"/>
      <c r="M65" s="45" t="str">
        <f t="shared" ref="M65:M67" si="2">"v4l2-ctl --device="&amp;TRIM(D65)&amp;" --all"</f>
        <v>v4l2-ctl --device=/dev/video4 --all</v>
      </c>
    </row>
    <row r="66" spans="1:36">
      <c r="B66" s="46"/>
      <c r="D66" t="s">
        <v>228</v>
      </c>
      <c r="M66" t="str">
        <f t="shared" si="2"/>
        <v>v4l2-ctl --device=/dev/video5 --all</v>
      </c>
    </row>
    <row r="67" spans="1:36">
      <c r="B67" s="46"/>
      <c r="D67" t="s">
        <v>229</v>
      </c>
      <c r="M67" t="str">
        <f t="shared" si="2"/>
        <v>v4l2-ctl --device=/dev/media1 --all</v>
      </c>
    </row>
    <row r="69" spans="1:36" s="43" customFormat="1">
      <c r="A69" s="41" t="s">
        <v>13</v>
      </c>
      <c r="B69" s="63" t="s">
        <v>233</v>
      </c>
    </row>
    <row r="70" spans="1:36">
      <c r="B70" s="45"/>
    </row>
    <row r="71" spans="1:36">
      <c r="B71" s="46"/>
      <c r="C71" s="45" t="s">
        <v>232</v>
      </c>
    </row>
    <row r="72" spans="1:36">
      <c r="B72" s="46"/>
      <c r="C72" s="46"/>
    </row>
    <row r="73" spans="1:36">
      <c r="B73" s="46"/>
      <c r="C73" s="46"/>
      <c r="D73" s="45" t="s">
        <v>234</v>
      </c>
    </row>
    <row r="74" spans="1:36">
      <c r="B74" s="46"/>
      <c r="C74" s="46"/>
    </row>
    <row r="75" spans="1:36">
      <c r="B75" s="46"/>
      <c r="C75" s="46"/>
      <c r="E75" t="s">
        <v>236</v>
      </c>
      <c r="H75" s="94" t="s">
        <v>237</v>
      </c>
      <c r="I75" s="96"/>
    </row>
    <row r="76" spans="1:36">
      <c r="B76" s="46"/>
      <c r="C76" s="46"/>
    </row>
    <row r="77" spans="1:36">
      <c r="B77" s="46"/>
      <c r="C77" s="46"/>
      <c r="E77" t="s">
        <v>241</v>
      </c>
      <c r="M77" t="s">
        <v>241</v>
      </c>
      <c r="V77" t="s">
        <v>239</v>
      </c>
      <c r="Z77" t="s">
        <v>242</v>
      </c>
      <c r="AC77" t="s">
        <v>240</v>
      </c>
      <c r="AF77" t="s">
        <v>293</v>
      </c>
      <c r="AI77" t="s">
        <v>238</v>
      </c>
    </row>
    <row r="78" spans="1:36">
      <c r="B78" s="46"/>
      <c r="C78" s="46"/>
      <c r="E78" s="120" t="str">
        <f>"--video-device " &amp; TRIM(M78)</f>
        <v>--video-device /dev/video0</v>
      </c>
      <c r="F78" s="121"/>
      <c r="G78" s="121"/>
      <c r="H78" s="121"/>
      <c r="I78" s="121"/>
      <c r="J78" s="121"/>
      <c r="K78" s="122"/>
      <c r="L78" s="50"/>
      <c r="M78" s="117" t="s">
        <v>291</v>
      </c>
      <c r="N78" s="118"/>
      <c r="O78" s="118"/>
      <c r="P78" s="119"/>
      <c r="Q78" s="47">
        <v>0</v>
      </c>
      <c r="R78" s="80">
        <v>1</v>
      </c>
      <c r="S78" s="80">
        <v>2</v>
      </c>
      <c r="T78" s="80">
        <v>3</v>
      </c>
      <c r="V78" s="123" t="s">
        <v>243</v>
      </c>
      <c r="W78" s="121"/>
      <c r="X78" s="122"/>
      <c r="Z78" s="94" t="s">
        <v>230</v>
      </c>
      <c r="AA78" s="96"/>
      <c r="AC78" s="94">
        <v>51001</v>
      </c>
      <c r="AD78" s="96"/>
      <c r="AE78" s="53"/>
      <c r="AF78" s="64" t="s">
        <v>294</v>
      </c>
      <c r="AG78" s="62"/>
      <c r="AI78" s="61" t="s">
        <v>247</v>
      </c>
      <c r="AJ78" s="62"/>
    </row>
    <row r="79" spans="1:36">
      <c r="B79" s="46"/>
      <c r="C79" s="46"/>
      <c r="E79" s="120" t="str">
        <f t="shared" ref="E79:E82" si="3">"--video-device " &amp; TRIM(M79)</f>
        <v>--video-device /dev/video8</v>
      </c>
      <c r="F79" s="121"/>
      <c r="G79" s="121"/>
      <c r="H79" s="121"/>
      <c r="I79" s="121"/>
      <c r="J79" s="121"/>
      <c r="K79" s="122"/>
      <c r="L79" s="50"/>
      <c r="M79" s="117" t="s">
        <v>292</v>
      </c>
      <c r="N79" s="118"/>
      <c r="O79" s="118"/>
      <c r="P79" s="119"/>
      <c r="Q79" s="47">
        <v>8</v>
      </c>
      <c r="R79" s="80">
        <v>9</v>
      </c>
      <c r="S79" s="80">
        <v>17</v>
      </c>
      <c r="T79" s="80">
        <v>19</v>
      </c>
      <c r="V79" s="123" t="s">
        <v>243</v>
      </c>
      <c r="W79" s="121"/>
      <c r="X79" s="122"/>
      <c r="Z79" s="94" t="s">
        <v>230</v>
      </c>
      <c r="AA79" s="96"/>
      <c r="AC79" s="94">
        <v>51002</v>
      </c>
      <c r="AD79" s="96"/>
      <c r="AE79" s="53"/>
      <c r="AF79" s="64" t="s">
        <v>294</v>
      </c>
      <c r="AG79" s="62"/>
      <c r="AI79" s="61" t="s">
        <v>247</v>
      </c>
      <c r="AJ79" s="62"/>
    </row>
    <row r="80" spans="1:36">
      <c r="B80" s="46"/>
      <c r="C80" s="46"/>
      <c r="E80" s="120" t="str">
        <f t="shared" si="3"/>
        <v>--video-device /dev/video30</v>
      </c>
      <c r="F80" s="121"/>
      <c r="G80" s="121"/>
      <c r="H80" s="121"/>
      <c r="I80" s="121"/>
      <c r="J80" s="121"/>
      <c r="K80" s="122"/>
      <c r="L80" s="50"/>
      <c r="M80" s="117" t="s">
        <v>297</v>
      </c>
      <c r="N80" s="118"/>
      <c r="O80" s="118"/>
      <c r="P80" s="119"/>
      <c r="Q80" s="47">
        <v>28</v>
      </c>
      <c r="R80" s="80">
        <v>29</v>
      </c>
      <c r="S80" s="80">
        <v>30</v>
      </c>
      <c r="T80" s="80">
        <v>32</v>
      </c>
      <c r="V80" s="123" t="s">
        <v>243</v>
      </c>
      <c r="W80" s="121"/>
      <c r="X80" s="122"/>
      <c r="Z80" s="94" t="s">
        <v>230</v>
      </c>
      <c r="AA80" s="96"/>
      <c r="AC80" s="94">
        <v>51003</v>
      </c>
      <c r="AD80" s="96"/>
      <c r="AE80" s="53"/>
      <c r="AF80" s="64" t="s">
        <v>294</v>
      </c>
      <c r="AG80" s="62"/>
      <c r="AI80" s="61" t="s">
        <v>247</v>
      </c>
      <c r="AJ80" s="62"/>
    </row>
    <row r="81" spans="2:36">
      <c r="B81" s="46"/>
      <c r="C81" s="46"/>
      <c r="E81" s="120" t="str">
        <f t="shared" si="3"/>
        <v>--video-device /dev/video4</v>
      </c>
      <c r="F81" s="121"/>
      <c r="G81" s="121"/>
      <c r="H81" s="121"/>
      <c r="I81" s="121"/>
      <c r="J81" s="121"/>
      <c r="K81" s="122"/>
      <c r="L81" s="50"/>
      <c r="M81" s="117" t="s">
        <v>260</v>
      </c>
      <c r="N81" s="118"/>
      <c r="O81" s="118"/>
      <c r="P81" s="119"/>
      <c r="Q81" s="47">
        <v>4</v>
      </c>
      <c r="R81" s="80">
        <v>5</v>
      </c>
      <c r="S81" s="80">
        <v>6</v>
      </c>
      <c r="T81" s="80">
        <v>7</v>
      </c>
      <c r="V81" s="123" t="s">
        <v>243</v>
      </c>
      <c r="W81" s="121"/>
      <c r="X81" s="122"/>
      <c r="Z81" s="94" t="s">
        <v>230</v>
      </c>
      <c r="AA81" s="96"/>
      <c r="AC81" s="94">
        <v>51004</v>
      </c>
      <c r="AD81" s="96"/>
      <c r="AE81" s="53"/>
      <c r="AF81" s="64" t="s">
        <v>294</v>
      </c>
      <c r="AG81" s="62"/>
      <c r="AI81" s="61" t="s">
        <v>247</v>
      </c>
      <c r="AJ81" s="62"/>
    </row>
    <row r="82" spans="2:36">
      <c r="B82" s="46"/>
      <c r="C82" s="46"/>
      <c r="E82" s="120" t="str">
        <f t="shared" si="3"/>
        <v>--video-device /dev/video24</v>
      </c>
      <c r="F82" s="121"/>
      <c r="G82" s="121"/>
      <c r="H82" s="121"/>
      <c r="I82" s="121"/>
      <c r="J82" s="121"/>
      <c r="K82" s="122"/>
      <c r="L82" s="50"/>
      <c r="M82" s="117" t="s">
        <v>296</v>
      </c>
      <c r="N82" s="118"/>
      <c r="O82" s="118"/>
      <c r="P82" s="119"/>
      <c r="Q82" s="80">
        <v>24</v>
      </c>
      <c r="R82" s="80">
        <v>25</v>
      </c>
      <c r="S82" s="80">
        <v>26</v>
      </c>
      <c r="T82" s="80">
        <v>27</v>
      </c>
      <c r="V82" s="123" t="s">
        <v>243</v>
      </c>
      <c r="W82" s="121"/>
      <c r="X82" s="122"/>
      <c r="Z82" s="94" t="s">
        <v>230</v>
      </c>
      <c r="AA82" s="96"/>
      <c r="AC82" s="94">
        <v>51005</v>
      </c>
      <c r="AD82" s="96"/>
      <c r="AE82" s="53"/>
      <c r="AF82" s="64" t="s">
        <v>294</v>
      </c>
      <c r="AG82" s="62"/>
      <c r="AI82" s="61" t="s">
        <v>247</v>
      </c>
      <c r="AJ82" s="62"/>
    </row>
    <row r="85" spans="2:36">
      <c r="D85" s="45" t="s">
        <v>235</v>
      </c>
    </row>
    <row r="86" spans="2:36" ht="18.5" thickBot="1"/>
    <row r="87" spans="2:36" ht="18.5" thickBot="1">
      <c r="E87" s="73" t="str">
        <f>$H$75&amp;" "&amp;V78&amp;" "&amp;E78&amp;" --resolution "&amp;AF78&amp;" "&amp;Z78&amp;" "&amp;"--port "&amp;AC78 &amp; " " &amp;AI78</f>
        <v>./momo --no-audio-device --video-device /dev/video0 --resolution QVGA test --port 51001 &amp;</v>
      </c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5"/>
    </row>
    <row r="88" spans="2:36" ht="18.5" thickBot="1">
      <c r="E88" s="73" t="str">
        <f>$H$75&amp;" "&amp;V79&amp;" "&amp;E79&amp;" --resolution "&amp;AF79&amp;" "&amp;Z79&amp;" "&amp;"--port "&amp;AC79 &amp; " " &amp;AI79</f>
        <v>./momo --no-audio-device --video-device /dev/video8 --resolution QVGA test --port 51002 &amp;</v>
      </c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5"/>
    </row>
    <row r="89" spans="2:36" ht="18.5" thickBot="1">
      <c r="E89" s="73" t="str">
        <f>$H$75&amp;" "&amp;V80&amp;" "&amp;E80&amp;" --resolution "&amp;AF80&amp;" "&amp;Z80&amp;" "&amp;"--port "&amp;AC80 &amp; " " &amp;AI80</f>
        <v>./momo --no-audio-device --video-device /dev/video30 --resolution QVGA test --port 51003 &amp;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5"/>
    </row>
    <row r="90" spans="2:36" ht="18.5" thickBot="1">
      <c r="E90" s="73" t="str">
        <f>$H$75&amp;" "&amp;V81&amp;" "&amp;E81&amp;" --resolution "&amp;AF81&amp;" "&amp;Z81&amp;" "&amp;"--port "&amp;AC81 &amp; " " &amp;AI81</f>
        <v>./momo --no-audio-device --video-device /dev/video4 --resolution QVGA test --port 51004 &amp;</v>
      </c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5"/>
    </row>
    <row r="91" spans="2:36" ht="18.5" thickBot="1">
      <c r="E91" s="73" t="str">
        <f>$H$75&amp;" "&amp;V82&amp;" "&amp;E82&amp;" --resolution "&amp;AF82&amp;" "&amp;Z82&amp;" "&amp;"--port "&amp;AC82 &amp; " " &amp;AI82</f>
        <v>./momo --no-audio-device --video-device /dev/video24 --resolution QVGA test --port 51005 &amp;</v>
      </c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5"/>
    </row>
    <row r="93" spans="2:36">
      <c r="B93" s="46"/>
      <c r="C93" s="45" t="s">
        <v>248</v>
      </c>
    </row>
    <row r="94" spans="2:36">
      <c r="B94" s="46"/>
      <c r="C94" s="46"/>
    </row>
    <row r="95" spans="2:36">
      <c r="B95" s="46"/>
      <c r="C95" s="46"/>
      <c r="D95" t="s">
        <v>250</v>
      </c>
    </row>
    <row r="96" spans="2:36">
      <c r="B96" s="46"/>
      <c r="C96" s="46"/>
      <c r="D96" s="77" t="s">
        <v>249</v>
      </c>
      <c r="E96" s="78"/>
      <c r="F96" s="78"/>
      <c r="G96" s="78"/>
      <c r="H96" s="78"/>
      <c r="I96" s="78"/>
      <c r="J96" s="78"/>
      <c r="K96" s="79"/>
    </row>
    <row r="97" spans="1:11">
      <c r="B97" s="46"/>
      <c r="C97" s="46"/>
    </row>
    <row r="98" spans="1:11">
      <c r="B98" s="46"/>
      <c r="C98" s="46"/>
      <c r="D98" t="s">
        <v>251</v>
      </c>
    </row>
    <row r="99" spans="1:11">
      <c r="B99" s="46"/>
      <c r="C99" s="46"/>
      <c r="D99" s="126" t="s">
        <v>252</v>
      </c>
      <c r="E99" s="127"/>
      <c r="F99" s="127"/>
      <c r="G99" s="127"/>
      <c r="H99" s="127"/>
      <c r="I99" s="127"/>
      <c r="J99" s="127"/>
      <c r="K99" s="128"/>
    </row>
    <row r="100" spans="1:11">
      <c r="B100" s="46"/>
      <c r="C100" s="46"/>
    </row>
    <row r="101" spans="1:11" s="43" customFormat="1">
      <c r="A101" s="41" t="s">
        <v>13</v>
      </c>
      <c r="B101" s="63" t="s">
        <v>244</v>
      </c>
    </row>
    <row r="103" spans="1:11">
      <c r="C103" t="s">
        <v>245</v>
      </c>
    </row>
    <row r="105" spans="1:11">
      <c r="D105" t="s">
        <v>246</v>
      </c>
    </row>
  </sheetData>
  <mergeCells count="34">
    <mergeCell ref="AC78:AD78"/>
    <mergeCell ref="AC79:AD79"/>
    <mergeCell ref="E80:K80"/>
    <mergeCell ref="V80:X80"/>
    <mergeCell ref="Z80:AA80"/>
    <mergeCell ref="AC80:AD80"/>
    <mergeCell ref="E79:K79"/>
    <mergeCell ref="Z78:AA78"/>
    <mergeCell ref="M78:P78"/>
    <mergeCell ref="M79:P79"/>
    <mergeCell ref="D99:K99"/>
    <mergeCell ref="Z79:AA79"/>
    <mergeCell ref="V79:X79"/>
    <mergeCell ref="E81:K81"/>
    <mergeCell ref="V81:X81"/>
    <mergeCell ref="Z81:AA81"/>
    <mergeCell ref="D10:AA22"/>
    <mergeCell ref="D41:AA55"/>
    <mergeCell ref="H75:I75"/>
    <mergeCell ref="V78:X78"/>
    <mergeCell ref="E78:K78"/>
    <mergeCell ref="M80:P80"/>
    <mergeCell ref="M81:P81"/>
    <mergeCell ref="M82:P82"/>
    <mergeCell ref="AC81:AD81"/>
    <mergeCell ref="E82:K82"/>
    <mergeCell ref="V82:X82"/>
    <mergeCell ref="Z82:AA82"/>
    <mergeCell ref="AC82:AD82"/>
    <mergeCell ref="D26:G26"/>
    <mergeCell ref="D27:G27"/>
    <mergeCell ref="D28:G28"/>
    <mergeCell ref="D29:G29"/>
    <mergeCell ref="D30:G3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システム構成</vt:lpstr>
      <vt:lpstr>操作画面</vt:lpstr>
      <vt:lpstr>サーバ関連</vt:lpstr>
      <vt:lpstr>サイトの設定</vt:lpstr>
      <vt:lpstr>送受信Json</vt:lpstr>
      <vt:lpstr>Sheet1</vt:lpstr>
      <vt:lpstr>コントローラーのセットアップ</vt:lpstr>
      <vt:lpstr>momo関連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sec3office1</cp:lastModifiedBy>
  <cp:lastPrinted>2024-08-15T05:08:35Z</cp:lastPrinted>
  <dcterms:created xsi:type="dcterms:W3CDTF">2015-06-05T18:19:34Z</dcterms:created>
  <dcterms:modified xsi:type="dcterms:W3CDTF">2024-09-09T07:10:18Z</dcterms:modified>
</cp:coreProperties>
</file>