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20" windowWidth="19200" windowHeight="6900"/>
  </bookViews>
  <sheets>
    <sheet name="State-Local LEAs" sheetId="1" r:id="rId1"/>
    <sheet name="Federal LEAs" sheetId="2" r:id="rId2"/>
    <sheet name="Cancelled Requests" sheetId="3" r:id="rId3"/>
  </sheets>
  <definedNames>
    <definedName name="_xlnm._FilterDatabase" localSheetId="0" hidden="1">'State-Local LEAs'!$A$1:$J$418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7" i="3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<sst xmlns="http://schemas.openxmlformats.org/spreadsheetml/2006/main" count="4437" uniqueCount="351">
  <si>
    <t>Agency Name</t>
  </si>
  <si>
    <t>NSN</t>
  </si>
  <si>
    <t>AL</t>
  </si>
  <si>
    <t>Athens Police Dept</t>
  </si>
  <si>
    <t>Date Received</t>
  </si>
  <si>
    <t>Centre Police Dept</t>
  </si>
  <si>
    <t>Coosa CSO</t>
  </si>
  <si>
    <t>Fultondale Police Dept</t>
  </si>
  <si>
    <t>Marshall CSO</t>
  </si>
  <si>
    <t>Oneonta Police Dept</t>
  </si>
  <si>
    <t>Pell City Police Dept</t>
  </si>
  <si>
    <t>Univ of North AL Police HI_ED</t>
  </si>
  <si>
    <t>Winston CSO</t>
  </si>
  <si>
    <t>AR</t>
  </si>
  <si>
    <t>Gurdon Police Dept</t>
  </si>
  <si>
    <t>AZ</t>
  </si>
  <si>
    <t>Florence Police Dept</t>
  </si>
  <si>
    <t>Page Police Dept</t>
  </si>
  <si>
    <t>Pinal CSO</t>
  </si>
  <si>
    <t>Tucson Airport Authority PD</t>
  </si>
  <si>
    <t>CA</t>
  </si>
  <si>
    <t>Bell Police Dept</t>
  </si>
  <si>
    <t>El Camino College PD HI_ED</t>
  </si>
  <si>
    <t>Hawthorne Police Dept</t>
  </si>
  <si>
    <t>Mendota Police Dept</t>
  </si>
  <si>
    <t>Merced Police Dept</t>
  </si>
  <si>
    <t>South Lake Tahoe Police Dept</t>
  </si>
  <si>
    <t>CO</t>
  </si>
  <si>
    <t>Boulder CSO</t>
  </si>
  <si>
    <t>Englewood Police Dept</t>
  </si>
  <si>
    <t>Rocky Ford Police Dept</t>
  </si>
  <si>
    <t>DE</t>
  </si>
  <si>
    <t>Harrington Police Dept</t>
  </si>
  <si>
    <t>FL</t>
  </si>
  <si>
    <t>FL International Univ PD HI_ED</t>
  </si>
  <si>
    <t>Miami Beach Police Dept</t>
  </si>
  <si>
    <t>GA</t>
  </si>
  <si>
    <t>GA DNR LAW ENF DIV</t>
  </si>
  <si>
    <t>GA DPS</t>
  </si>
  <si>
    <t>GA Public Safety Training Center</t>
  </si>
  <si>
    <t>IL</t>
  </si>
  <si>
    <t>Creve Coeur Police Dept</t>
  </si>
  <si>
    <t>Dekalb Police Dept</t>
  </si>
  <si>
    <t>Des Plaines Police Dept</t>
  </si>
  <si>
    <t>Forest Park Police Dept</t>
  </si>
  <si>
    <t>Montgomery Police Dept</t>
  </si>
  <si>
    <t>IN</t>
  </si>
  <si>
    <t>Bedford Police Dept</t>
  </si>
  <si>
    <t>1305009263970</t>
  </si>
  <si>
    <t>Brazil Police Dept</t>
  </si>
  <si>
    <t>Clark CSO</t>
  </si>
  <si>
    <t>Clinton City Police Dept</t>
  </si>
  <si>
    <t>Connersville Police Dept</t>
  </si>
  <si>
    <t>Crothersville Police Dept</t>
  </si>
  <si>
    <t>Homecroft Police Dept</t>
  </si>
  <si>
    <t>Howard CSD</t>
  </si>
  <si>
    <t>Purdue Univ Police Dept HI_ED</t>
  </si>
  <si>
    <t>MI</t>
  </si>
  <si>
    <t>Alpena CSO</t>
  </si>
  <si>
    <t>Calhoun CSO</t>
  </si>
  <si>
    <t>Escanaba Public Safety</t>
  </si>
  <si>
    <t>Grand Haven Police Dept</t>
  </si>
  <si>
    <t>Kalamazoo CSO</t>
  </si>
  <si>
    <t>Muskegon Heights Police Dept</t>
  </si>
  <si>
    <t>Oakland CSO</t>
  </si>
  <si>
    <t>Port Huron Police Dept</t>
  </si>
  <si>
    <t>Tuscola CSO</t>
  </si>
  <si>
    <t>Unadilla Township Police Dept</t>
  </si>
  <si>
    <t>Westland Police Dept</t>
  </si>
  <si>
    <t>Wyoming DPS</t>
  </si>
  <si>
    <t>MS</t>
  </si>
  <si>
    <t>Ridgeland Police Dept</t>
  </si>
  <si>
    <t>ND</t>
  </si>
  <si>
    <t>Burleigh CSD</t>
  </si>
  <si>
    <t>Pembina CSO</t>
  </si>
  <si>
    <t>Williams CSO</t>
  </si>
  <si>
    <t>NE</t>
  </si>
  <si>
    <t>Dakota CSO</t>
  </si>
  <si>
    <t>SC</t>
  </si>
  <si>
    <t>SC LE TRG Council/Crim Just Academy</t>
  </si>
  <si>
    <t>SD</t>
  </si>
  <si>
    <t>Beadle CSO</t>
  </si>
  <si>
    <t>Minnehaha CSO</t>
  </si>
  <si>
    <t>TN</t>
  </si>
  <si>
    <t>Lawrenceburg Police Dept</t>
  </si>
  <si>
    <t>Putnam CSD</t>
  </si>
  <si>
    <t>TX</t>
  </si>
  <si>
    <t>Anderson CSO</t>
  </si>
  <si>
    <t>Angelo State Univ Police Dept HI_ED</t>
  </si>
  <si>
    <t>Austin CSO</t>
  </si>
  <si>
    <t>Brownwood Police Dept</t>
  </si>
  <si>
    <t>Burkburnett Police Dept</t>
  </si>
  <si>
    <t>Cameron Police Dept</t>
  </si>
  <si>
    <t>Crawford Police Dept</t>
  </si>
  <si>
    <t>Early Police Dept</t>
  </si>
  <si>
    <t>East Tawakoni Police Dept</t>
  </si>
  <si>
    <t>Gray CSO</t>
  </si>
  <si>
    <t>Hays County Constable Precinct 5</t>
  </si>
  <si>
    <t>Howard CSO</t>
  </si>
  <si>
    <t>La Porte Police Dept</t>
  </si>
  <si>
    <t>Midlothian Police Det</t>
  </si>
  <si>
    <t>Mount Pleasant Police Dept</t>
  </si>
  <si>
    <t>New Braunfels Police Dept</t>
  </si>
  <si>
    <t>Rusk CSO</t>
  </si>
  <si>
    <t>San Augustine CSO</t>
  </si>
  <si>
    <t>San Juan Police Dept</t>
  </si>
  <si>
    <t>Westover Hills Police Dept</t>
  </si>
  <si>
    <t>Woodway Public Safety Dept</t>
  </si>
  <si>
    <t>UT</t>
  </si>
  <si>
    <t>Price City Police Dept</t>
  </si>
  <si>
    <t>Rich CSO</t>
  </si>
  <si>
    <t>Salt Lake City Police Dept</t>
  </si>
  <si>
    <t>Summit CSO</t>
  </si>
  <si>
    <t>Tooele CSO</t>
  </si>
  <si>
    <t>WA</t>
  </si>
  <si>
    <t>Issaquah Police Dept</t>
  </si>
  <si>
    <t>Port Orchard Police Dept</t>
  </si>
  <si>
    <t>Union Gap Police Dept</t>
  </si>
  <si>
    <t>Vancouver Police Dept</t>
  </si>
  <si>
    <t>WI</t>
  </si>
  <si>
    <t xml:space="preserve">Butler Police Dept </t>
  </si>
  <si>
    <t>Clear Lake Police Dept</t>
  </si>
  <si>
    <t>Greenfield Police Dept</t>
  </si>
  <si>
    <t>Iowa CSO</t>
  </si>
  <si>
    <t>Kewaunee CSD</t>
  </si>
  <si>
    <t>Mukwonago Police Dept</t>
  </si>
  <si>
    <t>Portage CSO</t>
  </si>
  <si>
    <t>Waukesha Police Dept</t>
  </si>
  <si>
    <t>WV</t>
  </si>
  <si>
    <t>Elkins Police Dept</t>
  </si>
  <si>
    <t>Wood CSO</t>
  </si>
  <si>
    <t>UI</t>
  </si>
  <si>
    <t>EA</t>
  </si>
  <si>
    <t>Item Name</t>
  </si>
  <si>
    <t>Demil Code</t>
  </si>
  <si>
    <t>De Queen Police Dept</t>
  </si>
  <si>
    <t>Apache CSO</t>
  </si>
  <si>
    <t>Oro Valley Police Dept</t>
  </si>
  <si>
    <t>Fontana Police Dept</t>
  </si>
  <si>
    <t>Boulder Police Dept</t>
  </si>
  <si>
    <t>Greeley Police Dept</t>
  </si>
  <si>
    <t>Trinidad Police Dept</t>
  </si>
  <si>
    <t>Vail Police Dept</t>
  </si>
  <si>
    <t>Laurel Police Dept</t>
  </si>
  <si>
    <t>1305008922335</t>
  </si>
  <si>
    <t>Chicago Heights Park Dist Police Dept</t>
  </si>
  <si>
    <t>Rome City Marshals Office</t>
  </si>
  <si>
    <t>Rankin CSO</t>
  </si>
  <si>
    <t>ND Atty Gen Bureau of Criminal Inv</t>
  </si>
  <si>
    <t>OK</t>
  </si>
  <si>
    <t>Pontotoc CSO</t>
  </si>
  <si>
    <t>Sanborn CSO</t>
  </si>
  <si>
    <t>Bee Cave Police Dept</t>
  </si>
  <si>
    <t>Center Police Dept</t>
  </si>
  <si>
    <t>Delta CSO</t>
  </si>
  <si>
    <t>Grand Saline Police Dept</t>
  </si>
  <si>
    <t>Hays County Constable Precinct 4</t>
  </si>
  <si>
    <t>Hillsboro Police Dept</t>
  </si>
  <si>
    <t>Martin CSO</t>
  </si>
  <si>
    <t>Pflugerville Police Dept</t>
  </si>
  <si>
    <t>Quitman Police Dept</t>
  </si>
  <si>
    <t>Swisher CSO</t>
  </si>
  <si>
    <t>Wolfforth Police Dept</t>
  </si>
  <si>
    <t>Poulsbo Police Dept</t>
  </si>
  <si>
    <t>Spokane CSO</t>
  </si>
  <si>
    <t>New London Police Dept</t>
  </si>
  <si>
    <t>Polk CSO</t>
  </si>
  <si>
    <t>Superior Police Dept</t>
  </si>
  <si>
    <t xml:space="preserve">Quantity </t>
  </si>
  <si>
    <t>Acquisition Value</t>
  </si>
  <si>
    <t>G</t>
  </si>
  <si>
    <r>
      <rPr>
        <sz val="8"/>
        <color theme="1"/>
        <rFont val="Andale WT"/>
        <family val="2"/>
      </rPr>
      <t>State</t>
    </r>
  </si>
  <si>
    <t>Chamblee Police Dept</t>
  </si>
  <si>
    <t>Battle Creek Police Dept</t>
  </si>
  <si>
    <t>Ingham CSO</t>
  </si>
  <si>
    <t>6/14/2018, 6/15/2018, 6/19/2018, 6/20/2018</t>
  </si>
  <si>
    <t xml:space="preserve">3/23/2018, 4/2/2018, 4/3/2018, 4/11/2018 </t>
  </si>
  <si>
    <t>9/15/2017, 9/19/2017</t>
  </si>
  <si>
    <t>9/7/2017, 9/8/2017</t>
  </si>
  <si>
    <t>9/9/2017, 9/12/2017</t>
  </si>
  <si>
    <t>4/9/2018, 4/10/2018</t>
  </si>
  <si>
    <t>7/26/2018, 8/3/2018</t>
  </si>
  <si>
    <t>10/9/2017, 11/1/2017</t>
  </si>
  <si>
    <t>1/9/2018, 1/10/2018</t>
  </si>
  <si>
    <t>6/8/2018, 6/12/2018</t>
  </si>
  <si>
    <t>1/18/2018, 2/5/2018</t>
  </si>
  <si>
    <t>9/15/2017, 11/16/2017</t>
  </si>
  <si>
    <t>9/12/2017, 9/14/2017</t>
  </si>
  <si>
    <t>9/20/2017, 9/21/2017</t>
  </si>
  <si>
    <t>1/11/2018, 1/19/2018</t>
  </si>
  <si>
    <t>5.56MM</t>
  </si>
  <si>
    <t>CAL .30</t>
  </si>
  <si>
    <t>CAL .45</t>
  </si>
  <si>
    <t>CAL .46</t>
  </si>
  <si>
    <t>CAL .47</t>
  </si>
  <si>
    <t>CAL .48</t>
  </si>
  <si>
    <t>CAL .49</t>
  </si>
  <si>
    <t>CAL .50</t>
  </si>
  <si>
    <t>CAL .51</t>
  </si>
  <si>
    <t>CAL .52</t>
  </si>
  <si>
    <t>CAL .53</t>
  </si>
  <si>
    <t>CAL .54</t>
  </si>
  <si>
    <t>CAL .55</t>
  </si>
  <si>
    <t>CAL .56</t>
  </si>
  <si>
    <t>CAL .57</t>
  </si>
  <si>
    <t>CAL .58</t>
  </si>
  <si>
    <t>CAL .59</t>
  </si>
  <si>
    <t>CAL .60</t>
  </si>
  <si>
    <t>CAL .61</t>
  </si>
  <si>
    <t>CAL .62</t>
  </si>
  <si>
    <t>CAL .63</t>
  </si>
  <si>
    <t>CAL .64</t>
  </si>
  <si>
    <t>CAL .65</t>
  </si>
  <si>
    <t>CAL .66</t>
  </si>
  <si>
    <t>CAL .67</t>
  </si>
  <si>
    <t>CAL .68</t>
  </si>
  <si>
    <t>CAL .69</t>
  </si>
  <si>
    <t>CAL .70</t>
  </si>
  <si>
    <t>CAL .71</t>
  </si>
  <si>
    <t>CAL .72</t>
  </si>
  <si>
    <t>CAL .73</t>
  </si>
  <si>
    <t>CAL .74</t>
  </si>
  <si>
    <t>CAL .75</t>
  </si>
  <si>
    <t>CAL .76</t>
  </si>
  <si>
    <t>CAL .77</t>
  </si>
  <si>
    <t>CAL .78</t>
  </si>
  <si>
    <t>CAL .79</t>
  </si>
  <si>
    <t>CAL .80</t>
  </si>
  <si>
    <t>CAL .81</t>
  </si>
  <si>
    <t>CAL .82</t>
  </si>
  <si>
    <t>CAL .83</t>
  </si>
  <si>
    <t>CAL .84</t>
  </si>
  <si>
    <t>CAL .85</t>
  </si>
  <si>
    <t>CAL .86</t>
  </si>
  <si>
    <t>CAL .87</t>
  </si>
  <si>
    <t>CAL .88</t>
  </si>
  <si>
    <t>CAL .89</t>
  </si>
  <si>
    <t>CAL .90</t>
  </si>
  <si>
    <t>CAL .91</t>
  </si>
  <si>
    <t>CAL .92</t>
  </si>
  <si>
    <t>CAL .93</t>
  </si>
  <si>
    <t>CAL .94</t>
  </si>
  <si>
    <t>7.62MM</t>
  </si>
  <si>
    <t>9MM</t>
  </si>
  <si>
    <t>12 GAGE</t>
  </si>
  <si>
    <t>12 GAUGE</t>
  </si>
  <si>
    <t>State</t>
  </si>
  <si>
    <t>CBP Law Enforcement Safety and Compliance Directorate</t>
  </si>
  <si>
    <t>DHS/CBP Ammunition</t>
  </si>
  <si>
    <t>CAL .95</t>
  </si>
  <si>
    <t>Date Requested</t>
  </si>
  <si>
    <t>Reason for Cancellation</t>
  </si>
  <si>
    <t>Abbeville Police Dept</t>
  </si>
  <si>
    <t>Quantity of ammunition not available.</t>
  </si>
  <si>
    <t>Ammunition no longer available.</t>
  </si>
  <si>
    <t>Agency cancelled their request.</t>
  </si>
  <si>
    <t>Andalusia Police Dept</t>
  </si>
  <si>
    <t>Chambers CSO</t>
  </si>
  <si>
    <t>Cottonwood Police Dept</t>
  </si>
  <si>
    <t>Loxley Police Dept</t>
  </si>
  <si>
    <t>Northport Police Dept</t>
  </si>
  <si>
    <t>Crawford CSD</t>
  </si>
  <si>
    <t>Scott CSD</t>
  </si>
  <si>
    <t>Siloam Springs Police Dept</t>
  </si>
  <si>
    <t>Tontitown Police Dept</t>
  </si>
  <si>
    <t>Coconino CSO</t>
  </si>
  <si>
    <t>Fort Mojave Tribal PD</t>
  </si>
  <si>
    <t>Salt River Police Dept</t>
  </si>
  <si>
    <t>Escalon Police Dept</t>
  </si>
  <si>
    <t>Guadalupe Police Dept</t>
  </si>
  <si>
    <t>San Luis Obispo Police Dept</t>
  </si>
  <si>
    <t>Sanger Police Dept</t>
  </si>
  <si>
    <t>Shasta CSO</t>
  </si>
  <si>
    <t>Otero CSO</t>
  </si>
  <si>
    <t>Tequesta Police Dept</t>
  </si>
  <si>
    <t>1305015077511</t>
  </si>
  <si>
    <t>IA</t>
  </si>
  <si>
    <t>Burlington Police Dept</t>
  </si>
  <si>
    <t>Marion CSO</t>
  </si>
  <si>
    <t>Millstadt Police Dept</t>
  </si>
  <si>
    <t>Savanna Police Dept</t>
  </si>
  <si>
    <t>Springfield Park Dist Police Dept</t>
  </si>
  <si>
    <t>Swansea Police Dept</t>
  </si>
  <si>
    <t>Bloomington Police Dept</t>
  </si>
  <si>
    <t>Brown CSO</t>
  </si>
  <si>
    <t>Fishers Police Dept</t>
  </si>
  <si>
    <t>Lawrence Police Dept</t>
  </si>
  <si>
    <t>Merrillville Police Dept</t>
  </si>
  <si>
    <t>Mooresville Police Dept</t>
  </si>
  <si>
    <t>LA</t>
  </si>
  <si>
    <t>Bossier City Police Dept</t>
  </si>
  <si>
    <t>Bay CSO</t>
  </si>
  <si>
    <t>Clayton Twp Police Dept</t>
  </si>
  <si>
    <t>Dewitt Twp Police Dept</t>
  </si>
  <si>
    <t>Ferndale Police Dept</t>
  </si>
  <si>
    <t>Kent CSO</t>
  </si>
  <si>
    <t>Lapeer CSO</t>
  </si>
  <si>
    <t>Plymouth Police Dept</t>
  </si>
  <si>
    <t>Alcorn CSO</t>
  </si>
  <si>
    <t>Jones CSD</t>
  </si>
  <si>
    <t>Fairbury Police Dept</t>
  </si>
  <si>
    <t>Bixby Police Dept</t>
  </si>
  <si>
    <t>1305013865604</t>
  </si>
  <si>
    <t>Caddo CSO</t>
  </si>
  <si>
    <t>Mooreland Police Dept</t>
  </si>
  <si>
    <t>Dewey CSO</t>
  </si>
  <si>
    <t>Spink CSO</t>
  </si>
  <si>
    <t>Alvin Police Dept</t>
  </si>
  <si>
    <t>Austin Police Dept</t>
  </si>
  <si>
    <t>Bedford Police Det</t>
  </si>
  <si>
    <t>Big Spring Police Dept</t>
  </si>
  <si>
    <t>Brazos CSO</t>
  </si>
  <si>
    <t>Cisco College Police Dept HI_ED</t>
  </si>
  <si>
    <t>DPS SWAT- Texas Rangers (LEA)</t>
  </si>
  <si>
    <t>Fort Bend CSO</t>
  </si>
  <si>
    <t>Grandview Police Dept</t>
  </si>
  <si>
    <t>Hays CSO</t>
  </si>
  <si>
    <t>Horseshoe Bay Police Dept</t>
  </si>
  <si>
    <t>Indian Lake Police Dept</t>
  </si>
  <si>
    <t>Jefferson CSO</t>
  </si>
  <si>
    <t>Lake Jackson Police Dept</t>
  </si>
  <si>
    <t>Lufkin Police Dept</t>
  </si>
  <si>
    <t>Morris CSO</t>
  </si>
  <si>
    <t>Poteet Police Dept</t>
  </si>
  <si>
    <t>Prosper Police Dept</t>
  </si>
  <si>
    <t>Ralls Police Dept</t>
  </si>
  <si>
    <t>San Jacinto CSO</t>
  </si>
  <si>
    <t>Seguin Police Dept</t>
  </si>
  <si>
    <t>Sherman CSO</t>
  </si>
  <si>
    <t>TX Dept of Crim Justice OIG (LEA)</t>
  </si>
  <si>
    <t>TX State Tech College Waco PD HI_ED</t>
  </si>
  <si>
    <t>Weslaco Police Dept</t>
  </si>
  <si>
    <t>Wichita CSO</t>
  </si>
  <si>
    <t>Woodville Police Dept</t>
  </si>
  <si>
    <t>Ogden Police Dept</t>
  </si>
  <si>
    <t>Provo City Police Dept</t>
  </si>
  <si>
    <t>Unified Police Dept</t>
  </si>
  <si>
    <t>UT Div of Wildlife Resources LEA</t>
  </si>
  <si>
    <t>Aberdeen Police Dept</t>
  </si>
  <si>
    <t>Chippewa CSO</t>
  </si>
  <si>
    <t>Eau Claire CSO</t>
  </si>
  <si>
    <t>Monroe CSO</t>
  </si>
  <si>
    <t>St. Croix CSO</t>
  </si>
  <si>
    <t>Unvi of WI Platteville PD HI_ED</t>
  </si>
  <si>
    <t>Washburn CSO</t>
  </si>
  <si>
    <t>Barboursville Police Dept</t>
  </si>
  <si>
    <t>Keyser Police Dept</t>
  </si>
  <si>
    <t>McDowell CSO</t>
  </si>
  <si>
    <t>Morgan CSD</t>
  </si>
  <si>
    <t>Saint Marys Police Dept</t>
  </si>
  <si>
    <t xml:space="preserve">WV State Police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</si>
</sst>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ndale wt"/>
    </font>
    <font>
      <sz val="8"/>
      <name val="Andale wt"/>
    </font>
    <font>
      <sz val="8"/>
      <color rgb="FFFF0000"/>
      <name val="Andale wt"/>
    </font>
    <font>
      <sz val="8"/>
      <color theme="1"/>
      <name val="Andale WT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BFD2E2"/>
      </patternFill>
    </fill>
  </fills>
  <borders count="6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thin">
        <color theme="0" tint="-0.34998626667073579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left" wrapText="1"/>
    </xf>
    <xf numFmtId="0" fontId="3" fillId="0" borderId="2" xfId="0" applyFont="1" applyFill="1" applyBorder="1" applyAlignment="1">
      <alignment wrapText="1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2" xfId="1" applyNumberFormat="1" applyFont="1" applyFill="1" applyBorder="1" applyAlignment="1">
      <alignment horizontal="left" vertical="center" wrapText="1"/>
    </xf>
    <xf numFmtId="1" fontId="3" fillId="0" borderId="2" xfId="1" applyNumberFormat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right" vertical="center" wrapText="1"/>
    </xf>
    <xf numFmtId="0" fontId="6" fillId="0" borderId="2" xfId="1" applyNumberFormat="1" applyFont="1" applyFill="1" applyBorder="1" applyAlignment="1">
      <alignment horizontal="left" vertical="center" wrapText="1"/>
    </xf>
    <xf numFmtId="1" fontId="6" fillId="0" borderId="2" xfId="1" applyNumberFormat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3" fontId="3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1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1" fontId="3" fillId="0" borderId="2" xfId="0" applyNumberFormat="1" applyFont="1" applyFill="1" applyBorder="1" applyAlignment="1">
      <alignment horizontal="center" wrapText="1"/>
    </xf>
    <xf numFmtId="3" fontId="3" fillId="0" borderId="2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165" fontId="3" fillId="0" borderId="2" xfId="0" applyNumberFormat="1" applyFont="1" applyFill="1" applyBorder="1" applyAlignment="1">
      <alignment horizontal="right"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165" fontId="3" fillId="0" borderId="2" xfId="0" applyNumberFormat="1" applyFont="1" applyFill="1" applyBorder="1" applyAlignment="1">
      <alignment vertical="center" wrapText="1"/>
    </xf>
    <xf numFmtId="165" fontId="6" fillId="0" borderId="2" xfId="0" applyNumberFormat="1" applyFont="1" applyFill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right" vertical="center" wrapText="1"/>
    </xf>
    <xf numFmtId="0" fontId="3" fillId="0" borderId="2" xfId="1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3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1" fontId="3" fillId="0" borderId="3" xfId="0" applyNumberFormat="1" applyFont="1" applyBorder="1" applyAlignment="1">
      <alignment horizontal="center"/>
    </xf>
    <xf numFmtId="0" fontId="3" fillId="0" borderId="4" xfId="1" applyFont="1" applyFill="1" applyBorder="1"/>
    <xf numFmtId="3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3" xfId="0" applyFont="1" applyBorder="1"/>
    <xf numFmtId="0" fontId="3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" fontId="3" fillId="0" borderId="2" xfId="0" applyNumberFormat="1" applyFont="1" applyBorder="1" applyAlignment="1">
      <alignment horizontal="center"/>
    </xf>
    <xf numFmtId="0" fontId="3" fillId="0" borderId="3" xfId="1" applyFont="1" applyFill="1" applyBorder="1"/>
    <xf numFmtId="3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1" applyFont="1" applyBorder="1"/>
    <xf numFmtId="3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" fontId="3" fillId="2" borderId="2" xfId="1" applyNumberFormat="1" applyFont="1" applyFill="1" applyBorder="1" applyAlignment="1">
      <alignment horizontal="center"/>
    </xf>
    <xf numFmtId="0" fontId="3" fillId="0" borderId="2" xfId="1" applyFont="1" applyFill="1" applyBorder="1"/>
    <xf numFmtId="0" fontId="3" fillId="0" borderId="0" xfId="0" applyFont="1" applyFill="1" applyBorder="1"/>
    <xf numFmtId="1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64" fontId="3" fillId="0" borderId="2" xfId="3" applyNumberFormat="1" applyFont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1" applyFont="1" applyFill="1" applyBorder="1" applyAlignment="1">
      <alignment horizontal="left"/>
    </xf>
    <xf numFmtId="3" fontId="3" fillId="0" borderId="2" xfId="0" applyNumberFormat="1" applyFont="1" applyFill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3" fontId="3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1" fontId="3" fillId="0" borderId="2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</cellXfs>
  <cellStyles count="4">
    <cellStyle name="Currency" xfId="3" builtinId="4"/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8"/>
  <sheetViews>
    <sheetView tabSelected="1" zoomScaleNormal="100" workbookViewId="0">
      <pane ySplit="1" topLeftCell="A2" activePane="bottomLeft" state="frozen"/>
      <selection activeCell="B1" sqref="B1"/>
      <selection pane="bottomLeft" activeCell="P36" sqref="P36"/>
    </sheetView>
  </sheetViews>
  <sheetFormatPr defaultColWidth="5.140625" defaultRowHeight="15" customHeight="1"/>
  <cols>
    <col min="1" max="1" width="9.140625" style="17" bestFit="1" customWidth="1"/>
    <col min="2" max="2" width="28.28515625" style="2" bestFit="1" customWidth="1"/>
    <col min="3" max="3" width="12.140625" style="48" bestFit="1" customWidth="1"/>
    <col min="4" max="4" width="12.5703125" style="48" bestFit="1" customWidth="1"/>
    <col min="5" max="5" width="11.28515625" style="49" bestFit="1" customWidth="1"/>
    <col min="6" max="6" width="6.85546875" style="49" bestFit="1" customWidth="1"/>
    <col min="7" max="7" width="17.7109375" style="50" bestFit="1" customWidth="1"/>
    <col min="8" max="8" width="13.140625" style="56" bestFit="1" customWidth="1"/>
    <col min="9" max="9" width="31.7109375" style="64" bestFit="1" customWidth="1"/>
    <col min="10" max="16384" width="5.140625" style="2"/>
  </cols>
  <sheetData>
    <row r="1" spans="1:10" s="17" customFormat="1" ht="15" customHeight="1" thickBot="1">
      <c r="A1" s="66" t="s">
        <v>171</v>
      </c>
      <c r="B1" s="66" t="s">
        <v>0</v>
      </c>
      <c r="C1" s="66" t="s">
        <v>1</v>
      </c>
      <c r="D1" s="66" t="s">
        <v>133</v>
      </c>
      <c r="E1" s="66" t="s">
        <v>168</v>
      </c>
      <c r="F1" s="66" t="s">
        <v>131</v>
      </c>
      <c r="G1" s="66" t="s">
        <v>169</v>
      </c>
      <c r="H1" s="66" t="s">
        <v>134</v>
      </c>
      <c r="I1" s="67" t="s">
        <v>4</v>
      </c>
    </row>
    <row r="2" spans="1:10" s="15" customFormat="1" ht="15" customHeight="1" thickBot="1">
      <c r="A2" s="18" t="s">
        <v>2</v>
      </c>
      <c r="B2" s="3" t="s">
        <v>3</v>
      </c>
      <c r="C2" s="19">
        <v>1305999783426</v>
      </c>
      <c r="D2" s="20" t="s">
        <v>190</v>
      </c>
      <c r="E2" s="21">
        <v>9000</v>
      </c>
      <c r="F2" s="21" t="s">
        <v>132</v>
      </c>
      <c r="G2" s="22">
        <v>2340</v>
      </c>
      <c r="H2" s="23" t="s">
        <v>170</v>
      </c>
      <c r="I2" s="57">
        <v>43263</v>
      </c>
    </row>
    <row r="3" spans="1:10" ht="15" customHeight="1">
      <c r="A3" s="24" t="s">
        <v>2</v>
      </c>
      <c r="B3" s="15" t="s">
        <v>5</v>
      </c>
      <c r="C3" s="25">
        <v>1305003011685</v>
      </c>
      <c r="D3" s="16" t="s">
        <v>192</v>
      </c>
      <c r="E3" s="26">
        <v>2000</v>
      </c>
      <c r="F3" s="26" t="s">
        <v>132</v>
      </c>
      <c r="G3" s="27">
        <v>1440</v>
      </c>
      <c r="H3" s="28" t="s">
        <v>170</v>
      </c>
      <c r="I3" s="58">
        <v>43252</v>
      </c>
      <c r="J3" s="15"/>
    </row>
    <row r="4" spans="1:10" ht="15" customHeight="1">
      <c r="A4" s="24" t="s">
        <v>2</v>
      </c>
      <c r="B4" s="15" t="s">
        <v>5</v>
      </c>
      <c r="C4" s="25">
        <v>1305999783426</v>
      </c>
      <c r="D4" s="29" t="s">
        <v>190</v>
      </c>
      <c r="E4" s="26">
        <v>2700</v>
      </c>
      <c r="F4" s="26" t="s">
        <v>132</v>
      </c>
      <c r="G4" s="27">
        <v>702</v>
      </c>
      <c r="H4" s="28" t="s">
        <v>170</v>
      </c>
      <c r="I4" s="58">
        <v>43258</v>
      </c>
      <c r="J4" s="15"/>
    </row>
    <row r="5" spans="1:10" ht="15" customHeight="1">
      <c r="A5" s="24" t="s">
        <v>2</v>
      </c>
      <c r="B5" s="15" t="s">
        <v>6</v>
      </c>
      <c r="C5" s="25">
        <v>1305011555457</v>
      </c>
      <c r="D5" s="29" t="s">
        <v>190</v>
      </c>
      <c r="E5" s="26">
        <v>3280</v>
      </c>
      <c r="F5" s="26" t="s">
        <v>132</v>
      </c>
      <c r="G5" s="27">
        <v>2394.4</v>
      </c>
      <c r="H5" s="28" t="s">
        <v>170</v>
      </c>
      <c r="I5" s="58" t="s">
        <v>189</v>
      </c>
      <c r="J5" s="15"/>
    </row>
    <row r="6" spans="1:10" ht="15" customHeight="1" thickBot="1">
      <c r="A6" s="24" t="s">
        <v>2</v>
      </c>
      <c r="B6" s="15" t="s">
        <v>6</v>
      </c>
      <c r="C6" s="25">
        <v>1305999783426</v>
      </c>
      <c r="D6" s="29" t="s">
        <v>190</v>
      </c>
      <c r="E6" s="26">
        <v>2700</v>
      </c>
      <c r="F6" s="26" t="s">
        <v>132</v>
      </c>
      <c r="G6" s="27">
        <v>702</v>
      </c>
      <c r="H6" s="28" t="s">
        <v>170</v>
      </c>
      <c r="I6" s="58">
        <v>43119</v>
      </c>
      <c r="J6" s="15"/>
    </row>
    <row r="7" spans="1:10" s="15" customFormat="1" ht="15" customHeight="1" thickBot="1">
      <c r="A7" s="18" t="s">
        <v>2</v>
      </c>
      <c r="B7" s="3" t="s">
        <v>7</v>
      </c>
      <c r="C7" s="19">
        <v>1305003011685</v>
      </c>
      <c r="D7" s="4" t="s">
        <v>193</v>
      </c>
      <c r="E7" s="21">
        <v>2000</v>
      </c>
      <c r="F7" s="21" t="s">
        <v>132</v>
      </c>
      <c r="G7" s="22">
        <v>1440</v>
      </c>
      <c r="H7" s="23" t="s">
        <v>170</v>
      </c>
      <c r="I7" s="57">
        <v>43160</v>
      </c>
    </row>
    <row r="8" spans="1:10" s="15" customFormat="1" ht="15" customHeight="1" thickBot="1">
      <c r="A8" s="18" t="s">
        <v>2</v>
      </c>
      <c r="B8" s="3" t="s">
        <v>7</v>
      </c>
      <c r="C8" s="19">
        <v>1305999783426</v>
      </c>
      <c r="D8" s="20" t="s">
        <v>190</v>
      </c>
      <c r="E8" s="21">
        <v>1800</v>
      </c>
      <c r="F8" s="21" t="s">
        <v>132</v>
      </c>
      <c r="G8" s="22">
        <v>468</v>
      </c>
      <c r="H8" s="23" t="s">
        <v>170</v>
      </c>
      <c r="I8" s="57">
        <v>43167</v>
      </c>
    </row>
    <row r="9" spans="1:10" s="15" customFormat="1" ht="15" customHeight="1" thickBot="1">
      <c r="A9" s="18" t="s">
        <v>2</v>
      </c>
      <c r="B9" s="3" t="s">
        <v>8</v>
      </c>
      <c r="C9" s="19">
        <v>1305011555457</v>
      </c>
      <c r="D9" s="20" t="s">
        <v>190</v>
      </c>
      <c r="E9" s="21">
        <v>4920</v>
      </c>
      <c r="F9" s="21" t="s">
        <v>132</v>
      </c>
      <c r="G9" s="22">
        <v>3591.6</v>
      </c>
      <c r="H9" s="23" t="s">
        <v>170</v>
      </c>
      <c r="I9" s="57">
        <v>42993</v>
      </c>
    </row>
    <row r="10" spans="1:10" s="15" customFormat="1" ht="15" customHeight="1" thickBot="1">
      <c r="A10" s="18" t="s">
        <v>2</v>
      </c>
      <c r="B10" s="3" t="s">
        <v>8</v>
      </c>
      <c r="C10" s="19">
        <v>1305999783426</v>
      </c>
      <c r="D10" s="20" t="s">
        <v>190</v>
      </c>
      <c r="E10" s="21">
        <v>5400</v>
      </c>
      <c r="F10" s="21" t="s">
        <v>132</v>
      </c>
      <c r="G10" s="22">
        <v>1404</v>
      </c>
      <c r="H10" s="23" t="s">
        <v>170</v>
      </c>
      <c r="I10" s="57">
        <v>42993</v>
      </c>
    </row>
    <row r="11" spans="1:10" s="15" customFormat="1" ht="15" customHeight="1" thickBot="1">
      <c r="A11" s="18" t="s">
        <v>2</v>
      </c>
      <c r="B11" s="3" t="s">
        <v>9</v>
      </c>
      <c r="C11" s="19">
        <v>1305999783426</v>
      </c>
      <c r="D11" s="20" t="s">
        <v>190</v>
      </c>
      <c r="E11" s="21">
        <v>5400</v>
      </c>
      <c r="F11" s="21" t="s">
        <v>132</v>
      </c>
      <c r="G11" s="22">
        <v>1404</v>
      </c>
      <c r="H11" s="23" t="s">
        <v>170</v>
      </c>
      <c r="I11" s="57">
        <v>43266</v>
      </c>
    </row>
    <row r="12" spans="1:10" s="15" customFormat="1" ht="15" customHeight="1" thickBot="1">
      <c r="A12" s="18" t="s">
        <v>2</v>
      </c>
      <c r="B12" s="3" t="s">
        <v>10</v>
      </c>
      <c r="C12" s="19">
        <v>1305999783426</v>
      </c>
      <c r="D12" s="20" t="s">
        <v>190</v>
      </c>
      <c r="E12" s="21">
        <v>9000</v>
      </c>
      <c r="F12" s="21" t="s">
        <v>132</v>
      </c>
      <c r="G12" s="22">
        <v>2340</v>
      </c>
      <c r="H12" s="23" t="s">
        <v>170</v>
      </c>
      <c r="I12" s="57">
        <v>42997</v>
      </c>
    </row>
    <row r="13" spans="1:10" s="15" customFormat="1" ht="15" customHeight="1" thickBot="1">
      <c r="A13" s="18" t="s">
        <v>2</v>
      </c>
      <c r="B13" s="3" t="s">
        <v>11</v>
      </c>
      <c r="C13" s="19">
        <v>1305003011685</v>
      </c>
      <c r="D13" s="4" t="s">
        <v>194</v>
      </c>
      <c r="E13" s="21">
        <v>4000</v>
      </c>
      <c r="F13" s="21" t="s">
        <v>132</v>
      </c>
      <c r="G13" s="22">
        <v>2880</v>
      </c>
      <c r="H13" s="23" t="s">
        <v>170</v>
      </c>
      <c r="I13" s="57">
        <v>43158</v>
      </c>
    </row>
    <row r="14" spans="1:10" s="15" customFormat="1" ht="15" customHeight="1" thickBot="1">
      <c r="A14" s="18" t="s">
        <v>2</v>
      </c>
      <c r="B14" s="3" t="s">
        <v>11</v>
      </c>
      <c r="C14" s="19">
        <v>1305999783426</v>
      </c>
      <c r="D14" s="20" t="s">
        <v>190</v>
      </c>
      <c r="E14" s="21">
        <v>3600</v>
      </c>
      <c r="F14" s="21" t="s">
        <v>132</v>
      </c>
      <c r="G14" s="22">
        <v>936</v>
      </c>
      <c r="H14" s="23" t="s">
        <v>170</v>
      </c>
      <c r="I14" s="57">
        <v>43160</v>
      </c>
    </row>
    <row r="15" spans="1:10" s="15" customFormat="1" ht="15" customHeight="1" thickBot="1">
      <c r="A15" s="18" t="s">
        <v>2</v>
      </c>
      <c r="B15" s="3" t="s">
        <v>12</v>
      </c>
      <c r="C15" s="19">
        <v>1305999783426</v>
      </c>
      <c r="D15" s="20" t="s">
        <v>190</v>
      </c>
      <c r="E15" s="21">
        <v>1800</v>
      </c>
      <c r="F15" s="21" t="s">
        <v>132</v>
      </c>
      <c r="G15" s="22">
        <v>468</v>
      </c>
      <c r="H15" s="23" t="s">
        <v>170</v>
      </c>
      <c r="I15" s="57">
        <v>43181</v>
      </c>
    </row>
    <row r="16" spans="1:10" s="15" customFormat="1" ht="15" customHeight="1" thickBot="1">
      <c r="A16" s="18" t="s">
        <v>13</v>
      </c>
      <c r="B16" s="3" t="s">
        <v>135</v>
      </c>
      <c r="C16" s="19">
        <v>1305003011685</v>
      </c>
      <c r="D16" s="4" t="s">
        <v>195</v>
      </c>
      <c r="E16" s="21">
        <v>2000</v>
      </c>
      <c r="F16" s="21" t="s">
        <v>132</v>
      </c>
      <c r="G16" s="22">
        <v>1440</v>
      </c>
      <c r="H16" s="23" t="s">
        <v>170</v>
      </c>
      <c r="I16" s="57">
        <v>43118</v>
      </c>
    </row>
    <row r="17" spans="1:9" s="15" customFormat="1" ht="15" customHeight="1" thickBot="1">
      <c r="A17" s="18" t="s">
        <v>13</v>
      </c>
      <c r="B17" s="3" t="s">
        <v>129</v>
      </c>
      <c r="C17" s="19">
        <v>1305011555457</v>
      </c>
      <c r="D17" s="20" t="s">
        <v>190</v>
      </c>
      <c r="E17" s="21">
        <v>1640</v>
      </c>
      <c r="F17" s="21" t="s">
        <v>132</v>
      </c>
      <c r="G17" s="22">
        <v>1197.2</v>
      </c>
      <c r="H17" s="23" t="s">
        <v>170</v>
      </c>
      <c r="I17" s="57">
        <v>42998</v>
      </c>
    </row>
    <row r="18" spans="1:9" s="15" customFormat="1" ht="15" customHeight="1" thickBot="1">
      <c r="A18" s="18" t="s">
        <v>13</v>
      </c>
      <c r="B18" s="3" t="s">
        <v>14</v>
      </c>
      <c r="C18" s="19">
        <v>1305003011685</v>
      </c>
      <c r="D18" s="4" t="s">
        <v>196</v>
      </c>
      <c r="E18" s="21">
        <v>2000</v>
      </c>
      <c r="F18" s="21" t="s">
        <v>132</v>
      </c>
      <c r="G18" s="22">
        <v>1440</v>
      </c>
      <c r="H18" s="23" t="s">
        <v>170</v>
      </c>
      <c r="I18" s="57">
        <v>43213</v>
      </c>
    </row>
    <row r="19" spans="1:9" s="15" customFormat="1" ht="15" customHeight="1" thickBot="1">
      <c r="A19" s="18" t="s">
        <v>13</v>
      </c>
      <c r="B19" s="3" t="s">
        <v>14</v>
      </c>
      <c r="C19" s="19">
        <v>1305015335663</v>
      </c>
      <c r="D19" s="20" t="s">
        <v>190</v>
      </c>
      <c r="E19" s="21">
        <v>1950</v>
      </c>
      <c r="F19" s="21" t="s">
        <v>132</v>
      </c>
      <c r="G19" s="22">
        <v>780</v>
      </c>
      <c r="H19" s="23" t="s">
        <v>170</v>
      </c>
      <c r="I19" s="57">
        <v>43229</v>
      </c>
    </row>
    <row r="20" spans="1:9" s="15" customFormat="1" ht="15" customHeight="1" thickBot="1">
      <c r="A20" s="18" t="s">
        <v>13</v>
      </c>
      <c r="B20" s="3" t="s">
        <v>14</v>
      </c>
      <c r="C20" s="19">
        <v>1305999783426</v>
      </c>
      <c r="D20" s="20" t="s">
        <v>190</v>
      </c>
      <c r="E20" s="21">
        <v>1800</v>
      </c>
      <c r="F20" s="21" t="s">
        <v>132</v>
      </c>
      <c r="G20" s="22">
        <v>468</v>
      </c>
      <c r="H20" s="23" t="s">
        <v>170</v>
      </c>
      <c r="I20" s="57">
        <v>43213</v>
      </c>
    </row>
    <row r="21" spans="1:9" s="15" customFormat="1" ht="15" customHeight="1" thickBot="1">
      <c r="A21" s="18" t="s">
        <v>15</v>
      </c>
      <c r="B21" s="3" t="s">
        <v>136</v>
      </c>
      <c r="C21" s="19">
        <v>1305011555457</v>
      </c>
      <c r="D21" s="20" t="s">
        <v>190</v>
      </c>
      <c r="E21" s="21">
        <v>6560</v>
      </c>
      <c r="F21" s="21" t="s">
        <v>132</v>
      </c>
      <c r="G21" s="22">
        <v>4788.8</v>
      </c>
      <c r="H21" s="23" t="s">
        <v>170</v>
      </c>
      <c r="I21" s="57">
        <v>43188</v>
      </c>
    </row>
    <row r="22" spans="1:9" s="15" customFormat="1" ht="15" customHeight="1" thickBot="1">
      <c r="A22" s="18" t="s">
        <v>15</v>
      </c>
      <c r="B22" s="3" t="s">
        <v>16</v>
      </c>
      <c r="C22" s="19">
        <v>1305009144719</v>
      </c>
      <c r="D22" s="20" t="s">
        <v>190</v>
      </c>
      <c r="E22" s="21">
        <v>3280</v>
      </c>
      <c r="F22" s="21" t="s">
        <v>132</v>
      </c>
      <c r="G22" s="22">
        <v>951.19999999999993</v>
      </c>
      <c r="H22" s="23" t="s">
        <v>170</v>
      </c>
      <c r="I22" s="57">
        <v>43137</v>
      </c>
    </row>
    <row r="23" spans="1:9" s="15" customFormat="1" ht="15" customHeight="1" thickBot="1">
      <c r="A23" s="18" t="s">
        <v>15</v>
      </c>
      <c r="B23" s="3" t="s">
        <v>16</v>
      </c>
      <c r="C23" s="19">
        <v>1305009263970</v>
      </c>
      <c r="D23" s="20" t="s">
        <v>190</v>
      </c>
      <c r="E23" s="21">
        <v>1640</v>
      </c>
      <c r="F23" s="21" t="s">
        <v>132</v>
      </c>
      <c r="G23" s="22">
        <v>328</v>
      </c>
      <c r="H23" s="23" t="s">
        <v>170</v>
      </c>
      <c r="I23" s="57">
        <v>43137</v>
      </c>
    </row>
    <row r="24" spans="1:9" s="15" customFormat="1" ht="15" customHeight="1" thickBot="1">
      <c r="A24" s="18" t="s">
        <v>15</v>
      </c>
      <c r="B24" s="3" t="s">
        <v>137</v>
      </c>
      <c r="C24" s="19">
        <v>1305003011685</v>
      </c>
      <c r="D24" s="4" t="s">
        <v>197</v>
      </c>
      <c r="E24" s="21">
        <v>4000</v>
      </c>
      <c r="F24" s="21" t="s">
        <v>132</v>
      </c>
      <c r="G24" s="22">
        <v>2880</v>
      </c>
      <c r="H24" s="23" t="s">
        <v>170</v>
      </c>
      <c r="I24" s="57">
        <v>42993</v>
      </c>
    </row>
    <row r="25" spans="1:9" s="15" customFormat="1" ht="15" customHeight="1" thickBot="1">
      <c r="A25" s="18" t="s">
        <v>15</v>
      </c>
      <c r="B25" s="3" t="s">
        <v>17</v>
      </c>
      <c r="C25" s="19">
        <v>1305003011685</v>
      </c>
      <c r="D25" s="4" t="s">
        <v>198</v>
      </c>
      <c r="E25" s="21">
        <v>4000</v>
      </c>
      <c r="F25" s="21" t="s">
        <v>132</v>
      </c>
      <c r="G25" s="22">
        <v>2880</v>
      </c>
      <c r="H25" s="23" t="s">
        <v>170</v>
      </c>
      <c r="I25" s="57">
        <v>43011</v>
      </c>
    </row>
    <row r="26" spans="1:9" s="15" customFormat="1" ht="15" customHeight="1" thickBot="1">
      <c r="A26" s="18" t="s">
        <v>15</v>
      </c>
      <c r="B26" s="3" t="s">
        <v>17</v>
      </c>
      <c r="C26" s="19">
        <v>1305013865604</v>
      </c>
      <c r="D26" s="20" t="s">
        <v>244</v>
      </c>
      <c r="E26" s="21">
        <v>120</v>
      </c>
      <c r="F26" s="21" t="s">
        <v>132</v>
      </c>
      <c r="G26" s="22">
        <v>70.8</v>
      </c>
      <c r="H26" s="23" t="s">
        <v>170</v>
      </c>
      <c r="I26" s="57">
        <v>42993</v>
      </c>
    </row>
    <row r="27" spans="1:9" s="15" customFormat="1" ht="15" customHeight="1" thickBot="1">
      <c r="A27" s="18" t="s">
        <v>15</v>
      </c>
      <c r="B27" s="3" t="s">
        <v>17</v>
      </c>
      <c r="C27" s="19">
        <v>1305999783426</v>
      </c>
      <c r="D27" s="20" t="s">
        <v>190</v>
      </c>
      <c r="E27" s="21">
        <v>4500</v>
      </c>
      <c r="F27" s="21" t="s">
        <v>132</v>
      </c>
      <c r="G27" s="22">
        <v>1170</v>
      </c>
      <c r="H27" s="23" t="s">
        <v>170</v>
      </c>
      <c r="I27" s="57">
        <v>42997</v>
      </c>
    </row>
    <row r="28" spans="1:9" s="15" customFormat="1" ht="15" customHeight="1" thickBot="1">
      <c r="A28" s="18" t="s">
        <v>15</v>
      </c>
      <c r="B28" s="3" t="s">
        <v>18</v>
      </c>
      <c r="C28" s="19">
        <v>1305999783163</v>
      </c>
      <c r="D28" s="20" t="s">
        <v>190</v>
      </c>
      <c r="E28" s="21">
        <v>19900</v>
      </c>
      <c r="F28" s="21" t="s">
        <v>132</v>
      </c>
      <c r="G28" s="22">
        <v>4975</v>
      </c>
      <c r="H28" s="23" t="s">
        <v>170</v>
      </c>
      <c r="I28" s="57">
        <v>42999</v>
      </c>
    </row>
    <row r="29" spans="1:9" s="15" customFormat="1" ht="15" customHeight="1" thickBot="1">
      <c r="A29" s="18" t="s">
        <v>15</v>
      </c>
      <c r="B29" s="3" t="s">
        <v>19</v>
      </c>
      <c r="C29" s="19">
        <v>1305003011685</v>
      </c>
      <c r="D29" s="4" t="s">
        <v>199</v>
      </c>
      <c r="E29" s="21">
        <v>4000</v>
      </c>
      <c r="F29" s="21" t="s">
        <v>132</v>
      </c>
      <c r="G29" s="22">
        <v>2880</v>
      </c>
      <c r="H29" s="23" t="s">
        <v>170</v>
      </c>
      <c r="I29" s="57">
        <v>42993</v>
      </c>
    </row>
    <row r="30" spans="1:9" s="15" customFormat="1" ht="15" customHeight="1" thickBot="1">
      <c r="A30" s="18" t="s">
        <v>15</v>
      </c>
      <c r="B30" s="3" t="s">
        <v>19</v>
      </c>
      <c r="C30" s="19">
        <v>1305009263970</v>
      </c>
      <c r="D30" s="20" t="s">
        <v>190</v>
      </c>
      <c r="E30" s="21">
        <v>1640</v>
      </c>
      <c r="F30" s="21" t="s">
        <v>132</v>
      </c>
      <c r="G30" s="22">
        <v>328</v>
      </c>
      <c r="H30" s="23" t="s">
        <v>170</v>
      </c>
      <c r="I30" s="57">
        <v>42993</v>
      </c>
    </row>
    <row r="31" spans="1:9" s="15" customFormat="1" ht="15" customHeight="1" thickBot="1">
      <c r="A31" s="18" t="s">
        <v>15</v>
      </c>
      <c r="B31" s="3" t="s">
        <v>19</v>
      </c>
      <c r="C31" s="19">
        <v>1305014847701</v>
      </c>
      <c r="D31" s="20" t="s">
        <v>245</v>
      </c>
      <c r="E31" s="21">
        <v>180</v>
      </c>
      <c r="F31" s="21" t="s">
        <v>132</v>
      </c>
      <c r="G31" s="22">
        <v>91.8</v>
      </c>
      <c r="H31" s="23" t="s">
        <v>170</v>
      </c>
      <c r="I31" s="57">
        <v>42997</v>
      </c>
    </row>
    <row r="32" spans="1:9" s="15" customFormat="1" ht="15" customHeight="1" thickBot="1">
      <c r="A32" s="18" t="s">
        <v>20</v>
      </c>
      <c r="B32" s="3" t="s">
        <v>21</v>
      </c>
      <c r="C32" s="19">
        <v>1305000286157</v>
      </c>
      <c r="D32" s="20" t="s">
        <v>191</v>
      </c>
      <c r="E32" s="21">
        <v>95</v>
      </c>
      <c r="F32" s="21" t="s">
        <v>132</v>
      </c>
      <c r="G32" s="22">
        <v>7.6000000000000005</v>
      </c>
      <c r="H32" s="23" t="s">
        <v>170</v>
      </c>
      <c r="I32" s="57">
        <v>42998</v>
      </c>
    </row>
    <row r="33" spans="1:9" s="15" customFormat="1" ht="15" customHeight="1" thickBot="1">
      <c r="A33" s="18" t="s">
        <v>20</v>
      </c>
      <c r="B33" s="3" t="s">
        <v>21</v>
      </c>
      <c r="C33" s="19">
        <v>1305003011685</v>
      </c>
      <c r="D33" s="4" t="s">
        <v>200</v>
      </c>
      <c r="E33" s="21">
        <v>6000</v>
      </c>
      <c r="F33" s="21" t="s">
        <v>132</v>
      </c>
      <c r="G33" s="22">
        <v>4320</v>
      </c>
      <c r="H33" s="23" t="s">
        <v>170</v>
      </c>
      <c r="I33" s="57">
        <v>42998</v>
      </c>
    </row>
    <row r="34" spans="1:9" s="15" customFormat="1" ht="15" customHeight="1" thickBot="1">
      <c r="A34" s="18" t="s">
        <v>20</v>
      </c>
      <c r="B34" s="3" t="s">
        <v>21</v>
      </c>
      <c r="C34" s="8">
        <v>1305015090177</v>
      </c>
      <c r="D34" s="20" t="s">
        <v>190</v>
      </c>
      <c r="E34" s="21">
        <v>3400</v>
      </c>
      <c r="F34" s="21" t="s">
        <v>132</v>
      </c>
      <c r="G34" s="22">
        <v>918.00000000000011</v>
      </c>
      <c r="H34" s="23" t="s">
        <v>170</v>
      </c>
      <c r="I34" s="57">
        <v>42998</v>
      </c>
    </row>
    <row r="35" spans="1:9" s="15" customFormat="1" ht="15" customHeight="1" thickBot="1">
      <c r="A35" s="18" t="s">
        <v>20</v>
      </c>
      <c r="B35" s="3" t="s">
        <v>22</v>
      </c>
      <c r="C35" s="19">
        <v>1305003011685</v>
      </c>
      <c r="D35" s="4" t="s">
        <v>201</v>
      </c>
      <c r="E35" s="21">
        <v>4000</v>
      </c>
      <c r="F35" s="21" t="s">
        <v>132</v>
      </c>
      <c r="G35" s="22">
        <v>2880</v>
      </c>
      <c r="H35" s="23" t="s">
        <v>170</v>
      </c>
      <c r="I35" s="57">
        <v>43210</v>
      </c>
    </row>
    <row r="36" spans="1:9" s="15" customFormat="1" ht="15" customHeight="1" thickBot="1">
      <c r="A36" s="18" t="s">
        <v>20</v>
      </c>
      <c r="B36" s="3" t="s">
        <v>22</v>
      </c>
      <c r="C36" s="19">
        <v>1305999783426</v>
      </c>
      <c r="D36" s="20" t="s">
        <v>190</v>
      </c>
      <c r="E36" s="21">
        <v>4500</v>
      </c>
      <c r="F36" s="21" t="s">
        <v>132</v>
      </c>
      <c r="G36" s="22">
        <v>1170</v>
      </c>
      <c r="H36" s="23" t="s">
        <v>170</v>
      </c>
      <c r="I36" s="57">
        <v>43196</v>
      </c>
    </row>
    <row r="37" spans="1:9" s="15" customFormat="1" ht="15" customHeight="1" thickBot="1">
      <c r="A37" s="18" t="s">
        <v>20</v>
      </c>
      <c r="B37" s="3" t="s">
        <v>138</v>
      </c>
      <c r="C37" s="19">
        <v>1305003011685</v>
      </c>
      <c r="D37" s="4" t="s">
        <v>202</v>
      </c>
      <c r="E37" s="21">
        <v>38000</v>
      </c>
      <c r="F37" s="21" t="s">
        <v>132</v>
      </c>
      <c r="G37" s="22">
        <v>27360</v>
      </c>
      <c r="H37" s="23" t="s">
        <v>170</v>
      </c>
      <c r="I37" s="57">
        <v>42985</v>
      </c>
    </row>
    <row r="38" spans="1:9" s="15" customFormat="1" ht="15" customHeight="1" thickBot="1">
      <c r="A38" s="30" t="s">
        <v>20</v>
      </c>
      <c r="B38" s="5" t="s">
        <v>23</v>
      </c>
      <c r="C38" s="31">
        <v>1305003011685</v>
      </c>
      <c r="D38" s="4" t="s">
        <v>203</v>
      </c>
      <c r="E38" s="32">
        <v>18000</v>
      </c>
      <c r="F38" s="21" t="s">
        <v>132</v>
      </c>
      <c r="G38" s="22">
        <v>12960</v>
      </c>
      <c r="H38" s="23" t="s">
        <v>170</v>
      </c>
      <c r="I38" s="57">
        <v>43091</v>
      </c>
    </row>
    <row r="39" spans="1:9" s="15" customFormat="1" ht="15" customHeight="1" thickBot="1">
      <c r="A39" s="18" t="s">
        <v>20</v>
      </c>
      <c r="B39" s="3" t="s">
        <v>23</v>
      </c>
      <c r="C39" s="19">
        <v>1305999783426</v>
      </c>
      <c r="D39" s="20" t="s">
        <v>190</v>
      </c>
      <c r="E39" s="21">
        <v>18000</v>
      </c>
      <c r="F39" s="21" t="s">
        <v>132</v>
      </c>
      <c r="G39" s="22">
        <v>4680</v>
      </c>
      <c r="H39" s="23" t="s">
        <v>170</v>
      </c>
      <c r="I39" s="57">
        <v>43000</v>
      </c>
    </row>
    <row r="40" spans="1:9" s="15" customFormat="1" ht="15" customHeight="1" thickBot="1">
      <c r="A40" s="18" t="s">
        <v>20</v>
      </c>
      <c r="B40" s="3" t="s">
        <v>24</v>
      </c>
      <c r="C40" s="19">
        <v>1305009263970</v>
      </c>
      <c r="D40" s="20" t="s">
        <v>190</v>
      </c>
      <c r="E40" s="21">
        <v>1640</v>
      </c>
      <c r="F40" s="21" t="s">
        <v>132</v>
      </c>
      <c r="G40" s="22">
        <v>328</v>
      </c>
      <c r="H40" s="23" t="s">
        <v>170</v>
      </c>
      <c r="I40" s="57">
        <v>42992</v>
      </c>
    </row>
    <row r="41" spans="1:9" s="15" customFormat="1" ht="15" customHeight="1" thickBot="1">
      <c r="A41" s="18" t="s">
        <v>20</v>
      </c>
      <c r="B41" s="3" t="s">
        <v>24</v>
      </c>
      <c r="C41" s="19">
        <v>1305014847701</v>
      </c>
      <c r="D41" s="20" t="s">
        <v>245</v>
      </c>
      <c r="E41" s="21">
        <v>240</v>
      </c>
      <c r="F41" s="21" t="s">
        <v>132</v>
      </c>
      <c r="G41" s="22">
        <v>122.4</v>
      </c>
      <c r="H41" s="23" t="s">
        <v>170</v>
      </c>
      <c r="I41" s="57" t="s">
        <v>188</v>
      </c>
    </row>
    <row r="42" spans="1:9" s="15" customFormat="1" ht="15" customHeight="1" thickBot="1">
      <c r="A42" s="18" t="s">
        <v>20</v>
      </c>
      <c r="B42" s="3" t="s">
        <v>25</v>
      </c>
      <c r="C42" s="19">
        <v>1305999783426</v>
      </c>
      <c r="D42" s="20" t="s">
        <v>190</v>
      </c>
      <c r="E42" s="21">
        <v>19800</v>
      </c>
      <c r="F42" s="21" t="s">
        <v>132</v>
      </c>
      <c r="G42" s="22">
        <v>5148</v>
      </c>
      <c r="H42" s="23" t="s">
        <v>170</v>
      </c>
      <c r="I42" s="57">
        <v>42997</v>
      </c>
    </row>
    <row r="43" spans="1:9" s="15" customFormat="1" ht="15" customHeight="1" thickBot="1">
      <c r="A43" s="18" t="s">
        <v>20</v>
      </c>
      <c r="B43" s="3" t="s">
        <v>26</v>
      </c>
      <c r="C43" s="19">
        <v>1305003011685</v>
      </c>
      <c r="D43" s="4" t="s">
        <v>204</v>
      </c>
      <c r="E43" s="21">
        <v>6000</v>
      </c>
      <c r="F43" s="21" t="s">
        <v>132</v>
      </c>
      <c r="G43" s="22">
        <v>4320</v>
      </c>
      <c r="H43" s="23" t="s">
        <v>170</v>
      </c>
      <c r="I43" s="57" t="s">
        <v>187</v>
      </c>
    </row>
    <row r="44" spans="1:9" s="15" customFormat="1" ht="15" customHeight="1" thickBot="1">
      <c r="A44" s="18" t="s">
        <v>20</v>
      </c>
      <c r="B44" s="3" t="s">
        <v>26</v>
      </c>
      <c r="C44" s="19">
        <v>1305008922335</v>
      </c>
      <c r="D44" s="4" t="s">
        <v>242</v>
      </c>
      <c r="E44" s="21">
        <v>6400</v>
      </c>
      <c r="F44" s="21" t="s">
        <v>132</v>
      </c>
      <c r="G44" s="22">
        <v>5440</v>
      </c>
      <c r="H44" s="23" t="s">
        <v>170</v>
      </c>
      <c r="I44" s="57" t="s">
        <v>186</v>
      </c>
    </row>
    <row r="45" spans="1:9" s="15" customFormat="1" ht="15" customHeight="1" thickBot="1">
      <c r="A45" s="18" t="s">
        <v>20</v>
      </c>
      <c r="B45" s="3" t="s">
        <v>26</v>
      </c>
      <c r="C45" s="19">
        <v>1305009650832</v>
      </c>
      <c r="D45" s="20" t="s">
        <v>190</v>
      </c>
      <c r="E45" s="21">
        <v>7200</v>
      </c>
      <c r="F45" s="21" t="s">
        <v>132</v>
      </c>
      <c r="G45" s="22">
        <v>2304</v>
      </c>
      <c r="H45" s="23" t="s">
        <v>170</v>
      </c>
      <c r="I45" s="57">
        <v>43055</v>
      </c>
    </row>
    <row r="46" spans="1:9" s="15" customFormat="1" ht="15" customHeight="1" thickBot="1">
      <c r="A46" s="18" t="s">
        <v>20</v>
      </c>
      <c r="B46" s="3" t="s">
        <v>26</v>
      </c>
      <c r="C46" s="19">
        <v>1305999783426</v>
      </c>
      <c r="D46" s="20" t="s">
        <v>190</v>
      </c>
      <c r="E46" s="21">
        <v>6300</v>
      </c>
      <c r="F46" s="21" t="s">
        <v>132</v>
      </c>
      <c r="G46" s="22">
        <v>1638</v>
      </c>
      <c r="H46" s="23" t="s">
        <v>170</v>
      </c>
      <c r="I46" s="57">
        <v>43055</v>
      </c>
    </row>
    <row r="47" spans="1:9" s="15" customFormat="1" ht="15" customHeight="1" thickBot="1">
      <c r="A47" s="18" t="s">
        <v>27</v>
      </c>
      <c r="B47" s="3" t="s">
        <v>28</v>
      </c>
      <c r="C47" s="19">
        <v>1305003011685</v>
      </c>
      <c r="D47" s="4" t="s">
        <v>205</v>
      </c>
      <c r="E47" s="21">
        <v>28000</v>
      </c>
      <c r="F47" s="21" t="s">
        <v>132</v>
      </c>
      <c r="G47" s="22">
        <v>20160</v>
      </c>
      <c r="H47" s="23" t="s">
        <v>170</v>
      </c>
      <c r="I47" s="57" t="s">
        <v>185</v>
      </c>
    </row>
    <row r="48" spans="1:9" s="15" customFormat="1" ht="15" customHeight="1" thickBot="1">
      <c r="A48" s="18" t="s">
        <v>27</v>
      </c>
      <c r="B48" s="3" t="s">
        <v>28</v>
      </c>
      <c r="C48" s="19">
        <v>1305009263970</v>
      </c>
      <c r="D48" s="20" t="s">
        <v>190</v>
      </c>
      <c r="E48" s="21">
        <v>2460</v>
      </c>
      <c r="F48" s="21" t="s">
        <v>132</v>
      </c>
      <c r="G48" s="22">
        <v>492</v>
      </c>
      <c r="H48" s="23" t="s">
        <v>170</v>
      </c>
      <c r="I48" s="57">
        <v>43118</v>
      </c>
    </row>
    <row r="49" spans="1:9" s="15" customFormat="1" ht="15" customHeight="1" thickBot="1">
      <c r="A49" s="18" t="s">
        <v>27</v>
      </c>
      <c r="B49" s="3" t="s">
        <v>28</v>
      </c>
      <c r="C49" s="19">
        <v>1305999783426</v>
      </c>
      <c r="D49" s="20" t="s">
        <v>190</v>
      </c>
      <c r="E49" s="21">
        <v>20700</v>
      </c>
      <c r="F49" s="21" t="s">
        <v>132</v>
      </c>
      <c r="G49" s="22">
        <v>5382</v>
      </c>
      <c r="H49" s="23" t="s">
        <v>170</v>
      </c>
      <c r="I49" s="57">
        <v>43136</v>
      </c>
    </row>
    <row r="50" spans="1:9" s="15" customFormat="1" ht="15" customHeight="1" thickBot="1">
      <c r="A50" s="18" t="s">
        <v>27</v>
      </c>
      <c r="B50" s="3" t="s">
        <v>139</v>
      </c>
      <c r="C50" s="19">
        <v>1305003011685</v>
      </c>
      <c r="D50" s="4" t="s">
        <v>206</v>
      </c>
      <c r="E50" s="21">
        <v>10000</v>
      </c>
      <c r="F50" s="21" t="s">
        <v>132</v>
      </c>
      <c r="G50" s="22">
        <v>7200</v>
      </c>
      <c r="H50" s="23" t="s">
        <v>170</v>
      </c>
      <c r="I50" s="57">
        <v>43210</v>
      </c>
    </row>
    <row r="51" spans="1:9" s="15" customFormat="1" ht="15" customHeight="1" thickBot="1">
      <c r="A51" s="18" t="s">
        <v>27</v>
      </c>
      <c r="B51" s="3" t="s">
        <v>29</v>
      </c>
      <c r="C51" s="19">
        <v>1305003011685</v>
      </c>
      <c r="D51" s="4" t="s">
        <v>207</v>
      </c>
      <c r="E51" s="21">
        <v>14000</v>
      </c>
      <c r="F51" s="21" t="s">
        <v>132</v>
      </c>
      <c r="G51" s="22">
        <v>10080</v>
      </c>
      <c r="H51" s="23" t="s">
        <v>170</v>
      </c>
      <c r="I51" s="57">
        <v>43244</v>
      </c>
    </row>
    <row r="52" spans="1:9" s="15" customFormat="1" ht="15" customHeight="1" thickBot="1">
      <c r="A52" s="18" t="s">
        <v>27</v>
      </c>
      <c r="B52" s="3" t="s">
        <v>29</v>
      </c>
      <c r="C52" s="19">
        <v>1305009263970</v>
      </c>
      <c r="D52" s="20" t="s">
        <v>190</v>
      </c>
      <c r="E52" s="21">
        <v>1640</v>
      </c>
      <c r="F52" s="21" t="s">
        <v>132</v>
      </c>
      <c r="G52" s="22">
        <v>328</v>
      </c>
      <c r="H52" s="23" t="s">
        <v>170</v>
      </c>
      <c r="I52" s="57">
        <v>43244</v>
      </c>
    </row>
    <row r="53" spans="1:9" s="15" customFormat="1" ht="15" customHeight="1" thickBot="1">
      <c r="A53" s="18" t="s">
        <v>27</v>
      </c>
      <c r="B53" s="3" t="s">
        <v>16</v>
      </c>
      <c r="C53" s="19">
        <v>1305003011685</v>
      </c>
      <c r="D53" s="4" t="s">
        <v>208</v>
      </c>
      <c r="E53" s="21">
        <v>2000</v>
      </c>
      <c r="F53" s="21" t="s">
        <v>132</v>
      </c>
      <c r="G53" s="22">
        <v>1440</v>
      </c>
      <c r="H53" s="23" t="s">
        <v>170</v>
      </c>
      <c r="I53" s="57">
        <v>43277</v>
      </c>
    </row>
    <row r="54" spans="1:9" s="15" customFormat="1" ht="15" customHeight="1" thickBot="1">
      <c r="A54" s="18" t="s">
        <v>27</v>
      </c>
      <c r="B54" s="3" t="s">
        <v>16</v>
      </c>
      <c r="C54" s="19">
        <v>1305009263970</v>
      </c>
      <c r="D54" s="20" t="s">
        <v>190</v>
      </c>
      <c r="E54" s="21">
        <v>1640</v>
      </c>
      <c r="F54" s="21" t="s">
        <v>132</v>
      </c>
      <c r="G54" s="22">
        <v>328</v>
      </c>
      <c r="H54" s="23" t="s">
        <v>170</v>
      </c>
      <c r="I54" s="57">
        <v>43277</v>
      </c>
    </row>
    <row r="55" spans="1:9" s="15" customFormat="1" ht="15" customHeight="1" thickBot="1">
      <c r="A55" s="18" t="s">
        <v>27</v>
      </c>
      <c r="B55" s="3" t="s">
        <v>140</v>
      </c>
      <c r="C55" s="19">
        <v>1305003011685</v>
      </c>
      <c r="D55" s="4" t="s">
        <v>209</v>
      </c>
      <c r="E55" s="21">
        <v>16000</v>
      </c>
      <c r="F55" s="21" t="s">
        <v>132</v>
      </c>
      <c r="G55" s="22">
        <v>11520</v>
      </c>
      <c r="H55" s="23" t="s">
        <v>170</v>
      </c>
      <c r="I55" s="57">
        <v>43038</v>
      </c>
    </row>
    <row r="56" spans="1:9" s="15" customFormat="1" ht="15" customHeight="1" thickBot="1">
      <c r="A56" s="18" t="s">
        <v>27</v>
      </c>
      <c r="B56" s="3" t="s">
        <v>30</v>
      </c>
      <c r="C56" s="19">
        <v>1305999783426</v>
      </c>
      <c r="D56" s="20" t="s">
        <v>190</v>
      </c>
      <c r="E56" s="21">
        <v>2700</v>
      </c>
      <c r="F56" s="21" t="s">
        <v>132</v>
      </c>
      <c r="G56" s="22">
        <v>702</v>
      </c>
      <c r="H56" s="23" t="s">
        <v>170</v>
      </c>
      <c r="I56" s="57">
        <v>43116</v>
      </c>
    </row>
    <row r="57" spans="1:9" s="15" customFormat="1" ht="15" customHeight="1" thickBot="1">
      <c r="A57" s="18" t="s">
        <v>27</v>
      </c>
      <c r="B57" s="3" t="s">
        <v>141</v>
      </c>
      <c r="C57" s="19">
        <v>1305011555457</v>
      </c>
      <c r="D57" s="20" t="s">
        <v>190</v>
      </c>
      <c r="E57" s="21">
        <v>3280</v>
      </c>
      <c r="F57" s="21" t="s">
        <v>132</v>
      </c>
      <c r="G57" s="22">
        <v>2394.4</v>
      </c>
      <c r="H57" s="23" t="s">
        <v>170</v>
      </c>
      <c r="I57" s="57">
        <v>43111</v>
      </c>
    </row>
    <row r="58" spans="1:9" s="15" customFormat="1" ht="15" customHeight="1" thickBot="1">
      <c r="A58" s="18" t="s">
        <v>27</v>
      </c>
      <c r="B58" s="3" t="s">
        <v>142</v>
      </c>
      <c r="C58" s="19">
        <v>1305003011685</v>
      </c>
      <c r="D58" s="4" t="s">
        <v>210</v>
      </c>
      <c r="E58" s="21">
        <v>4000</v>
      </c>
      <c r="F58" s="21" t="s">
        <v>132</v>
      </c>
      <c r="G58" s="22">
        <v>2880</v>
      </c>
      <c r="H58" s="23" t="s">
        <v>170</v>
      </c>
      <c r="I58" s="57">
        <v>43118</v>
      </c>
    </row>
    <row r="59" spans="1:9" s="15" customFormat="1" ht="15" customHeight="1" thickBot="1">
      <c r="A59" s="18" t="s">
        <v>31</v>
      </c>
      <c r="B59" s="3" t="s">
        <v>32</v>
      </c>
      <c r="C59" s="19">
        <v>1305009144719</v>
      </c>
      <c r="D59" s="20" t="s">
        <v>190</v>
      </c>
      <c r="E59" s="21">
        <v>3280</v>
      </c>
      <c r="F59" s="21" t="s">
        <v>132</v>
      </c>
      <c r="G59" s="22">
        <v>951.19999999999993</v>
      </c>
      <c r="H59" s="23" t="s">
        <v>170</v>
      </c>
      <c r="I59" s="57">
        <v>43103</v>
      </c>
    </row>
    <row r="60" spans="1:9" s="15" customFormat="1" ht="15" customHeight="1" thickBot="1">
      <c r="A60" s="18" t="s">
        <v>31</v>
      </c>
      <c r="B60" s="3" t="s">
        <v>32</v>
      </c>
      <c r="C60" s="19">
        <v>1305999783426</v>
      </c>
      <c r="D60" s="20" t="s">
        <v>190</v>
      </c>
      <c r="E60" s="21">
        <v>2700</v>
      </c>
      <c r="F60" s="21" t="s">
        <v>132</v>
      </c>
      <c r="G60" s="22">
        <v>702</v>
      </c>
      <c r="H60" s="23" t="s">
        <v>170</v>
      </c>
      <c r="I60" s="57">
        <v>43118</v>
      </c>
    </row>
    <row r="61" spans="1:9" s="15" customFormat="1" ht="15" customHeight="1" thickBot="1">
      <c r="A61" s="30" t="s">
        <v>31</v>
      </c>
      <c r="B61" s="5" t="s">
        <v>143</v>
      </c>
      <c r="C61" s="31">
        <v>1305003011685</v>
      </c>
      <c r="D61" s="4" t="s">
        <v>211</v>
      </c>
      <c r="E61" s="32">
        <v>4000</v>
      </c>
      <c r="F61" s="21" t="s">
        <v>132</v>
      </c>
      <c r="G61" s="22">
        <v>2880</v>
      </c>
      <c r="H61" s="23" t="s">
        <v>170</v>
      </c>
      <c r="I61" s="57" t="s">
        <v>184</v>
      </c>
    </row>
    <row r="62" spans="1:9" s="15" customFormat="1" ht="15" customHeight="1" thickBot="1">
      <c r="A62" s="18" t="s">
        <v>33</v>
      </c>
      <c r="B62" s="3" t="s">
        <v>34</v>
      </c>
      <c r="C62" s="19">
        <v>1305999783426</v>
      </c>
      <c r="D62" s="20" t="s">
        <v>190</v>
      </c>
      <c r="E62" s="21">
        <v>11700</v>
      </c>
      <c r="F62" s="21" t="s">
        <v>132</v>
      </c>
      <c r="G62" s="22">
        <v>3042</v>
      </c>
      <c r="H62" s="23" t="s">
        <v>170</v>
      </c>
      <c r="I62" s="57">
        <v>43251</v>
      </c>
    </row>
    <row r="63" spans="1:9" s="15" customFormat="1" ht="15" customHeight="1" thickBot="1">
      <c r="A63" s="18" t="s">
        <v>33</v>
      </c>
      <c r="B63" s="3" t="s">
        <v>35</v>
      </c>
      <c r="C63" s="19">
        <v>1305008922335</v>
      </c>
      <c r="D63" s="4" t="s">
        <v>242</v>
      </c>
      <c r="E63" s="21">
        <v>20000</v>
      </c>
      <c r="F63" s="21" t="s">
        <v>132</v>
      </c>
      <c r="G63" s="22">
        <v>17000</v>
      </c>
      <c r="H63" s="23" t="s">
        <v>170</v>
      </c>
      <c r="I63" s="57">
        <v>43223</v>
      </c>
    </row>
    <row r="64" spans="1:9" s="15" customFormat="1" ht="15" customHeight="1" thickBot="1">
      <c r="A64" s="18" t="s">
        <v>33</v>
      </c>
      <c r="B64" s="3" t="s">
        <v>35</v>
      </c>
      <c r="C64" s="19">
        <v>1305014673026</v>
      </c>
      <c r="D64" s="20" t="s">
        <v>190</v>
      </c>
      <c r="E64" s="21">
        <v>3200</v>
      </c>
      <c r="F64" s="21" t="s">
        <v>132</v>
      </c>
      <c r="G64" s="22">
        <v>1280</v>
      </c>
      <c r="H64" s="23" t="s">
        <v>170</v>
      </c>
      <c r="I64" s="57">
        <v>43194</v>
      </c>
    </row>
    <row r="65" spans="1:10" s="15" customFormat="1" ht="15" customHeight="1" thickBot="1">
      <c r="A65" s="6" t="s">
        <v>36</v>
      </c>
      <c r="B65" s="7" t="s">
        <v>172</v>
      </c>
      <c r="C65" s="8">
        <v>1305009263970</v>
      </c>
      <c r="D65" s="20" t="s">
        <v>190</v>
      </c>
      <c r="E65" s="9">
        <v>3950</v>
      </c>
      <c r="F65" s="21" t="s">
        <v>132</v>
      </c>
      <c r="G65" s="10">
        <v>790</v>
      </c>
      <c r="H65" s="23" t="s">
        <v>170</v>
      </c>
      <c r="I65" s="57">
        <v>42893</v>
      </c>
    </row>
    <row r="66" spans="1:10" s="15" customFormat="1" ht="15" customHeight="1" thickBot="1">
      <c r="A66" s="6" t="s">
        <v>36</v>
      </c>
      <c r="B66" s="7" t="s">
        <v>172</v>
      </c>
      <c r="C66" s="8">
        <v>1305009263970</v>
      </c>
      <c r="D66" s="20" t="s">
        <v>190</v>
      </c>
      <c r="E66" s="9">
        <v>8985</v>
      </c>
      <c r="F66" s="21" t="s">
        <v>132</v>
      </c>
      <c r="G66" s="10">
        <v>1797</v>
      </c>
      <c r="H66" s="23" t="s">
        <v>170</v>
      </c>
      <c r="I66" s="57">
        <v>42895</v>
      </c>
    </row>
    <row r="67" spans="1:10" s="15" customFormat="1" ht="15" customHeight="1" thickBot="1">
      <c r="A67" s="18" t="s">
        <v>36</v>
      </c>
      <c r="B67" s="3" t="s">
        <v>37</v>
      </c>
      <c r="C67" s="19">
        <v>1305009263970</v>
      </c>
      <c r="D67" s="20" t="s">
        <v>190</v>
      </c>
      <c r="E67" s="21">
        <v>394</v>
      </c>
      <c r="F67" s="21" t="s">
        <v>132</v>
      </c>
      <c r="G67" s="22">
        <v>78.800000000000011</v>
      </c>
      <c r="H67" s="23" t="s">
        <v>170</v>
      </c>
      <c r="I67" s="57">
        <v>43256</v>
      </c>
    </row>
    <row r="68" spans="1:10" s="15" customFormat="1" ht="15" customHeight="1" thickBot="1">
      <c r="A68" s="18" t="s">
        <v>36</v>
      </c>
      <c r="B68" s="3" t="s">
        <v>37</v>
      </c>
      <c r="C68" s="19">
        <v>1305009263970</v>
      </c>
      <c r="D68" s="20" t="s">
        <v>190</v>
      </c>
      <c r="E68" s="21">
        <v>1640</v>
      </c>
      <c r="F68" s="21" t="s">
        <v>132</v>
      </c>
      <c r="G68" s="22">
        <v>328</v>
      </c>
      <c r="H68" s="23" t="s">
        <v>170</v>
      </c>
      <c r="I68" s="57">
        <v>43256</v>
      </c>
    </row>
    <row r="69" spans="1:10" s="15" customFormat="1" ht="15" customHeight="1" thickBot="1">
      <c r="A69" s="18" t="s">
        <v>36</v>
      </c>
      <c r="B69" s="3" t="s">
        <v>37</v>
      </c>
      <c r="C69" s="19">
        <v>1305009263970</v>
      </c>
      <c r="D69" s="20" t="s">
        <v>190</v>
      </c>
      <c r="E69" s="21">
        <v>1000</v>
      </c>
      <c r="F69" s="21" t="s">
        <v>132</v>
      </c>
      <c r="G69" s="22">
        <v>200</v>
      </c>
      <c r="H69" s="23" t="s">
        <v>170</v>
      </c>
      <c r="I69" s="57">
        <v>43277</v>
      </c>
    </row>
    <row r="70" spans="1:10" s="15" customFormat="1" ht="15" customHeight="1" thickBot="1">
      <c r="A70" s="18" t="s">
        <v>36</v>
      </c>
      <c r="B70" s="3" t="s">
        <v>37</v>
      </c>
      <c r="C70" s="19">
        <v>1305999783426</v>
      </c>
      <c r="D70" s="20" t="s">
        <v>190</v>
      </c>
      <c r="E70" s="21">
        <v>49500</v>
      </c>
      <c r="F70" s="21" t="s">
        <v>132</v>
      </c>
      <c r="G70" s="22">
        <v>12870</v>
      </c>
      <c r="H70" s="23" t="s">
        <v>170</v>
      </c>
      <c r="I70" s="57">
        <v>43277</v>
      </c>
    </row>
    <row r="71" spans="1:10" s="15" customFormat="1" ht="15" customHeight="1" thickBot="1">
      <c r="A71" s="18" t="s">
        <v>36</v>
      </c>
      <c r="B71" s="3" t="s">
        <v>38</v>
      </c>
      <c r="C71" s="19">
        <v>1305009263970</v>
      </c>
      <c r="D71" s="20" t="s">
        <v>190</v>
      </c>
      <c r="E71" s="21">
        <v>1640</v>
      </c>
      <c r="F71" s="21" t="s">
        <v>132</v>
      </c>
      <c r="G71" s="22">
        <v>328</v>
      </c>
      <c r="H71" s="23" t="s">
        <v>170</v>
      </c>
      <c r="I71" s="57">
        <v>43290</v>
      </c>
    </row>
    <row r="72" spans="1:10" s="15" customFormat="1" ht="15" customHeight="1" thickBot="1">
      <c r="A72" s="18" t="s">
        <v>36</v>
      </c>
      <c r="B72" s="3" t="s">
        <v>38</v>
      </c>
      <c r="C72" s="19">
        <v>1305009263970</v>
      </c>
      <c r="D72" s="20" t="s">
        <v>190</v>
      </c>
      <c r="E72" s="21">
        <v>1640</v>
      </c>
      <c r="F72" s="21" t="s">
        <v>132</v>
      </c>
      <c r="G72" s="22">
        <v>328</v>
      </c>
      <c r="H72" s="23" t="s">
        <v>170</v>
      </c>
      <c r="I72" s="57">
        <v>43294</v>
      </c>
    </row>
    <row r="73" spans="1:10" s="15" customFormat="1" ht="15" customHeight="1" thickBot="1">
      <c r="A73" s="18" t="s">
        <v>36</v>
      </c>
      <c r="B73" s="3" t="s">
        <v>39</v>
      </c>
      <c r="C73" s="19">
        <v>1305003011685</v>
      </c>
      <c r="D73" s="4" t="s">
        <v>212</v>
      </c>
      <c r="E73" s="21">
        <v>12000</v>
      </c>
      <c r="F73" s="21" t="s">
        <v>132</v>
      </c>
      <c r="G73" s="22">
        <v>8640</v>
      </c>
      <c r="H73" s="23" t="s">
        <v>170</v>
      </c>
      <c r="I73" s="59">
        <v>43335</v>
      </c>
      <c r="J73" s="33"/>
    </row>
    <row r="74" spans="1:10" s="15" customFormat="1" ht="15" customHeight="1" thickBot="1">
      <c r="A74" s="18" t="s">
        <v>36</v>
      </c>
      <c r="B74" s="3" t="s">
        <v>39</v>
      </c>
      <c r="C74" s="8" t="s">
        <v>144</v>
      </c>
      <c r="D74" s="4" t="s">
        <v>242</v>
      </c>
      <c r="E74" s="21">
        <v>13649</v>
      </c>
      <c r="F74" s="21" t="s">
        <v>132</v>
      </c>
      <c r="G74" s="22">
        <v>11560</v>
      </c>
      <c r="H74" s="23" t="s">
        <v>170</v>
      </c>
      <c r="I74" s="59">
        <v>43318</v>
      </c>
    </row>
    <row r="75" spans="1:10" s="15" customFormat="1" ht="15" customHeight="1" thickBot="1">
      <c r="A75" s="18" t="s">
        <v>36</v>
      </c>
      <c r="B75" s="3" t="s">
        <v>39</v>
      </c>
      <c r="C75" s="19">
        <v>1305009144719</v>
      </c>
      <c r="D75" s="20" t="s">
        <v>190</v>
      </c>
      <c r="E75" s="21">
        <v>8200</v>
      </c>
      <c r="F75" s="21" t="s">
        <v>132</v>
      </c>
      <c r="G75" s="22">
        <v>2378</v>
      </c>
      <c r="H75" s="23" t="s">
        <v>170</v>
      </c>
      <c r="I75" s="59">
        <v>43318</v>
      </c>
    </row>
    <row r="76" spans="1:10" s="15" customFormat="1" ht="15" customHeight="1" thickBot="1">
      <c r="A76" s="18" t="s">
        <v>36</v>
      </c>
      <c r="B76" s="3" t="s">
        <v>39</v>
      </c>
      <c r="C76" s="19">
        <v>1305009263929</v>
      </c>
      <c r="D76" s="20" t="s">
        <v>190</v>
      </c>
      <c r="E76" s="21">
        <v>12853</v>
      </c>
      <c r="F76" s="21" t="s">
        <v>132</v>
      </c>
      <c r="G76" s="22">
        <v>4704</v>
      </c>
      <c r="H76" s="23" t="s">
        <v>170</v>
      </c>
      <c r="I76" s="57">
        <v>43335</v>
      </c>
      <c r="J76" s="33"/>
    </row>
    <row r="77" spans="1:10" s="15" customFormat="1" ht="15" customHeight="1" thickBot="1">
      <c r="A77" s="18" t="s">
        <v>36</v>
      </c>
      <c r="B77" s="3" t="s">
        <v>39</v>
      </c>
      <c r="C77" s="19">
        <v>1305011555457</v>
      </c>
      <c r="D77" s="20" t="s">
        <v>190</v>
      </c>
      <c r="E77" s="21">
        <v>13120</v>
      </c>
      <c r="F77" s="21" t="s">
        <v>132</v>
      </c>
      <c r="G77" s="22">
        <v>9577.6</v>
      </c>
      <c r="H77" s="23" t="s">
        <v>170</v>
      </c>
      <c r="I77" s="57">
        <v>43335</v>
      </c>
    </row>
    <row r="78" spans="1:10" s="15" customFormat="1" ht="15" customHeight="1" thickBot="1">
      <c r="A78" s="18" t="s">
        <v>36</v>
      </c>
      <c r="B78" s="3" t="s">
        <v>39</v>
      </c>
      <c r="C78" s="19">
        <v>1305014673026</v>
      </c>
      <c r="D78" s="20" t="s">
        <v>190</v>
      </c>
      <c r="E78" s="21">
        <v>3200</v>
      </c>
      <c r="F78" s="21" t="s">
        <v>132</v>
      </c>
      <c r="G78" s="22">
        <v>1280</v>
      </c>
      <c r="H78" s="23" t="s">
        <v>170</v>
      </c>
      <c r="I78" s="59">
        <v>43318</v>
      </c>
    </row>
    <row r="79" spans="1:10" s="15" customFormat="1" ht="15" customHeight="1" thickBot="1">
      <c r="A79" s="18" t="s">
        <v>36</v>
      </c>
      <c r="B79" s="3" t="s">
        <v>39</v>
      </c>
      <c r="C79" s="19">
        <v>1305015335663</v>
      </c>
      <c r="D79" s="20" t="s">
        <v>190</v>
      </c>
      <c r="E79" s="21">
        <v>14400</v>
      </c>
      <c r="F79" s="21" t="s">
        <v>132</v>
      </c>
      <c r="G79" s="22">
        <v>5760</v>
      </c>
      <c r="H79" s="23" t="s">
        <v>170</v>
      </c>
      <c r="I79" s="59">
        <v>43318</v>
      </c>
    </row>
    <row r="80" spans="1:10" s="15" customFormat="1" ht="15" customHeight="1" thickBot="1">
      <c r="A80" s="18" t="s">
        <v>36</v>
      </c>
      <c r="B80" s="3" t="s">
        <v>39</v>
      </c>
      <c r="C80" s="19">
        <v>1305999783163</v>
      </c>
      <c r="D80" s="20" t="s">
        <v>190</v>
      </c>
      <c r="E80" s="21">
        <v>13500</v>
      </c>
      <c r="F80" s="21" t="s">
        <v>132</v>
      </c>
      <c r="G80" s="22">
        <v>3375</v>
      </c>
      <c r="H80" s="23" t="s">
        <v>170</v>
      </c>
      <c r="I80" s="59">
        <v>43318</v>
      </c>
    </row>
    <row r="81" spans="1:9" s="15" customFormat="1" ht="15" customHeight="1" thickBot="1">
      <c r="A81" s="18" t="s">
        <v>36</v>
      </c>
      <c r="B81" s="3" t="s">
        <v>39</v>
      </c>
      <c r="C81" s="19">
        <v>1305999783426</v>
      </c>
      <c r="D81" s="20" t="s">
        <v>190</v>
      </c>
      <c r="E81" s="21">
        <v>13500</v>
      </c>
      <c r="F81" s="21" t="s">
        <v>132</v>
      </c>
      <c r="G81" s="22">
        <v>3510</v>
      </c>
      <c r="H81" s="23" t="s">
        <v>170</v>
      </c>
      <c r="I81" s="59">
        <v>43318</v>
      </c>
    </row>
    <row r="82" spans="1:9" s="15" customFormat="1" ht="15" customHeight="1" thickBot="1">
      <c r="A82" s="18" t="s">
        <v>40</v>
      </c>
      <c r="B82" s="3" t="s">
        <v>145</v>
      </c>
      <c r="C82" s="19">
        <v>1305011555457</v>
      </c>
      <c r="D82" s="20" t="s">
        <v>190</v>
      </c>
      <c r="E82" s="21">
        <v>3280</v>
      </c>
      <c r="F82" s="21" t="s">
        <v>132</v>
      </c>
      <c r="G82" s="22">
        <v>2394.4</v>
      </c>
      <c r="H82" s="23" t="s">
        <v>170</v>
      </c>
      <c r="I82" s="57">
        <v>43290</v>
      </c>
    </row>
    <row r="83" spans="1:9" s="15" customFormat="1" ht="15" customHeight="1" thickBot="1">
      <c r="A83" s="18" t="s">
        <v>40</v>
      </c>
      <c r="B83" s="3" t="s">
        <v>41</v>
      </c>
      <c r="C83" s="19">
        <v>1305999783426</v>
      </c>
      <c r="D83" s="20" t="s">
        <v>190</v>
      </c>
      <c r="E83" s="21">
        <v>2700</v>
      </c>
      <c r="F83" s="21" t="s">
        <v>132</v>
      </c>
      <c r="G83" s="22">
        <v>702</v>
      </c>
      <c r="H83" s="23" t="s">
        <v>170</v>
      </c>
      <c r="I83" s="57">
        <v>43300</v>
      </c>
    </row>
    <row r="84" spans="1:9" s="15" customFormat="1" ht="15" customHeight="1" thickBot="1">
      <c r="A84" s="18" t="s">
        <v>40</v>
      </c>
      <c r="B84" s="3" t="s">
        <v>42</v>
      </c>
      <c r="C84" s="19">
        <v>1305999783426</v>
      </c>
      <c r="D84" s="20" t="s">
        <v>190</v>
      </c>
      <c r="E84" s="21">
        <v>12600</v>
      </c>
      <c r="F84" s="21" t="s">
        <v>132</v>
      </c>
      <c r="G84" s="22">
        <v>3276</v>
      </c>
      <c r="H84" s="23" t="s">
        <v>170</v>
      </c>
      <c r="I84" s="57">
        <v>43307</v>
      </c>
    </row>
    <row r="85" spans="1:9" s="15" customFormat="1" ht="15" customHeight="1" thickBot="1">
      <c r="A85" s="18" t="s">
        <v>40</v>
      </c>
      <c r="B85" s="3" t="s">
        <v>43</v>
      </c>
      <c r="C85" s="19">
        <v>1305999783426</v>
      </c>
      <c r="D85" s="20" t="s">
        <v>190</v>
      </c>
      <c r="E85" s="21">
        <v>19800</v>
      </c>
      <c r="F85" s="21" t="s">
        <v>132</v>
      </c>
      <c r="G85" s="22">
        <v>5148</v>
      </c>
      <c r="H85" s="23" t="s">
        <v>170</v>
      </c>
      <c r="I85" s="57">
        <v>43283</v>
      </c>
    </row>
    <row r="86" spans="1:9" s="15" customFormat="1" ht="15" customHeight="1" thickBot="1">
      <c r="A86" s="18" t="s">
        <v>40</v>
      </c>
      <c r="B86" s="3" t="s">
        <v>44</v>
      </c>
      <c r="C86" s="19">
        <v>1305999783426</v>
      </c>
      <c r="D86" s="20" t="s">
        <v>190</v>
      </c>
      <c r="E86" s="21">
        <v>9000</v>
      </c>
      <c r="F86" s="21" t="s">
        <v>132</v>
      </c>
      <c r="G86" s="22">
        <v>2340</v>
      </c>
      <c r="H86" s="23" t="s">
        <v>170</v>
      </c>
      <c r="I86" s="57">
        <v>43301</v>
      </c>
    </row>
    <row r="87" spans="1:9" s="15" customFormat="1" ht="15" customHeight="1" thickBot="1">
      <c r="A87" s="18" t="s">
        <v>40</v>
      </c>
      <c r="B87" s="3" t="s">
        <v>45</v>
      </c>
      <c r="C87" s="19">
        <v>1305999783426</v>
      </c>
      <c r="D87" s="20" t="s">
        <v>190</v>
      </c>
      <c r="E87" s="21">
        <v>5400</v>
      </c>
      <c r="F87" s="21" t="s">
        <v>132</v>
      </c>
      <c r="G87" s="22">
        <v>1404</v>
      </c>
      <c r="H87" s="23" t="s">
        <v>170</v>
      </c>
      <c r="I87" s="57">
        <v>43320</v>
      </c>
    </row>
    <row r="88" spans="1:9" s="15" customFormat="1" ht="15" customHeight="1" thickBot="1">
      <c r="A88" s="18" t="s">
        <v>46</v>
      </c>
      <c r="B88" s="3" t="s">
        <v>47</v>
      </c>
      <c r="C88" s="19">
        <v>1305009263929</v>
      </c>
      <c r="D88" s="20" t="s">
        <v>190</v>
      </c>
      <c r="E88" s="21">
        <v>1680</v>
      </c>
      <c r="F88" s="21" t="s">
        <v>132</v>
      </c>
      <c r="G88" s="22">
        <v>588</v>
      </c>
      <c r="H88" s="23" t="s">
        <v>170</v>
      </c>
      <c r="I88" s="57">
        <v>42985</v>
      </c>
    </row>
    <row r="89" spans="1:9" s="15" customFormat="1" ht="15" customHeight="1" thickBot="1">
      <c r="A89" s="18" t="s">
        <v>46</v>
      </c>
      <c r="B89" s="3" t="s">
        <v>47</v>
      </c>
      <c r="C89" s="8" t="s">
        <v>48</v>
      </c>
      <c r="D89" s="20" t="s">
        <v>190</v>
      </c>
      <c r="E89" s="21">
        <v>80</v>
      </c>
      <c r="F89" s="21" t="s">
        <v>132</v>
      </c>
      <c r="G89" s="22">
        <v>16</v>
      </c>
      <c r="H89" s="23" t="s">
        <v>170</v>
      </c>
      <c r="I89" s="57">
        <v>42985</v>
      </c>
    </row>
    <row r="90" spans="1:9" s="15" customFormat="1" ht="15" customHeight="1" thickBot="1">
      <c r="A90" s="18" t="s">
        <v>46</v>
      </c>
      <c r="B90" s="3" t="s">
        <v>47</v>
      </c>
      <c r="C90" s="19">
        <v>1305999783426</v>
      </c>
      <c r="D90" s="20" t="s">
        <v>190</v>
      </c>
      <c r="E90" s="21">
        <v>5400</v>
      </c>
      <c r="F90" s="21" t="s">
        <v>132</v>
      </c>
      <c r="G90" s="22">
        <v>1404</v>
      </c>
      <c r="H90" s="23" t="s">
        <v>170</v>
      </c>
      <c r="I90" s="57">
        <v>43024</v>
      </c>
    </row>
    <row r="91" spans="1:9" s="15" customFormat="1" ht="15" customHeight="1" thickBot="1">
      <c r="A91" s="18" t="s">
        <v>46</v>
      </c>
      <c r="B91" s="3" t="s">
        <v>49</v>
      </c>
      <c r="C91" s="19">
        <v>1305003011685</v>
      </c>
      <c r="D91" s="4" t="s">
        <v>213</v>
      </c>
      <c r="E91" s="21">
        <v>2000</v>
      </c>
      <c r="F91" s="21" t="s">
        <v>132</v>
      </c>
      <c r="G91" s="22">
        <v>1440</v>
      </c>
      <c r="H91" s="23" t="s">
        <v>170</v>
      </c>
      <c r="I91" s="57">
        <v>43056</v>
      </c>
    </row>
    <row r="92" spans="1:9" s="15" customFormat="1" ht="15" customHeight="1" thickBot="1">
      <c r="A92" s="18" t="s">
        <v>46</v>
      </c>
      <c r="B92" s="3" t="s">
        <v>49</v>
      </c>
      <c r="C92" s="19">
        <v>1305008922335</v>
      </c>
      <c r="D92" s="4" t="s">
        <v>242</v>
      </c>
      <c r="E92" s="21">
        <v>3200</v>
      </c>
      <c r="F92" s="21" t="s">
        <v>132</v>
      </c>
      <c r="G92" s="22">
        <v>2720</v>
      </c>
      <c r="H92" s="23" t="s">
        <v>170</v>
      </c>
      <c r="I92" s="57">
        <v>43068</v>
      </c>
    </row>
    <row r="93" spans="1:9" s="15" customFormat="1" ht="15" customHeight="1" thickBot="1">
      <c r="A93" s="18" t="s">
        <v>46</v>
      </c>
      <c r="B93" s="3" t="s">
        <v>49</v>
      </c>
      <c r="C93" s="19">
        <v>1305015335663</v>
      </c>
      <c r="D93" s="20" t="s">
        <v>190</v>
      </c>
      <c r="E93" s="21">
        <v>3600</v>
      </c>
      <c r="F93" s="21" t="s">
        <v>132</v>
      </c>
      <c r="G93" s="22">
        <v>1440</v>
      </c>
      <c r="H93" s="23" t="s">
        <v>170</v>
      </c>
      <c r="I93" s="57">
        <v>43054</v>
      </c>
    </row>
    <row r="94" spans="1:9" s="15" customFormat="1" ht="15" customHeight="1" thickBot="1">
      <c r="A94" s="18" t="s">
        <v>46</v>
      </c>
      <c r="B94" s="3" t="s">
        <v>49</v>
      </c>
      <c r="C94" s="19">
        <v>1305999783426</v>
      </c>
      <c r="D94" s="20" t="s">
        <v>190</v>
      </c>
      <c r="E94" s="21">
        <v>2700</v>
      </c>
      <c r="F94" s="21" t="s">
        <v>132</v>
      </c>
      <c r="G94" s="22">
        <v>702</v>
      </c>
      <c r="H94" s="23" t="s">
        <v>170</v>
      </c>
      <c r="I94" s="57">
        <v>43054</v>
      </c>
    </row>
    <row r="95" spans="1:9" s="15" customFormat="1" ht="15" customHeight="1" thickBot="1">
      <c r="A95" s="18" t="s">
        <v>46</v>
      </c>
      <c r="B95" s="3" t="s">
        <v>50</v>
      </c>
      <c r="C95" s="19">
        <v>1305003011685</v>
      </c>
      <c r="D95" s="4" t="s">
        <v>214</v>
      </c>
      <c r="E95" s="21">
        <v>2000</v>
      </c>
      <c r="F95" s="21" t="s">
        <v>132</v>
      </c>
      <c r="G95" s="22">
        <v>1440</v>
      </c>
      <c r="H95" s="23" t="s">
        <v>170</v>
      </c>
      <c r="I95" s="57">
        <v>43040</v>
      </c>
    </row>
    <row r="96" spans="1:9" s="15" customFormat="1" ht="15" customHeight="1" thickBot="1">
      <c r="A96" s="18" t="s">
        <v>46</v>
      </c>
      <c r="B96" s="3" t="s">
        <v>50</v>
      </c>
      <c r="C96" s="19">
        <v>1305009144719</v>
      </c>
      <c r="D96" s="20" t="s">
        <v>190</v>
      </c>
      <c r="E96" s="21">
        <v>9840</v>
      </c>
      <c r="F96" s="21" t="s">
        <v>132</v>
      </c>
      <c r="G96" s="22">
        <v>2853.6</v>
      </c>
      <c r="H96" s="23" t="s">
        <v>170</v>
      </c>
      <c r="I96" s="57">
        <v>43040</v>
      </c>
    </row>
    <row r="97" spans="1:9" s="15" customFormat="1" ht="15" customHeight="1" thickBot="1">
      <c r="A97" s="18" t="s">
        <v>46</v>
      </c>
      <c r="B97" s="3" t="s">
        <v>50</v>
      </c>
      <c r="C97" s="19">
        <v>1305999783426</v>
      </c>
      <c r="D97" s="20" t="s">
        <v>190</v>
      </c>
      <c r="E97" s="21">
        <v>19680</v>
      </c>
      <c r="F97" s="21" t="s">
        <v>132</v>
      </c>
      <c r="G97" s="22">
        <v>5116.8</v>
      </c>
      <c r="H97" s="23" t="s">
        <v>170</v>
      </c>
      <c r="I97" s="57">
        <v>43024</v>
      </c>
    </row>
    <row r="98" spans="1:9" s="15" customFormat="1" ht="15" customHeight="1" thickBot="1">
      <c r="A98" s="18" t="s">
        <v>46</v>
      </c>
      <c r="B98" s="3" t="s">
        <v>51</v>
      </c>
      <c r="C98" s="19">
        <v>1305011555457</v>
      </c>
      <c r="D98" s="20" t="s">
        <v>190</v>
      </c>
      <c r="E98" s="21">
        <v>1640</v>
      </c>
      <c r="F98" s="21" t="s">
        <v>132</v>
      </c>
      <c r="G98" s="22">
        <v>1197.2</v>
      </c>
      <c r="H98" s="23" t="s">
        <v>170</v>
      </c>
      <c r="I98" s="57">
        <v>42986</v>
      </c>
    </row>
    <row r="99" spans="1:9" s="15" customFormat="1" ht="15" customHeight="1" thickBot="1">
      <c r="A99" s="18" t="s">
        <v>46</v>
      </c>
      <c r="B99" s="3" t="s">
        <v>51</v>
      </c>
      <c r="C99" s="19">
        <v>1305999783426</v>
      </c>
      <c r="D99" s="20" t="s">
        <v>190</v>
      </c>
      <c r="E99" s="21">
        <v>1800</v>
      </c>
      <c r="F99" s="21" t="s">
        <v>132</v>
      </c>
      <c r="G99" s="22">
        <v>468</v>
      </c>
      <c r="H99" s="23" t="s">
        <v>170</v>
      </c>
      <c r="I99" s="57">
        <v>42997</v>
      </c>
    </row>
    <row r="100" spans="1:9" s="15" customFormat="1" ht="15" customHeight="1" thickBot="1">
      <c r="A100" s="18" t="s">
        <v>46</v>
      </c>
      <c r="B100" s="3" t="s">
        <v>52</v>
      </c>
      <c r="C100" s="19">
        <v>1305999783426</v>
      </c>
      <c r="D100" s="20" t="s">
        <v>190</v>
      </c>
      <c r="E100" s="21">
        <v>2700</v>
      </c>
      <c r="F100" s="21" t="s">
        <v>132</v>
      </c>
      <c r="G100" s="22">
        <v>702</v>
      </c>
      <c r="H100" s="23" t="s">
        <v>170</v>
      </c>
      <c r="I100" s="57">
        <v>43217</v>
      </c>
    </row>
    <row r="101" spans="1:9" s="15" customFormat="1" ht="15" customHeight="1" thickBot="1">
      <c r="A101" s="18" t="s">
        <v>46</v>
      </c>
      <c r="B101" s="3" t="s">
        <v>53</v>
      </c>
      <c r="C101" s="19">
        <v>1305008922335</v>
      </c>
      <c r="D101" s="4" t="s">
        <v>242</v>
      </c>
      <c r="E101" s="21">
        <v>800</v>
      </c>
      <c r="F101" s="21" t="s">
        <v>132</v>
      </c>
      <c r="G101" s="22">
        <v>680</v>
      </c>
      <c r="H101" s="23" t="s">
        <v>170</v>
      </c>
      <c r="I101" s="57">
        <v>42992</v>
      </c>
    </row>
    <row r="102" spans="1:9" s="15" customFormat="1" ht="15" customHeight="1" thickBot="1">
      <c r="A102" s="18" t="s">
        <v>46</v>
      </c>
      <c r="B102" s="3" t="s">
        <v>53</v>
      </c>
      <c r="C102" s="19">
        <v>1305011555457</v>
      </c>
      <c r="D102" s="20" t="s">
        <v>190</v>
      </c>
      <c r="E102" s="21">
        <v>1640</v>
      </c>
      <c r="F102" s="21" t="s">
        <v>132</v>
      </c>
      <c r="G102" s="22">
        <v>1197.2</v>
      </c>
      <c r="H102" s="23" t="s">
        <v>170</v>
      </c>
      <c r="I102" s="57">
        <v>42991</v>
      </c>
    </row>
    <row r="103" spans="1:9" s="15" customFormat="1" ht="15" customHeight="1" thickBot="1">
      <c r="A103" s="18" t="s">
        <v>46</v>
      </c>
      <c r="B103" s="3" t="s">
        <v>53</v>
      </c>
      <c r="C103" s="19">
        <v>1305999783426</v>
      </c>
      <c r="D103" s="20" t="s">
        <v>190</v>
      </c>
      <c r="E103" s="21">
        <v>900</v>
      </c>
      <c r="F103" s="21" t="s">
        <v>132</v>
      </c>
      <c r="G103" s="22">
        <v>234</v>
      </c>
      <c r="H103" s="23" t="s">
        <v>170</v>
      </c>
      <c r="I103" s="57">
        <v>42998</v>
      </c>
    </row>
    <row r="104" spans="1:9" s="15" customFormat="1" ht="15" customHeight="1" thickBot="1">
      <c r="A104" s="18" t="s">
        <v>46</v>
      </c>
      <c r="B104" s="3" t="s">
        <v>54</v>
      </c>
      <c r="C104" s="19">
        <v>1305009650832</v>
      </c>
      <c r="D104" s="20" t="s">
        <v>190</v>
      </c>
      <c r="E104" s="21">
        <v>3280</v>
      </c>
      <c r="F104" s="21" t="s">
        <v>132</v>
      </c>
      <c r="G104" s="22">
        <v>1049.5999999999999</v>
      </c>
      <c r="H104" s="23" t="s">
        <v>170</v>
      </c>
      <c r="I104" s="57">
        <v>42996</v>
      </c>
    </row>
    <row r="105" spans="1:9" s="15" customFormat="1" ht="15" customHeight="1" thickBot="1">
      <c r="A105" s="18" t="s">
        <v>46</v>
      </c>
      <c r="B105" s="3" t="s">
        <v>54</v>
      </c>
      <c r="C105" s="19">
        <v>1305014673026</v>
      </c>
      <c r="D105" s="20" t="s">
        <v>190</v>
      </c>
      <c r="E105" s="21">
        <v>3200</v>
      </c>
      <c r="F105" s="21" t="s">
        <v>132</v>
      </c>
      <c r="G105" s="22">
        <v>1280</v>
      </c>
      <c r="H105" s="23" t="s">
        <v>170</v>
      </c>
      <c r="I105" s="57">
        <v>42984</v>
      </c>
    </row>
    <row r="106" spans="1:9" s="15" customFormat="1" ht="15" customHeight="1" thickBot="1">
      <c r="A106" s="18" t="s">
        <v>46</v>
      </c>
      <c r="B106" s="3" t="s">
        <v>55</v>
      </c>
      <c r="C106" s="19">
        <v>1305011555457</v>
      </c>
      <c r="D106" s="20" t="s">
        <v>190</v>
      </c>
      <c r="E106" s="21">
        <v>1640</v>
      </c>
      <c r="F106" s="21" t="s">
        <v>132</v>
      </c>
      <c r="G106" s="22">
        <v>1197.2</v>
      </c>
      <c r="H106" s="23" t="s">
        <v>170</v>
      </c>
      <c r="I106" s="57">
        <v>42981</v>
      </c>
    </row>
    <row r="107" spans="1:9" s="15" customFormat="1" ht="15" customHeight="1" thickBot="1">
      <c r="A107" s="18" t="s">
        <v>46</v>
      </c>
      <c r="B107" s="3" t="s">
        <v>55</v>
      </c>
      <c r="C107" s="19">
        <v>1305999783426</v>
      </c>
      <c r="D107" s="20" t="s">
        <v>190</v>
      </c>
      <c r="E107" s="21">
        <v>7200</v>
      </c>
      <c r="F107" s="21" t="s">
        <v>132</v>
      </c>
      <c r="G107" s="22">
        <v>1872</v>
      </c>
      <c r="H107" s="23" t="s">
        <v>170</v>
      </c>
      <c r="I107" s="57">
        <v>43000</v>
      </c>
    </row>
    <row r="108" spans="1:9" s="15" customFormat="1" ht="15" customHeight="1" thickBot="1">
      <c r="A108" s="18" t="s">
        <v>46</v>
      </c>
      <c r="B108" s="3" t="s">
        <v>56</v>
      </c>
      <c r="C108" s="19">
        <v>1305011555457</v>
      </c>
      <c r="D108" s="20" t="s">
        <v>190</v>
      </c>
      <c r="E108" s="21">
        <v>8200</v>
      </c>
      <c r="F108" s="21" t="s">
        <v>132</v>
      </c>
      <c r="G108" s="22">
        <v>5986</v>
      </c>
      <c r="H108" s="23" t="s">
        <v>170</v>
      </c>
      <c r="I108" s="57">
        <v>43173</v>
      </c>
    </row>
    <row r="109" spans="1:9" s="15" customFormat="1" ht="15" customHeight="1" thickBot="1">
      <c r="A109" s="18" t="s">
        <v>46</v>
      </c>
      <c r="B109" s="3" t="s">
        <v>56</v>
      </c>
      <c r="C109" s="19">
        <v>1305999783426</v>
      </c>
      <c r="D109" s="20" t="s">
        <v>190</v>
      </c>
      <c r="E109" s="21">
        <v>8100</v>
      </c>
      <c r="F109" s="21" t="s">
        <v>132</v>
      </c>
      <c r="G109" s="22">
        <v>2106</v>
      </c>
      <c r="H109" s="23" t="s">
        <v>170</v>
      </c>
      <c r="I109" s="57">
        <v>43167</v>
      </c>
    </row>
    <row r="110" spans="1:9" s="15" customFormat="1" ht="15" customHeight="1" thickBot="1">
      <c r="A110" s="30" t="s">
        <v>46</v>
      </c>
      <c r="B110" s="5" t="s">
        <v>146</v>
      </c>
      <c r="C110" s="31">
        <v>1305003011685</v>
      </c>
      <c r="D110" s="4" t="s">
        <v>215</v>
      </c>
      <c r="E110" s="32">
        <v>2000</v>
      </c>
      <c r="F110" s="21" t="s">
        <v>132</v>
      </c>
      <c r="G110" s="22">
        <v>1440</v>
      </c>
      <c r="H110" s="23" t="s">
        <v>170</v>
      </c>
      <c r="I110" s="57">
        <v>43252</v>
      </c>
    </row>
    <row r="111" spans="1:9" s="15" customFormat="1" ht="15" customHeight="1" thickBot="1">
      <c r="A111" s="18" t="s">
        <v>57</v>
      </c>
      <c r="B111" s="3" t="s">
        <v>58</v>
      </c>
      <c r="C111" s="19">
        <v>1305999783426</v>
      </c>
      <c r="D111" s="20" t="s">
        <v>190</v>
      </c>
      <c r="E111" s="21">
        <v>4500</v>
      </c>
      <c r="F111" s="21" t="s">
        <v>132</v>
      </c>
      <c r="G111" s="22">
        <v>1170</v>
      </c>
      <c r="H111" s="23" t="s">
        <v>170</v>
      </c>
      <c r="I111" s="57">
        <v>43231</v>
      </c>
    </row>
    <row r="112" spans="1:9" s="15" customFormat="1" ht="15" customHeight="1" thickBot="1">
      <c r="A112" s="18" t="s">
        <v>57</v>
      </c>
      <c r="B112" s="11" t="s">
        <v>173</v>
      </c>
      <c r="C112" s="12">
        <v>1305012556276</v>
      </c>
      <c r="D112" s="7" t="s">
        <v>190</v>
      </c>
      <c r="E112" s="13">
        <v>23520</v>
      </c>
      <c r="F112" s="21" t="s">
        <v>132</v>
      </c>
      <c r="G112" s="14">
        <v>13171.2</v>
      </c>
      <c r="H112" s="23" t="s">
        <v>170</v>
      </c>
      <c r="I112" s="60">
        <v>42838</v>
      </c>
    </row>
    <row r="113" spans="1:9" s="15" customFormat="1" ht="15" customHeight="1" thickBot="1">
      <c r="A113" s="18" t="s">
        <v>57</v>
      </c>
      <c r="B113" s="3" t="s">
        <v>59</v>
      </c>
      <c r="C113" s="19">
        <v>1305999783426</v>
      </c>
      <c r="D113" s="20" t="s">
        <v>190</v>
      </c>
      <c r="E113" s="21">
        <v>26100</v>
      </c>
      <c r="F113" s="21" t="s">
        <v>132</v>
      </c>
      <c r="G113" s="22">
        <v>6786</v>
      </c>
      <c r="H113" s="23" t="s">
        <v>170</v>
      </c>
      <c r="I113" s="57">
        <v>43117</v>
      </c>
    </row>
    <row r="114" spans="1:9" s="15" customFormat="1" ht="15" customHeight="1" thickBot="1">
      <c r="A114" s="18" t="s">
        <v>57</v>
      </c>
      <c r="B114" s="3" t="s">
        <v>60</v>
      </c>
      <c r="C114" s="19">
        <v>1305014673026</v>
      </c>
      <c r="D114" s="20" t="s">
        <v>190</v>
      </c>
      <c r="E114" s="21">
        <v>4800</v>
      </c>
      <c r="F114" s="21" t="s">
        <v>132</v>
      </c>
      <c r="G114" s="22">
        <v>1920</v>
      </c>
      <c r="H114" s="23" t="s">
        <v>170</v>
      </c>
      <c r="I114" s="57" t="s">
        <v>183</v>
      </c>
    </row>
    <row r="115" spans="1:9" s="15" customFormat="1" ht="15" customHeight="1" thickBot="1">
      <c r="A115" s="18" t="s">
        <v>57</v>
      </c>
      <c r="B115" s="3" t="s">
        <v>60</v>
      </c>
      <c r="C115" s="19">
        <v>1305999783163</v>
      </c>
      <c r="D115" s="20" t="s">
        <v>190</v>
      </c>
      <c r="E115" s="21">
        <v>1800</v>
      </c>
      <c r="F115" s="21" t="s">
        <v>132</v>
      </c>
      <c r="G115" s="22">
        <v>450</v>
      </c>
      <c r="H115" s="23" t="s">
        <v>170</v>
      </c>
      <c r="I115" s="57">
        <v>43110</v>
      </c>
    </row>
    <row r="116" spans="1:9" s="15" customFormat="1" ht="15" customHeight="1" thickBot="1">
      <c r="A116" s="18" t="s">
        <v>57</v>
      </c>
      <c r="B116" s="3" t="s">
        <v>61</v>
      </c>
      <c r="C116" s="19">
        <v>1305999783426</v>
      </c>
      <c r="D116" s="20" t="s">
        <v>190</v>
      </c>
      <c r="E116" s="21">
        <v>7200</v>
      </c>
      <c r="F116" s="21" t="s">
        <v>132</v>
      </c>
      <c r="G116" s="22">
        <v>1872</v>
      </c>
      <c r="H116" s="23" t="s">
        <v>170</v>
      </c>
      <c r="I116" s="57">
        <v>43026</v>
      </c>
    </row>
    <row r="117" spans="1:9" s="15" customFormat="1" ht="15" customHeight="1" thickBot="1">
      <c r="A117" s="18" t="s">
        <v>57</v>
      </c>
      <c r="B117" s="11" t="s">
        <v>174</v>
      </c>
      <c r="C117" s="12">
        <v>1305012556276</v>
      </c>
      <c r="D117" s="7" t="s">
        <v>190</v>
      </c>
      <c r="E117" s="13">
        <v>20160</v>
      </c>
      <c r="F117" s="21" t="s">
        <v>132</v>
      </c>
      <c r="G117" s="14">
        <v>11289.6</v>
      </c>
      <c r="H117" s="23" t="s">
        <v>170</v>
      </c>
      <c r="I117" s="60">
        <v>42838</v>
      </c>
    </row>
    <row r="118" spans="1:9" s="15" customFormat="1" ht="15" customHeight="1" thickBot="1">
      <c r="A118" s="18" t="s">
        <v>57</v>
      </c>
      <c r="B118" s="3" t="s">
        <v>62</v>
      </c>
      <c r="C118" s="19">
        <v>1305999783426</v>
      </c>
      <c r="D118" s="20" t="s">
        <v>190</v>
      </c>
      <c r="E118" s="21">
        <v>29700</v>
      </c>
      <c r="F118" s="21" t="s">
        <v>132</v>
      </c>
      <c r="G118" s="22">
        <v>7722</v>
      </c>
      <c r="H118" s="23" t="s">
        <v>170</v>
      </c>
      <c r="I118" s="57">
        <v>43192</v>
      </c>
    </row>
    <row r="119" spans="1:9" s="15" customFormat="1" ht="15" customHeight="1" thickBot="1">
      <c r="A119" s="18" t="s">
        <v>57</v>
      </c>
      <c r="B119" s="3" t="s">
        <v>63</v>
      </c>
      <c r="C119" s="19">
        <v>1305014847701</v>
      </c>
      <c r="D119" s="20" t="s">
        <v>245</v>
      </c>
      <c r="E119" s="21">
        <v>240</v>
      </c>
      <c r="F119" s="21" t="s">
        <v>132</v>
      </c>
      <c r="G119" s="22">
        <v>122.4</v>
      </c>
      <c r="H119" s="23" t="s">
        <v>170</v>
      </c>
      <c r="I119" s="57">
        <v>42999</v>
      </c>
    </row>
    <row r="120" spans="1:9" s="15" customFormat="1" ht="15" customHeight="1" thickBot="1">
      <c r="A120" s="18" t="s">
        <v>57</v>
      </c>
      <c r="B120" s="3" t="s">
        <v>63</v>
      </c>
      <c r="C120" s="19">
        <v>1305999783163</v>
      </c>
      <c r="D120" s="20" t="s">
        <v>190</v>
      </c>
      <c r="E120" s="21">
        <v>4500</v>
      </c>
      <c r="F120" s="21" t="s">
        <v>132</v>
      </c>
      <c r="G120" s="22">
        <v>1125</v>
      </c>
      <c r="H120" s="23" t="s">
        <v>170</v>
      </c>
      <c r="I120" s="57">
        <v>42999</v>
      </c>
    </row>
    <row r="121" spans="1:9" s="15" customFormat="1" ht="15" customHeight="1" thickBot="1">
      <c r="A121" s="30" t="s">
        <v>57</v>
      </c>
      <c r="B121" s="5" t="s">
        <v>64</v>
      </c>
      <c r="C121" s="31">
        <v>1305003011685</v>
      </c>
      <c r="D121" s="4" t="s">
        <v>216</v>
      </c>
      <c r="E121" s="32">
        <v>6000</v>
      </c>
      <c r="F121" s="21" t="s">
        <v>132</v>
      </c>
      <c r="G121" s="22">
        <v>4320</v>
      </c>
      <c r="H121" s="23" t="s">
        <v>170</v>
      </c>
      <c r="I121" s="57">
        <v>43185</v>
      </c>
    </row>
    <row r="122" spans="1:9" s="15" customFormat="1" ht="15" customHeight="1" thickBot="1">
      <c r="A122" s="18" t="s">
        <v>57</v>
      </c>
      <c r="B122" s="3" t="s">
        <v>64</v>
      </c>
      <c r="C122" s="19">
        <v>1305999783426</v>
      </c>
      <c r="D122" s="20" t="s">
        <v>190</v>
      </c>
      <c r="E122" s="21">
        <v>230400</v>
      </c>
      <c r="F122" s="21" t="s">
        <v>132</v>
      </c>
      <c r="G122" s="22">
        <v>59904</v>
      </c>
      <c r="H122" s="23" t="s">
        <v>170</v>
      </c>
      <c r="I122" s="57" t="s">
        <v>182</v>
      </c>
    </row>
    <row r="123" spans="1:9" s="15" customFormat="1" ht="15" customHeight="1" thickBot="1">
      <c r="A123" s="18" t="s">
        <v>57</v>
      </c>
      <c r="B123" s="3" t="s">
        <v>65</v>
      </c>
      <c r="C123" s="19">
        <v>1305003011685</v>
      </c>
      <c r="D123" s="4" t="s">
        <v>217</v>
      </c>
      <c r="E123" s="21">
        <v>10000</v>
      </c>
      <c r="F123" s="21" t="s">
        <v>132</v>
      </c>
      <c r="G123" s="22">
        <v>7200</v>
      </c>
      <c r="H123" s="23" t="s">
        <v>170</v>
      </c>
      <c r="I123" s="57" t="s">
        <v>181</v>
      </c>
    </row>
    <row r="124" spans="1:9" s="15" customFormat="1" ht="15" customHeight="1" thickBot="1">
      <c r="A124" s="18" t="s">
        <v>57</v>
      </c>
      <c r="B124" s="3" t="s">
        <v>65</v>
      </c>
      <c r="C124" s="19">
        <v>1305009263970</v>
      </c>
      <c r="D124" s="20" t="s">
        <v>190</v>
      </c>
      <c r="E124" s="21">
        <v>9840</v>
      </c>
      <c r="F124" s="21" t="s">
        <v>132</v>
      </c>
      <c r="G124" s="22">
        <v>1968</v>
      </c>
      <c r="H124" s="23" t="s">
        <v>170</v>
      </c>
      <c r="I124" s="57">
        <v>43315</v>
      </c>
    </row>
    <row r="125" spans="1:9" s="15" customFormat="1" ht="15" customHeight="1" thickBot="1">
      <c r="A125" s="18" t="s">
        <v>57</v>
      </c>
      <c r="B125" s="3" t="s">
        <v>65</v>
      </c>
      <c r="C125" s="19">
        <v>1305014847701</v>
      </c>
      <c r="D125" s="20" t="s">
        <v>245</v>
      </c>
      <c r="E125" s="21">
        <v>240</v>
      </c>
      <c r="F125" s="21" t="s">
        <v>132</v>
      </c>
      <c r="G125" s="22">
        <v>122.4</v>
      </c>
      <c r="H125" s="23" t="s">
        <v>170</v>
      </c>
      <c r="I125" s="57">
        <v>43315</v>
      </c>
    </row>
    <row r="126" spans="1:9" s="15" customFormat="1" ht="15" customHeight="1" thickBot="1">
      <c r="A126" s="18" t="s">
        <v>57</v>
      </c>
      <c r="B126" s="3" t="s">
        <v>66</v>
      </c>
      <c r="C126" s="19">
        <v>1305009263970</v>
      </c>
      <c r="D126" s="20" t="s">
        <v>190</v>
      </c>
      <c r="E126" s="21">
        <v>1640</v>
      </c>
      <c r="F126" s="21" t="s">
        <v>132</v>
      </c>
      <c r="G126" s="22">
        <v>328</v>
      </c>
      <c r="H126" s="23" t="s">
        <v>170</v>
      </c>
      <c r="I126" s="57">
        <v>42998</v>
      </c>
    </row>
    <row r="127" spans="1:9" s="15" customFormat="1" ht="15" customHeight="1" thickBot="1">
      <c r="A127" s="18" t="s">
        <v>57</v>
      </c>
      <c r="B127" s="3" t="s">
        <v>67</v>
      </c>
      <c r="C127" s="19">
        <v>1305014847701</v>
      </c>
      <c r="D127" s="20" t="s">
        <v>245</v>
      </c>
      <c r="E127" s="21">
        <v>240</v>
      </c>
      <c r="F127" s="21" t="s">
        <v>132</v>
      </c>
      <c r="G127" s="22">
        <v>122.4</v>
      </c>
      <c r="H127" s="23" t="s">
        <v>170</v>
      </c>
      <c r="I127" s="57">
        <v>43118</v>
      </c>
    </row>
    <row r="128" spans="1:9" s="15" customFormat="1" ht="15" customHeight="1" thickBot="1">
      <c r="A128" s="18" t="s">
        <v>57</v>
      </c>
      <c r="B128" s="3" t="s">
        <v>67</v>
      </c>
      <c r="C128" s="19">
        <v>1305999783426</v>
      </c>
      <c r="D128" s="20" t="s">
        <v>190</v>
      </c>
      <c r="E128" s="21">
        <v>1800</v>
      </c>
      <c r="F128" s="21" t="s">
        <v>132</v>
      </c>
      <c r="G128" s="22">
        <v>468</v>
      </c>
      <c r="H128" s="23" t="s">
        <v>170</v>
      </c>
      <c r="I128" s="57">
        <v>43118</v>
      </c>
    </row>
    <row r="129" spans="1:9" s="15" customFormat="1" ht="15" customHeight="1" thickBot="1">
      <c r="A129" s="18" t="s">
        <v>57</v>
      </c>
      <c r="B129" s="3" t="s">
        <v>68</v>
      </c>
      <c r="C129" s="19">
        <v>1305009144719</v>
      </c>
      <c r="D129" s="20" t="s">
        <v>190</v>
      </c>
      <c r="E129" s="21">
        <v>1640</v>
      </c>
      <c r="F129" s="21" t="s">
        <v>132</v>
      </c>
      <c r="G129" s="22">
        <v>475.59999999999997</v>
      </c>
      <c r="H129" s="23" t="s">
        <v>170</v>
      </c>
      <c r="I129" s="57">
        <v>43192</v>
      </c>
    </row>
    <row r="130" spans="1:9" s="15" customFormat="1" ht="15" customHeight="1" thickBot="1">
      <c r="A130" s="18" t="s">
        <v>57</v>
      </c>
      <c r="B130" s="3" t="s">
        <v>68</v>
      </c>
      <c r="C130" s="19">
        <v>1305999783426</v>
      </c>
      <c r="D130" s="20" t="s">
        <v>190</v>
      </c>
      <c r="E130" s="21">
        <v>16200</v>
      </c>
      <c r="F130" s="21" t="s">
        <v>132</v>
      </c>
      <c r="G130" s="22">
        <v>4212</v>
      </c>
      <c r="H130" s="23" t="s">
        <v>170</v>
      </c>
      <c r="I130" s="57">
        <v>43192</v>
      </c>
    </row>
    <row r="131" spans="1:9" s="15" customFormat="1" ht="15" customHeight="1" thickBot="1">
      <c r="A131" s="18" t="s">
        <v>57</v>
      </c>
      <c r="B131" s="3" t="s">
        <v>69</v>
      </c>
      <c r="C131" s="19">
        <v>1305009263970</v>
      </c>
      <c r="D131" s="20" t="s">
        <v>190</v>
      </c>
      <c r="E131" s="21">
        <v>16840</v>
      </c>
      <c r="F131" s="21" t="s">
        <v>132</v>
      </c>
      <c r="G131" s="22">
        <v>3368</v>
      </c>
      <c r="H131" s="23" t="s">
        <v>170</v>
      </c>
      <c r="I131" s="57">
        <v>42998</v>
      </c>
    </row>
    <row r="132" spans="1:9" s="15" customFormat="1" ht="15" customHeight="1" thickBot="1">
      <c r="A132" s="18" t="s">
        <v>70</v>
      </c>
      <c r="B132" s="3" t="s">
        <v>147</v>
      </c>
      <c r="C132" s="19">
        <v>1305003011685</v>
      </c>
      <c r="D132" s="4" t="s">
        <v>218</v>
      </c>
      <c r="E132" s="21">
        <v>18000</v>
      </c>
      <c r="F132" s="21" t="s">
        <v>132</v>
      </c>
      <c r="G132" s="22">
        <v>12960</v>
      </c>
      <c r="H132" s="23" t="s">
        <v>170</v>
      </c>
      <c r="I132" s="57">
        <v>43118</v>
      </c>
    </row>
    <row r="133" spans="1:9" s="15" customFormat="1" ht="15" customHeight="1" thickBot="1">
      <c r="A133" s="18" t="s">
        <v>70</v>
      </c>
      <c r="B133" s="3" t="s">
        <v>71</v>
      </c>
      <c r="C133" s="19">
        <v>1305011555457</v>
      </c>
      <c r="D133" s="20" t="s">
        <v>190</v>
      </c>
      <c r="E133" s="21">
        <v>14760</v>
      </c>
      <c r="F133" s="21" t="s">
        <v>132</v>
      </c>
      <c r="G133" s="22">
        <v>10774.8</v>
      </c>
      <c r="H133" s="23" t="s">
        <v>170</v>
      </c>
      <c r="I133" s="57">
        <v>43280</v>
      </c>
    </row>
    <row r="134" spans="1:9" s="15" customFormat="1" ht="15" customHeight="1" thickBot="1">
      <c r="A134" s="18" t="s">
        <v>70</v>
      </c>
      <c r="B134" s="3" t="s">
        <v>71</v>
      </c>
      <c r="C134" s="19">
        <v>1305014673026</v>
      </c>
      <c r="D134" s="20" t="s">
        <v>190</v>
      </c>
      <c r="E134" s="21">
        <v>3200</v>
      </c>
      <c r="F134" s="21" t="s">
        <v>132</v>
      </c>
      <c r="G134" s="22">
        <v>1280</v>
      </c>
      <c r="H134" s="23" t="s">
        <v>170</v>
      </c>
      <c r="I134" s="57">
        <v>43263</v>
      </c>
    </row>
    <row r="135" spans="1:9" s="15" customFormat="1" ht="15" customHeight="1" thickBot="1">
      <c r="A135" s="18" t="s">
        <v>72</v>
      </c>
      <c r="B135" s="3" t="s">
        <v>73</v>
      </c>
      <c r="C135" s="8" t="s">
        <v>48</v>
      </c>
      <c r="D135" s="20" t="s">
        <v>190</v>
      </c>
      <c r="E135" s="21">
        <v>1640</v>
      </c>
      <c r="F135" s="21" t="s">
        <v>132</v>
      </c>
      <c r="G135" s="22">
        <v>328</v>
      </c>
      <c r="H135" s="23" t="s">
        <v>170</v>
      </c>
      <c r="I135" s="57">
        <v>43305</v>
      </c>
    </row>
    <row r="136" spans="1:9" s="15" customFormat="1" ht="15" customHeight="1" thickBot="1">
      <c r="A136" s="18" t="s">
        <v>72</v>
      </c>
      <c r="B136" s="3" t="s">
        <v>73</v>
      </c>
      <c r="C136" s="8" t="s">
        <v>48</v>
      </c>
      <c r="D136" s="20" t="s">
        <v>190</v>
      </c>
      <c r="E136" s="21">
        <v>50</v>
      </c>
      <c r="F136" s="21" t="s">
        <v>132</v>
      </c>
      <c r="G136" s="22">
        <v>10</v>
      </c>
      <c r="H136" s="23" t="s">
        <v>170</v>
      </c>
      <c r="I136" s="57">
        <v>43305</v>
      </c>
    </row>
    <row r="137" spans="1:9" s="15" customFormat="1" ht="15" customHeight="1" thickBot="1">
      <c r="A137" s="18" t="s">
        <v>72</v>
      </c>
      <c r="B137" s="3" t="s">
        <v>73</v>
      </c>
      <c r="C137" s="8" t="s">
        <v>48</v>
      </c>
      <c r="D137" s="20" t="s">
        <v>190</v>
      </c>
      <c r="E137" s="21">
        <v>1640</v>
      </c>
      <c r="F137" s="21" t="s">
        <v>132</v>
      </c>
      <c r="G137" s="22">
        <v>328</v>
      </c>
      <c r="H137" s="23" t="s">
        <v>170</v>
      </c>
      <c r="I137" s="57">
        <v>43292</v>
      </c>
    </row>
    <row r="138" spans="1:9" s="15" customFormat="1" ht="15" customHeight="1" thickBot="1">
      <c r="A138" s="18" t="s">
        <v>72</v>
      </c>
      <c r="B138" s="3" t="s">
        <v>148</v>
      </c>
      <c r="C138" s="19">
        <v>1305003011685</v>
      </c>
      <c r="D138" s="4" t="s">
        <v>219</v>
      </c>
      <c r="E138" s="21">
        <v>10000</v>
      </c>
      <c r="F138" s="21" t="s">
        <v>132</v>
      </c>
      <c r="G138" s="22">
        <v>7200</v>
      </c>
      <c r="H138" s="23" t="s">
        <v>170</v>
      </c>
      <c r="I138" s="57" t="s">
        <v>180</v>
      </c>
    </row>
    <row r="139" spans="1:9" s="15" customFormat="1" ht="15" customHeight="1" thickBot="1">
      <c r="A139" s="18" t="s">
        <v>72</v>
      </c>
      <c r="B139" s="3" t="s">
        <v>74</v>
      </c>
      <c r="C139" s="19">
        <v>1305009263970</v>
      </c>
      <c r="D139" s="20" t="s">
        <v>190</v>
      </c>
      <c r="E139" s="21">
        <v>1640</v>
      </c>
      <c r="F139" s="21" t="s">
        <v>132</v>
      </c>
      <c r="G139" s="22">
        <v>328</v>
      </c>
      <c r="H139" s="23" t="s">
        <v>170</v>
      </c>
      <c r="I139" s="57">
        <v>43193</v>
      </c>
    </row>
    <row r="140" spans="1:9" s="15" customFormat="1" ht="15" customHeight="1" thickBot="1">
      <c r="A140" s="18" t="s">
        <v>72</v>
      </c>
      <c r="B140" s="3" t="s">
        <v>75</v>
      </c>
      <c r="C140" s="19">
        <v>1305003011685</v>
      </c>
      <c r="D140" s="4" t="s">
        <v>220</v>
      </c>
      <c r="E140" s="21">
        <v>8000</v>
      </c>
      <c r="F140" s="21" t="s">
        <v>132</v>
      </c>
      <c r="G140" s="22">
        <v>5760</v>
      </c>
      <c r="H140" s="23" t="s">
        <v>170</v>
      </c>
      <c r="I140" s="57" t="s">
        <v>179</v>
      </c>
    </row>
    <row r="141" spans="1:9" s="15" customFormat="1" ht="15" customHeight="1" thickBot="1">
      <c r="A141" s="18" t="s">
        <v>72</v>
      </c>
      <c r="B141" s="3" t="s">
        <v>75</v>
      </c>
      <c r="C141" s="19">
        <v>1305999783426</v>
      </c>
      <c r="D141" s="20" t="s">
        <v>190</v>
      </c>
      <c r="E141" s="21">
        <v>9000</v>
      </c>
      <c r="F141" s="21" t="s">
        <v>132</v>
      </c>
      <c r="G141" s="22">
        <v>2340</v>
      </c>
      <c r="H141" s="23" t="s">
        <v>170</v>
      </c>
      <c r="I141" s="57">
        <v>42998</v>
      </c>
    </row>
    <row r="142" spans="1:9" s="15" customFormat="1" ht="15" customHeight="1" thickBot="1">
      <c r="A142" s="18" t="s">
        <v>76</v>
      </c>
      <c r="B142" s="3" t="s">
        <v>77</v>
      </c>
      <c r="C142" s="19">
        <v>1305008922335</v>
      </c>
      <c r="D142" s="4" t="s">
        <v>242</v>
      </c>
      <c r="E142" s="21">
        <v>2400</v>
      </c>
      <c r="F142" s="21" t="s">
        <v>132</v>
      </c>
      <c r="G142" s="22">
        <v>2040</v>
      </c>
      <c r="H142" s="23" t="s">
        <v>170</v>
      </c>
      <c r="I142" s="57">
        <v>42993</v>
      </c>
    </row>
    <row r="143" spans="1:9" s="15" customFormat="1" ht="15" customHeight="1" thickBot="1">
      <c r="A143" s="18" t="s">
        <v>76</v>
      </c>
      <c r="B143" s="3" t="s">
        <v>77</v>
      </c>
      <c r="C143" s="19">
        <v>1305009263929</v>
      </c>
      <c r="D143" s="20" t="s">
        <v>190</v>
      </c>
      <c r="E143" s="21">
        <v>4200</v>
      </c>
      <c r="F143" s="21" t="s">
        <v>132</v>
      </c>
      <c r="G143" s="22">
        <v>1470</v>
      </c>
      <c r="H143" s="23" t="s">
        <v>170</v>
      </c>
      <c r="I143" s="57" t="s">
        <v>178</v>
      </c>
    </row>
    <row r="144" spans="1:9" s="15" customFormat="1" ht="15" customHeight="1" thickBot="1">
      <c r="A144" s="18" t="s">
        <v>76</v>
      </c>
      <c r="B144" s="3" t="s">
        <v>77</v>
      </c>
      <c r="C144" s="19">
        <v>1305999783426</v>
      </c>
      <c r="D144" s="20" t="s">
        <v>190</v>
      </c>
      <c r="E144" s="21">
        <v>3600</v>
      </c>
      <c r="F144" s="21" t="s">
        <v>132</v>
      </c>
      <c r="G144" s="22">
        <v>936</v>
      </c>
      <c r="H144" s="23" t="s">
        <v>170</v>
      </c>
      <c r="I144" s="57">
        <v>42993</v>
      </c>
    </row>
    <row r="145" spans="1:9" s="15" customFormat="1" ht="15" customHeight="1" thickBot="1">
      <c r="A145" s="18" t="s">
        <v>149</v>
      </c>
      <c r="B145" s="3" t="s">
        <v>150</v>
      </c>
      <c r="C145" s="19">
        <v>1305003011685</v>
      </c>
      <c r="D145" s="4" t="s">
        <v>221</v>
      </c>
      <c r="E145" s="21">
        <v>4000</v>
      </c>
      <c r="F145" s="21" t="s">
        <v>132</v>
      </c>
      <c r="G145" s="22">
        <v>2880</v>
      </c>
      <c r="H145" s="23" t="s">
        <v>170</v>
      </c>
      <c r="I145" s="57">
        <v>43130</v>
      </c>
    </row>
    <row r="146" spans="1:9" s="15" customFormat="1" ht="15" customHeight="1" thickBot="1">
      <c r="A146" s="18" t="s">
        <v>149</v>
      </c>
      <c r="B146" s="3" t="s">
        <v>150</v>
      </c>
      <c r="C146" s="8" t="s">
        <v>144</v>
      </c>
      <c r="D146" s="4" t="s">
        <v>242</v>
      </c>
      <c r="E146" s="21">
        <v>3200</v>
      </c>
      <c r="F146" s="21" t="s">
        <v>132</v>
      </c>
      <c r="G146" s="22">
        <v>2720</v>
      </c>
      <c r="H146" s="23" t="s">
        <v>170</v>
      </c>
      <c r="I146" s="57">
        <v>43113</v>
      </c>
    </row>
    <row r="147" spans="1:9" s="15" customFormat="1" ht="15" customHeight="1" thickBot="1">
      <c r="A147" s="18" t="s">
        <v>78</v>
      </c>
      <c r="B147" s="3" t="s">
        <v>79</v>
      </c>
      <c r="C147" s="12">
        <v>1305011729558</v>
      </c>
      <c r="D147" s="7" t="s">
        <v>243</v>
      </c>
      <c r="E147" s="13">
        <v>100000</v>
      </c>
      <c r="F147" s="21" t="s">
        <v>132</v>
      </c>
      <c r="G147" s="14">
        <v>17000</v>
      </c>
      <c r="H147" s="23" t="s">
        <v>170</v>
      </c>
      <c r="I147" s="60">
        <v>42766</v>
      </c>
    </row>
    <row r="148" spans="1:9" s="15" customFormat="1" ht="15" customHeight="1" thickBot="1">
      <c r="A148" s="18" t="s">
        <v>78</v>
      </c>
      <c r="B148" s="3" t="s">
        <v>79</v>
      </c>
      <c r="C148" s="12">
        <v>1305012556276</v>
      </c>
      <c r="D148" s="7" t="s">
        <v>190</v>
      </c>
      <c r="E148" s="13">
        <v>151200</v>
      </c>
      <c r="F148" s="21" t="s">
        <v>132</v>
      </c>
      <c r="G148" s="14">
        <v>84672</v>
      </c>
      <c r="H148" s="23" t="s">
        <v>170</v>
      </c>
      <c r="I148" s="60">
        <v>42766</v>
      </c>
    </row>
    <row r="149" spans="1:9" s="15" customFormat="1" ht="15" customHeight="1" thickBot="1">
      <c r="A149" s="18" t="s">
        <v>78</v>
      </c>
      <c r="B149" s="3" t="s">
        <v>79</v>
      </c>
      <c r="C149" s="19">
        <v>1305999783426</v>
      </c>
      <c r="D149" s="20" t="s">
        <v>190</v>
      </c>
      <c r="E149" s="21">
        <v>100980</v>
      </c>
      <c r="F149" s="21" t="s">
        <v>132</v>
      </c>
      <c r="G149" s="22">
        <v>26254.799999999999</v>
      </c>
      <c r="H149" s="23" t="s">
        <v>170</v>
      </c>
      <c r="I149" s="57">
        <v>43214</v>
      </c>
    </row>
    <row r="150" spans="1:9" s="15" customFormat="1" ht="15" customHeight="1" thickBot="1">
      <c r="A150" s="18" t="s">
        <v>80</v>
      </c>
      <c r="B150" s="3" t="s">
        <v>81</v>
      </c>
      <c r="C150" s="19">
        <v>1305999783426</v>
      </c>
      <c r="D150" s="20" t="s">
        <v>190</v>
      </c>
      <c r="E150" s="21">
        <v>900</v>
      </c>
      <c r="F150" s="21" t="s">
        <v>132</v>
      </c>
      <c r="G150" s="22">
        <v>234</v>
      </c>
      <c r="H150" s="23" t="s">
        <v>170</v>
      </c>
      <c r="I150" s="57">
        <v>43181</v>
      </c>
    </row>
    <row r="151" spans="1:9" s="15" customFormat="1" ht="15" customHeight="1" thickBot="1">
      <c r="A151" s="18" t="s">
        <v>80</v>
      </c>
      <c r="B151" s="3" t="s">
        <v>82</v>
      </c>
      <c r="C151" s="19">
        <v>1305009263970</v>
      </c>
      <c r="D151" s="20" t="s">
        <v>190</v>
      </c>
      <c r="E151" s="21">
        <v>3280</v>
      </c>
      <c r="F151" s="21" t="s">
        <v>132</v>
      </c>
      <c r="G151" s="22">
        <v>656</v>
      </c>
      <c r="H151" s="23" t="s">
        <v>170</v>
      </c>
      <c r="I151" s="57">
        <v>43117</v>
      </c>
    </row>
    <row r="152" spans="1:9" s="15" customFormat="1" ht="15" customHeight="1" thickBot="1">
      <c r="A152" s="18" t="s">
        <v>80</v>
      </c>
      <c r="B152" s="3" t="s">
        <v>82</v>
      </c>
      <c r="C152" s="19">
        <v>1305011555457</v>
      </c>
      <c r="D152" s="20" t="s">
        <v>190</v>
      </c>
      <c r="E152" s="21">
        <v>1640</v>
      </c>
      <c r="F152" s="21" t="s">
        <v>132</v>
      </c>
      <c r="G152" s="22">
        <v>1197.2</v>
      </c>
      <c r="H152" s="23" t="s">
        <v>170</v>
      </c>
      <c r="I152" s="57">
        <v>43111</v>
      </c>
    </row>
    <row r="153" spans="1:9" s="15" customFormat="1" ht="15" customHeight="1" thickBot="1">
      <c r="A153" s="18" t="s">
        <v>80</v>
      </c>
      <c r="B153" s="3" t="s">
        <v>82</v>
      </c>
      <c r="C153" s="19">
        <v>1305999783426</v>
      </c>
      <c r="D153" s="20" t="s">
        <v>190</v>
      </c>
      <c r="E153" s="21">
        <v>17100</v>
      </c>
      <c r="F153" s="21" t="s">
        <v>132</v>
      </c>
      <c r="G153" s="22">
        <v>4446</v>
      </c>
      <c r="H153" s="23" t="s">
        <v>170</v>
      </c>
      <c r="I153" s="57">
        <v>43118</v>
      </c>
    </row>
    <row r="154" spans="1:9" s="15" customFormat="1" ht="15" customHeight="1" thickBot="1">
      <c r="A154" s="18" t="s">
        <v>80</v>
      </c>
      <c r="B154" s="3" t="s">
        <v>151</v>
      </c>
      <c r="C154" s="19">
        <v>1305011555457</v>
      </c>
      <c r="D154" s="20" t="s">
        <v>190</v>
      </c>
      <c r="E154" s="21">
        <v>1640</v>
      </c>
      <c r="F154" s="21" t="s">
        <v>132</v>
      </c>
      <c r="G154" s="22">
        <v>1197.2</v>
      </c>
      <c r="H154" s="23" t="s">
        <v>170</v>
      </c>
      <c r="I154" s="57">
        <v>43188</v>
      </c>
    </row>
    <row r="155" spans="1:9" s="15" customFormat="1" ht="15" customHeight="1" thickBot="1">
      <c r="A155" s="18" t="s">
        <v>83</v>
      </c>
      <c r="B155" s="3" t="s">
        <v>84</v>
      </c>
      <c r="C155" s="19">
        <v>1305003011685</v>
      </c>
      <c r="D155" s="4" t="s">
        <v>222</v>
      </c>
      <c r="E155" s="21">
        <v>2000</v>
      </c>
      <c r="F155" s="21" t="s">
        <v>132</v>
      </c>
      <c r="G155" s="22">
        <v>1440</v>
      </c>
      <c r="H155" s="23" t="s">
        <v>170</v>
      </c>
      <c r="I155" s="57">
        <v>43188</v>
      </c>
    </row>
    <row r="156" spans="1:9" s="15" customFormat="1" ht="15" customHeight="1" thickBot="1">
      <c r="A156" s="18" t="s">
        <v>83</v>
      </c>
      <c r="B156" s="3" t="s">
        <v>84</v>
      </c>
      <c r="C156" s="19">
        <v>1305009263970</v>
      </c>
      <c r="D156" s="20" t="s">
        <v>190</v>
      </c>
      <c r="E156" s="21">
        <v>6560</v>
      </c>
      <c r="F156" s="21" t="s">
        <v>132</v>
      </c>
      <c r="G156" s="22">
        <v>1312</v>
      </c>
      <c r="H156" s="23" t="s">
        <v>170</v>
      </c>
      <c r="I156" s="57">
        <v>43188</v>
      </c>
    </row>
    <row r="157" spans="1:9" s="15" customFormat="1" ht="15" customHeight="1" thickBot="1">
      <c r="A157" s="18" t="s">
        <v>83</v>
      </c>
      <c r="B157" s="3" t="s">
        <v>84</v>
      </c>
      <c r="C157" s="19">
        <v>1305011555457</v>
      </c>
      <c r="D157" s="20" t="s">
        <v>190</v>
      </c>
      <c r="E157" s="21">
        <v>1640</v>
      </c>
      <c r="F157" s="21" t="s">
        <v>132</v>
      </c>
      <c r="G157" s="22">
        <v>1197.2</v>
      </c>
      <c r="H157" s="23" t="s">
        <v>170</v>
      </c>
      <c r="I157" s="57">
        <v>43179</v>
      </c>
    </row>
    <row r="158" spans="1:9" s="15" customFormat="1" ht="15" customHeight="1" thickBot="1">
      <c r="A158" s="18" t="s">
        <v>83</v>
      </c>
      <c r="B158" s="3" t="s">
        <v>84</v>
      </c>
      <c r="C158" s="19">
        <v>1305014847701</v>
      </c>
      <c r="D158" s="20" t="s">
        <v>245</v>
      </c>
      <c r="E158" s="21">
        <v>240</v>
      </c>
      <c r="F158" s="21" t="s">
        <v>132</v>
      </c>
      <c r="G158" s="22">
        <v>122.4</v>
      </c>
      <c r="H158" s="23" t="s">
        <v>170</v>
      </c>
      <c r="I158" s="57">
        <v>43182</v>
      </c>
    </row>
    <row r="159" spans="1:9" s="15" customFormat="1" ht="15" customHeight="1" thickBot="1">
      <c r="A159" s="18" t="s">
        <v>83</v>
      </c>
      <c r="B159" s="3" t="s">
        <v>85</v>
      </c>
      <c r="C159" s="19">
        <v>1305003011685</v>
      </c>
      <c r="D159" s="4" t="s">
        <v>223</v>
      </c>
      <c r="E159" s="21">
        <v>12000</v>
      </c>
      <c r="F159" s="21" t="s">
        <v>132</v>
      </c>
      <c r="G159" s="22">
        <v>8640</v>
      </c>
      <c r="H159" s="23" t="s">
        <v>170</v>
      </c>
      <c r="I159" s="57">
        <v>43263</v>
      </c>
    </row>
    <row r="160" spans="1:9" s="15" customFormat="1" ht="15" customHeight="1" thickBot="1">
      <c r="A160" s="18" t="s">
        <v>83</v>
      </c>
      <c r="B160" s="3" t="s">
        <v>85</v>
      </c>
      <c r="C160" s="19">
        <v>1305014847701</v>
      </c>
      <c r="D160" s="20" t="s">
        <v>245</v>
      </c>
      <c r="E160" s="21">
        <v>240</v>
      </c>
      <c r="F160" s="21" t="s">
        <v>132</v>
      </c>
      <c r="G160" s="22">
        <v>122.4</v>
      </c>
      <c r="H160" s="23" t="s">
        <v>170</v>
      </c>
      <c r="I160" s="57">
        <v>43279</v>
      </c>
    </row>
    <row r="161" spans="1:9" s="15" customFormat="1" ht="15" customHeight="1" thickBot="1">
      <c r="A161" s="18" t="s">
        <v>83</v>
      </c>
      <c r="B161" s="3" t="s">
        <v>85</v>
      </c>
      <c r="C161" s="19">
        <v>1305999783426</v>
      </c>
      <c r="D161" s="20" t="s">
        <v>190</v>
      </c>
      <c r="E161" s="21">
        <v>12600</v>
      </c>
      <c r="F161" s="21" t="s">
        <v>132</v>
      </c>
      <c r="G161" s="22">
        <v>3276</v>
      </c>
      <c r="H161" s="23" t="s">
        <v>170</v>
      </c>
      <c r="I161" s="57">
        <v>43279</v>
      </c>
    </row>
    <row r="162" spans="1:9" s="15" customFormat="1" ht="15" customHeight="1" thickBot="1">
      <c r="A162" s="18" t="s">
        <v>86</v>
      </c>
      <c r="B162" s="3" t="s">
        <v>87</v>
      </c>
      <c r="C162" s="19">
        <v>1305003011685</v>
      </c>
      <c r="D162" s="4" t="s">
        <v>224</v>
      </c>
      <c r="E162" s="21">
        <v>8000</v>
      </c>
      <c r="F162" s="21" t="s">
        <v>132</v>
      </c>
      <c r="G162" s="22">
        <v>5760</v>
      </c>
      <c r="H162" s="23" t="s">
        <v>170</v>
      </c>
      <c r="I162" s="57" t="s">
        <v>177</v>
      </c>
    </row>
    <row r="163" spans="1:9" s="15" customFormat="1" ht="15" customHeight="1" thickBot="1">
      <c r="A163" s="18" t="s">
        <v>86</v>
      </c>
      <c r="B163" s="3" t="s">
        <v>87</v>
      </c>
      <c r="C163" s="19">
        <v>1305009263970</v>
      </c>
      <c r="D163" s="20" t="s">
        <v>190</v>
      </c>
      <c r="E163" s="21">
        <v>1640</v>
      </c>
      <c r="F163" s="21" t="s">
        <v>132</v>
      </c>
      <c r="G163" s="22">
        <v>328</v>
      </c>
      <c r="H163" s="23" t="s">
        <v>170</v>
      </c>
      <c r="I163" s="57">
        <v>42999</v>
      </c>
    </row>
    <row r="164" spans="1:9" s="15" customFormat="1" ht="15" customHeight="1" thickBot="1">
      <c r="A164" s="18" t="s">
        <v>86</v>
      </c>
      <c r="B164" s="3" t="s">
        <v>88</v>
      </c>
      <c r="C164" s="19">
        <v>1305999783426</v>
      </c>
      <c r="D164" s="20" t="s">
        <v>190</v>
      </c>
      <c r="E164" s="21">
        <v>2700</v>
      </c>
      <c r="F164" s="21" t="s">
        <v>132</v>
      </c>
      <c r="G164" s="22">
        <v>702</v>
      </c>
      <c r="H164" s="23" t="s">
        <v>170</v>
      </c>
      <c r="I164" s="57">
        <v>42998</v>
      </c>
    </row>
    <row r="165" spans="1:9" s="15" customFormat="1" ht="15" customHeight="1" thickBot="1">
      <c r="A165" s="18" t="s">
        <v>86</v>
      </c>
      <c r="B165" s="3" t="s">
        <v>89</v>
      </c>
      <c r="C165" s="19">
        <v>1305003011685</v>
      </c>
      <c r="D165" s="4" t="s">
        <v>225</v>
      </c>
      <c r="E165" s="21">
        <v>4000</v>
      </c>
      <c r="F165" s="21" t="s">
        <v>132</v>
      </c>
      <c r="G165" s="22">
        <v>2880</v>
      </c>
      <c r="H165" s="23" t="s">
        <v>170</v>
      </c>
      <c r="I165" s="57">
        <v>42989</v>
      </c>
    </row>
    <row r="166" spans="1:9" s="15" customFormat="1" ht="15" customHeight="1" thickBot="1">
      <c r="A166" s="18" t="s">
        <v>86</v>
      </c>
      <c r="B166" s="3" t="s">
        <v>89</v>
      </c>
      <c r="C166" s="19">
        <v>1305011555457</v>
      </c>
      <c r="D166" s="20" t="s">
        <v>190</v>
      </c>
      <c r="E166" s="21">
        <v>14760</v>
      </c>
      <c r="F166" s="21" t="s">
        <v>132</v>
      </c>
      <c r="G166" s="22">
        <v>10774.8</v>
      </c>
      <c r="H166" s="23" t="s">
        <v>170</v>
      </c>
      <c r="I166" s="57">
        <v>42998</v>
      </c>
    </row>
    <row r="167" spans="1:9" s="15" customFormat="1" ht="15" customHeight="1" thickBot="1">
      <c r="A167" s="18" t="s">
        <v>86</v>
      </c>
      <c r="B167" s="3" t="s">
        <v>89</v>
      </c>
      <c r="C167" s="19">
        <v>1305999783426</v>
      </c>
      <c r="D167" s="20" t="s">
        <v>190</v>
      </c>
      <c r="E167" s="21">
        <v>4500</v>
      </c>
      <c r="F167" s="21" t="s">
        <v>132</v>
      </c>
      <c r="G167" s="22">
        <v>1170</v>
      </c>
      <c r="H167" s="23" t="s">
        <v>170</v>
      </c>
      <c r="I167" s="57">
        <v>42998</v>
      </c>
    </row>
    <row r="168" spans="1:9" s="15" customFormat="1" ht="15" customHeight="1" thickBot="1">
      <c r="A168" s="18" t="s">
        <v>86</v>
      </c>
      <c r="B168" s="3" t="s">
        <v>47</v>
      </c>
      <c r="C168" s="19">
        <v>1305003011685</v>
      </c>
      <c r="D168" s="4" t="s">
        <v>226</v>
      </c>
      <c r="E168" s="21">
        <v>16000</v>
      </c>
      <c r="F168" s="21" t="s">
        <v>132</v>
      </c>
      <c r="G168" s="22">
        <v>11520</v>
      </c>
      <c r="H168" s="23" t="s">
        <v>170</v>
      </c>
      <c r="I168" s="57">
        <v>43147</v>
      </c>
    </row>
    <row r="169" spans="1:9" s="15" customFormat="1" ht="15" customHeight="1" thickBot="1">
      <c r="A169" s="18" t="s">
        <v>86</v>
      </c>
      <c r="B169" s="3" t="s">
        <v>152</v>
      </c>
      <c r="C169" s="19">
        <v>1305011555457</v>
      </c>
      <c r="D169" s="20" t="s">
        <v>190</v>
      </c>
      <c r="E169" s="21">
        <v>3280</v>
      </c>
      <c r="F169" s="21" t="s">
        <v>132</v>
      </c>
      <c r="G169" s="22">
        <v>2394.4</v>
      </c>
      <c r="H169" s="23" t="s">
        <v>170</v>
      </c>
      <c r="I169" s="57">
        <v>42997</v>
      </c>
    </row>
    <row r="170" spans="1:9" s="15" customFormat="1" ht="15" customHeight="1" thickBot="1">
      <c r="A170" s="18" t="s">
        <v>86</v>
      </c>
      <c r="B170" s="3" t="s">
        <v>90</v>
      </c>
      <c r="C170" s="19">
        <v>1305003011685</v>
      </c>
      <c r="D170" s="4" t="s">
        <v>227</v>
      </c>
      <c r="E170" s="21">
        <v>8000</v>
      </c>
      <c r="F170" s="21" t="s">
        <v>132</v>
      </c>
      <c r="G170" s="22">
        <v>5760</v>
      </c>
      <c r="H170" s="23" t="s">
        <v>170</v>
      </c>
      <c r="I170" s="57">
        <v>42992</v>
      </c>
    </row>
    <row r="171" spans="1:9" s="15" customFormat="1" ht="15" customHeight="1" thickBot="1">
      <c r="A171" s="18" t="s">
        <v>86</v>
      </c>
      <c r="B171" s="3" t="s">
        <v>90</v>
      </c>
      <c r="C171" s="19">
        <v>1305009263970</v>
      </c>
      <c r="D171" s="20" t="s">
        <v>190</v>
      </c>
      <c r="E171" s="21">
        <v>1640</v>
      </c>
      <c r="F171" s="21" t="s">
        <v>132</v>
      </c>
      <c r="G171" s="22">
        <v>328</v>
      </c>
      <c r="H171" s="23" t="s">
        <v>170</v>
      </c>
      <c r="I171" s="57">
        <v>42999</v>
      </c>
    </row>
    <row r="172" spans="1:9" s="15" customFormat="1" ht="15" customHeight="1" thickBot="1">
      <c r="A172" s="18" t="s">
        <v>86</v>
      </c>
      <c r="B172" s="3" t="s">
        <v>90</v>
      </c>
      <c r="C172" s="19">
        <v>1305011555457</v>
      </c>
      <c r="D172" s="20" t="s">
        <v>190</v>
      </c>
      <c r="E172" s="21">
        <v>8200</v>
      </c>
      <c r="F172" s="21" t="s">
        <v>132</v>
      </c>
      <c r="G172" s="22">
        <v>5986</v>
      </c>
      <c r="H172" s="23" t="s">
        <v>170</v>
      </c>
      <c r="I172" s="57">
        <v>42997</v>
      </c>
    </row>
    <row r="173" spans="1:9" s="15" customFormat="1" ht="15" customHeight="1" thickBot="1">
      <c r="A173" s="18" t="s">
        <v>86</v>
      </c>
      <c r="B173" s="3" t="s">
        <v>91</v>
      </c>
      <c r="C173" s="19">
        <v>1305999783426</v>
      </c>
      <c r="D173" s="20" t="s">
        <v>190</v>
      </c>
      <c r="E173" s="21">
        <v>3600</v>
      </c>
      <c r="F173" s="21" t="s">
        <v>132</v>
      </c>
      <c r="G173" s="22">
        <v>936</v>
      </c>
      <c r="H173" s="23" t="s">
        <v>170</v>
      </c>
      <c r="I173" s="57">
        <v>43221</v>
      </c>
    </row>
    <row r="174" spans="1:9" s="15" customFormat="1" ht="15" customHeight="1" thickBot="1">
      <c r="A174" s="18" t="s">
        <v>86</v>
      </c>
      <c r="B174" s="3" t="s">
        <v>92</v>
      </c>
      <c r="C174" s="19">
        <v>1305003011685</v>
      </c>
      <c r="D174" s="4" t="s">
        <v>228</v>
      </c>
      <c r="E174" s="21">
        <v>2000</v>
      </c>
      <c r="F174" s="21" t="s">
        <v>132</v>
      </c>
      <c r="G174" s="22">
        <v>1440</v>
      </c>
      <c r="H174" s="23" t="s">
        <v>170</v>
      </c>
      <c r="I174" s="57">
        <v>42992</v>
      </c>
    </row>
    <row r="175" spans="1:9" s="15" customFormat="1" ht="15" customHeight="1" thickBot="1">
      <c r="A175" s="18" t="s">
        <v>86</v>
      </c>
      <c r="B175" s="3" t="s">
        <v>92</v>
      </c>
      <c r="C175" s="19">
        <v>1305999783426</v>
      </c>
      <c r="D175" s="20" t="s">
        <v>190</v>
      </c>
      <c r="E175" s="21">
        <v>1800</v>
      </c>
      <c r="F175" s="21" t="s">
        <v>132</v>
      </c>
      <c r="G175" s="22">
        <v>468</v>
      </c>
      <c r="H175" s="23" t="s">
        <v>170</v>
      </c>
      <c r="I175" s="57">
        <v>42993</v>
      </c>
    </row>
    <row r="176" spans="1:9" s="15" customFormat="1" ht="15" customHeight="1" thickBot="1">
      <c r="A176" s="18" t="s">
        <v>86</v>
      </c>
      <c r="B176" s="3" t="s">
        <v>153</v>
      </c>
      <c r="C176" s="19">
        <v>1305011555457</v>
      </c>
      <c r="D176" s="20" t="s">
        <v>190</v>
      </c>
      <c r="E176" s="21">
        <v>1640</v>
      </c>
      <c r="F176" s="21" t="s">
        <v>132</v>
      </c>
      <c r="G176" s="22">
        <v>1197.2</v>
      </c>
      <c r="H176" s="23" t="s">
        <v>170</v>
      </c>
      <c r="I176" s="57">
        <v>42991</v>
      </c>
    </row>
    <row r="177" spans="1:9" s="15" customFormat="1" ht="15" customHeight="1" thickBot="1">
      <c r="A177" s="18" t="s">
        <v>86</v>
      </c>
      <c r="B177" s="3" t="s">
        <v>93</v>
      </c>
      <c r="C177" s="19">
        <v>1305999783426</v>
      </c>
      <c r="D177" s="20" t="s">
        <v>190</v>
      </c>
      <c r="E177" s="21">
        <v>900</v>
      </c>
      <c r="F177" s="21" t="s">
        <v>132</v>
      </c>
      <c r="G177" s="22">
        <v>234</v>
      </c>
      <c r="H177" s="23" t="s">
        <v>170</v>
      </c>
      <c r="I177" s="57">
        <v>42998</v>
      </c>
    </row>
    <row r="178" spans="1:9" s="15" customFormat="1" ht="15" customHeight="1" thickBot="1">
      <c r="A178" s="18" t="s">
        <v>86</v>
      </c>
      <c r="B178" s="3" t="s">
        <v>154</v>
      </c>
      <c r="C178" s="19">
        <v>1305003011685</v>
      </c>
      <c r="D178" s="4" t="s">
        <v>229</v>
      </c>
      <c r="E178" s="21">
        <v>2000</v>
      </c>
      <c r="F178" s="21" t="s">
        <v>132</v>
      </c>
      <c r="G178" s="22">
        <v>1440</v>
      </c>
      <c r="H178" s="23" t="s">
        <v>170</v>
      </c>
      <c r="I178" s="57">
        <v>42993</v>
      </c>
    </row>
    <row r="179" spans="1:9" s="15" customFormat="1" ht="15" customHeight="1" thickBot="1">
      <c r="A179" s="18" t="s">
        <v>86</v>
      </c>
      <c r="B179" s="3" t="s">
        <v>94</v>
      </c>
      <c r="C179" s="8">
        <v>1305014673026</v>
      </c>
      <c r="D179" s="20" t="s">
        <v>190</v>
      </c>
      <c r="E179" s="21">
        <v>1600</v>
      </c>
      <c r="F179" s="21" t="s">
        <v>132</v>
      </c>
      <c r="G179" s="22">
        <v>640</v>
      </c>
      <c r="H179" s="23" t="s">
        <v>170</v>
      </c>
      <c r="I179" s="57">
        <v>42998</v>
      </c>
    </row>
    <row r="180" spans="1:9" s="15" customFormat="1" ht="15" customHeight="1" thickBot="1">
      <c r="A180" s="18" t="s">
        <v>86</v>
      </c>
      <c r="B180" s="3" t="s">
        <v>95</v>
      </c>
      <c r="C180" s="19">
        <v>1305008922335</v>
      </c>
      <c r="D180" s="4" t="s">
        <v>242</v>
      </c>
      <c r="E180" s="21">
        <v>800</v>
      </c>
      <c r="F180" s="21" t="s">
        <v>132</v>
      </c>
      <c r="G180" s="22">
        <v>680</v>
      </c>
      <c r="H180" s="23" t="s">
        <v>170</v>
      </c>
      <c r="I180" s="57">
        <v>43189</v>
      </c>
    </row>
    <row r="181" spans="1:9" s="15" customFormat="1" ht="15" customHeight="1" thickBot="1">
      <c r="A181" s="18" t="s">
        <v>86</v>
      </c>
      <c r="B181" s="3" t="s">
        <v>95</v>
      </c>
      <c r="C181" s="19">
        <v>1305011555457</v>
      </c>
      <c r="D181" s="20" t="s">
        <v>190</v>
      </c>
      <c r="E181" s="21">
        <v>1640</v>
      </c>
      <c r="F181" s="21" t="s">
        <v>132</v>
      </c>
      <c r="G181" s="22">
        <v>1197.2</v>
      </c>
      <c r="H181" s="23" t="s">
        <v>170</v>
      </c>
      <c r="I181" s="57">
        <v>43189</v>
      </c>
    </row>
    <row r="182" spans="1:9" s="15" customFormat="1" ht="15" customHeight="1" thickBot="1">
      <c r="A182" s="18" t="s">
        <v>86</v>
      </c>
      <c r="B182" s="3" t="s">
        <v>95</v>
      </c>
      <c r="C182" s="19">
        <v>1305999783426</v>
      </c>
      <c r="D182" s="20" t="s">
        <v>190</v>
      </c>
      <c r="E182" s="21">
        <v>900</v>
      </c>
      <c r="F182" s="21" t="s">
        <v>132</v>
      </c>
      <c r="G182" s="22">
        <v>234</v>
      </c>
      <c r="H182" s="23" t="s">
        <v>170</v>
      </c>
      <c r="I182" s="57">
        <v>43182</v>
      </c>
    </row>
    <row r="183" spans="1:9" s="15" customFormat="1" ht="15" customHeight="1" thickBot="1">
      <c r="A183" s="18" t="s">
        <v>86</v>
      </c>
      <c r="B183" s="3" t="s">
        <v>155</v>
      </c>
      <c r="C183" s="19">
        <v>1305008922335</v>
      </c>
      <c r="D183" s="4" t="s">
        <v>242</v>
      </c>
      <c r="E183" s="21">
        <v>2400</v>
      </c>
      <c r="F183" s="21" t="s">
        <v>132</v>
      </c>
      <c r="G183" s="22">
        <v>2040</v>
      </c>
      <c r="H183" s="23" t="s">
        <v>170</v>
      </c>
      <c r="I183" s="57">
        <v>42997</v>
      </c>
    </row>
    <row r="184" spans="1:9" s="15" customFormat="1" ht="15" customHeight="1" thickBot="1">
      <c r="A184" s="18" t="s">
        <v>86</v>
      </c>
      <c r="B184" s="3" t="s">
        <v>155</v>
      </c>
      <c r="C184" s="19">
        <v>1305011555457</v>
      </c>
      <c r="D184" s="20" t="s">
        <v>190</v>
      </c>
      <c r="E184" s="21">
        <v>3280</v>
      </c>
      <c r="F184" s="21" t="s">
        <v>132</v>
      </c>
      <c r="G184" s="22">
        <v>2394.4</v>
      </c>
      <c r="H184" s="23" t="s">
        <v>170</v>
      </c>
      <c r="I184" s="57">
        <v>42998</v>
      </c>
    </row>
    <row r="185" spans="1:9" s="15" customFormat="1" ht="15" customHeight="1" thickBot="1">
      <c r="A185" s="18" t="s">
        <v>86</v>
      </c>
      <c r="B185" s="3" t="s">
        <v>96</v>
      </c>
      <c r="C185" s="19">
        <v>1305003011685</v>
      </c>
      <c r="D185" s="4" t="s">
        <v>230</v>
      </c>
      <c r="E185" s="21">
        <v>2000</v>
      </c>
      <c r="F185" s="21" t="s">
        <v>132</v>
      </c>
      <c r="G185" s="22">
        <v>1440</v>
      </c>
      <c r="H185" s="23" t="s">
        <v>170</v>
      </c>
      <c r="I185" s="57">
        <v>42993</v>
      </c>
    </row>
    <row r="186" spans="1:9" s="15" customFormat="1" ht="15" customHeight="1" thickBot="1">
      <c r="A186" s="18" t="s">
        <v>86</v>
      </c>
      <c r="B186" s="3" t="s">
        <v>96</v>
      </c>
      <c r="C186" s="19">
        <v>1305009263970</v>
      </c>
      <c r="D186" s="20" t="s">
        <v>190</v>
      </c>
      <c r="E186" s="21">
        <v>1180</v>
      </c>
      <c r="F186" s="21" t="s">
        <v>132</v>
      </c>
      <c r="G186" s="22">
        <v>236</v>
      </c>
      <c r="H186" s="23" t="s">
        <v>170</v>
      </c>
      <c r="I186" s="57">
        <v>42991</v>
      </c>
    </row>
    <row r="187" spans="1:9" s="15" customFormat="1" ht="15" customHeight="1" thickBot="1">
      <c r="A187" s="18" t="s">
        <v>86</v>
      </c>
      <c r="B187" s="3" t="s">
        <v>156</v>
      </c>
      <c r="C187" s="19">
        <v>1305011555457</v>
      </c>
      <c r="D187" s="20" t="s">
        <v>190</v>
      </c>
      <c r="E187" s="21">
        <v>1640</v>
      </c>
      <c r="F187" s="21" t="s">
        <v>132</v>
      </c>
      <c r="G187" s="22">
        <v>1197.2</v>
      </c>
      <c r="H187" s="23" t="s">
        <v>170</v>
      </c>
      <c r="I187" s="57">
        <v>42993</v>
      </c>
    </row>
    <row r="188" spans="1:9" s="15" customFormat="1" ht="15" customHeight="1" thickBot="1">
      <c r="A188" s="18" t="s">
        <v>86</v>
      </c>
      <c r="B188" s="3" t="s">
        <v>97</v>
      </c>
      <c r="C188" s="19">
        <v>1305009263970</v>
      </c>
      <c r="D188" s="20" t="s">
        <v>190</v>
      </c>
      <c r="E188" s="21">
        <v>415</v>
      </c>
      <c r="F188" s="21" t="s">
        <v>132</v>
      </c>
      <c r="G188" s="22">
        <v>83</v>
      </c>
      <c r="H188" s="23" t="s">
        <v>170</v>
      </c>
      <c r="I188" s="57">
        <v>42999</v>
      </c>
    </row>
    <row r="189" spans="1:9" s="15" customFormat="1" ht="15" customHeight="1" thickBot="1">
      <c r="A189" s="18" t="s">
        <v>86</v>
      </c>
      <c r="B189" s="3" t="s">
        <v>97</v>
      </c>
      <c r="C189" s="19">
        <v>1305014847701</v>
      </c>
      <c r="D189" s="20" t="s">
        <v>245</v>
      </c>
      <c r="E189" s="21">
        <v>240</v>
      </c>
      <c r="F189" s="21" t="s">
        <v>132</v>
      </c>
      <c r="G189" s="22">
        <v>122.4</v>
      </c>
      <c r="H189" s="23" t="s">
        <v>170</v>
      </c>
      <c r="I189" s="57">
        <v>42998</v>
      </c>
    </row>
    <row r="190" spans="1:9" s="15" customFormat="1" ht="15" customHeight="1" thickBot="1">
      <c r="A190" s="18" t="s">
        <v>86</v>
      </c>
      <c r="B190" s="3" t="s">
        <v>157</v>
      </c>
      <c r="C190" s="19">
        <v>1305009144719</v>
      </c>
      <c r="D190" s="20" t="s">
        <v>190</v>
      </c>
      <c r="E190" s="21">
        <v>1640</v>
      </c>
      <c r="F190" s="21" t="s">
        <v>132</v>
      </c>
      <c r="G190" s="22">
        <v>475.59999999999997</v>
      </c>
      <c r="H190" s="23" t="s">
        <v>170</v>
      </c>
      <c r="I190" s="57">
        <v>42999</v>
      </c>
    </row>
    <row r="191" spans="1:9" s="15" customFormat="1" ht="15" customHeight="1" thickBot="1">
      <c r="A191" s="18" t="s">
        <v>86</v>
      </c>
      <c r="B191" s="3" t="s">
        <v>98</v>
      </c>
      <c r="C191" s="19">
        <v>1305999783426</v>
      </c>
      <c r="D191" s="20" t="s">
        <v>190</v>
      </c>
      <c r="E191" s="21">
        <v>5400</v>
      </c>
      <c r="F191" s="21" t="s">
        <v>132</v>
      </c>
      <c r="G191" s="22">
        <v>1404</v>
      </c>
      <c r="H191" s="23" t="s">
        <v>170</v>
      </c>
      <c r="I191" s="57">
        <v>42997</v>
      </c>
    </row>
    <row r="192" spans="1:9" s="15" customFormat="1" ht="15" customHeight="1" thickBot="1">
      <c r="A192" s="18" t="s">
        <v>86</v>
      </c>
      <c r="B192" s="3" t="s">
        <v>99</v>
      </c>
      <c r="C192" s="19">
        <v>1305999783426</v>
      </c>
      <c r="D192" s="20" t="s">
        <v>190</v>
      </c>
      <c r="E192" s="21">
        <v>15300</v>
      </c>
      <c r="F192" s="21" t="s">
        <v>132</v>
      </c>
      <c r="G192" s="22">
        <v>3978</v>
      </c>
      <c r="H192" s="23" t="s">
        <v>170</v>
      </c>
      <c r="I192" s="57">
        <v>43000</v>
      </c>
    </row>
    <row r="193" spans="1:9" s="15" customFormat="1" ht="15" customHeight="1" thickBot="1">
      <c r="A193" s="18" t="s">
        <v>86</v>
      </c>
      <c r="B193" s="3" t="s">
        <v>158</v>
      </c>
      <c r="C193" s="19">
        <v>1305003011685</v>
      </c>
      <c r="D193" s="4" t="s">
        <v>231</v>
      </c>
      <c r="E193" s="21">
        <v>2000</v>
      </c>
      <c r="F193" s="21" t="s">
        <v>132</v>
      </c>
      <c r="G193" s="22">
        <v>1440</v>
      </c>
      <c r="H193" s="23" t="s">
        <v>170</v>
      </c>
      <c r="I193" s="57">
        <v>42992</v>
      </c>
    </row>
    <row r="194" spans="1:9" s="15" customFormat="1" ht="15" customHeight="1" thickBot="1">
      <c r="A194" s="18" t="s">
        <v>86</v>
      </c>
      <c r="B194" s="3" t="s">
        <v>100</v>
      </c>
      <c r="C194" s="8">
        <v>1305014673026</v>
      </c>
      <c r="D194" s="20" t="s">
        <v>190</v>
      </c>
      <c r="E194" s="21">
        <v>3200</v>
      </c>
      <c r="F194" s="21" t="s">
        <v>132</v>
      </c>
      <c r="G194" s="22">
        <v>1280</v>
      </c>
      <c r="H194" s="23" t="s">
        <v>170</v>
      </c>
      <c r="I194" s="57">
        <v>42999</v>
      </c>
    </row>
    <row r="195" spans="1:9" s="15" customFormat="1" ht="15" customHeight="1" thickBot="1">
      <c r="A195" s="18" t="s">
        <v>86</v>
      </c>
      <c r="B195" s="3" t="s">
        <v>100</v>
      </c>
      <c r="C195" s="19">
        <v>1305999783426</v>
      </c>
      <c r="D195" s="20" t="s">
        <v>190</v>
      </c>
      <c r="E195" s="21">
        <v>4500</v>
      </c>
      <c r="F195" s="21" t="s">
        <v>132</v>
      </c>
      <c r="G195" s="22">
        <v>1170</v>
      </c>
      <c r="H195" s="23" t="s">
        <v>170</v>
      </c>
      <c r="I195" s="57">
        <v>42999</v>
      </c>
    </row>
    <row r="196" spans="1:9" s="15" customFormat="1" ht="15" customHeight="1" thickBot="1">
      <c r="A196" s="18" t="s">
        <v>86</v>
      </c>
      <c r="B196" s="3" t="s">
        <v>101</v>
      </c>
      <c r="C196" s="19">
        <v>1305999783426</v>
      </c>
      <c r="D196" s="20" t="s">
        <v>190</v>
      </c>
      <c r="E196" s="21">
        <v>6300</v>
      </c>
      <c r="F196" s="21" t="s">
        <v>132</v>
      </c>
      <c r="G196" s="22">
        <v>1638</v>
      </c>
      <c r="H196" s="23" t="s">
        <v>170</v>
      </c>
      <c r="I196" s="57">
        <v>42993</v>
      </c>
    </row>
    <row r="197" spans="1:9" s="15" customFormat="1" ht="15" customHeight="1" thickBot="1">
      <c r="A197" s="18" t="s">
        <v>86</v>
      </c>
      <c r="B197" s="3" t="s">
        <v>102</v>
      </c>
      <c r="C197" s="19">
        <v>1305999783426</v>
      </c>
      <c r="D197" s="20" t="s">
        <v>190</v>
      </c>
      <c r="E197" s="21">
        <v>23400</v>
      </c>
      <c r="F197" s="21" t="s">
        <v>132</v>
      </c>
      <c r="G197" s="22">
        <v>6084</v>
      </c>
      <c r="H197" s="23" t="s">
        <v>170</v>
      </c>
      <c r="I197" s="57">
        <v>43000</v>
      </c>
    </row>
    <row r="198" spans="1:9" s="15" customFormat="1" ht="15" customHeight="1" thickBot="1">
      <c r="A198" s="18" t="s">
        <v>86</v>
      </c>
      <c r="B198" s="3" t="s">
        <v>159</v>
      </c>
      <c r="C198" s="19">
        <v>1305003011685</v>
      </c>
      <c r="D198" s="4" t="s">
        <v>232</v>
      </c>
      <c r="E198" s="21">
        <v>2000</v>
      </c>
      <c r="F198" s="21" t="s">
        <v>132</v>
      </c>
      <c r="G198" s="22">
        <v>1440</v>
      </c>
      <c r="H198" s="23" t="s">
        <v>170</v>
      </c>
      <c r="I198" s="57">
        <v>42997</v>
      </c>
    </row>
    <row r="199" spans="1:9" s="15" customFormat="1" ht="15" customHeight="1" thickBot="1">
      <c r="A199" s="18" t="s">
        <v>86</v>
      </c>
      <c r="B199" s="3" t="s">
        <v>160</v>
      </c>
      <c r="C199" s="19">
        <v>1305011555457</v>
      </c>
      <c r="D199" s="20" t="s">
        <v>190</v>
      </c>
      <c r="E199" s="21">
        <v>1640</v>
      </c>
      <c r="F199" s="21" t="s">
        <v>132</v>
      </c>
      <c r="G199" s="22">
        <v>1197.2</v>
      </c>
      <c r="H199" s="23" t="s">
        <v>170</v>
      </c>
      <c r="I199" s="57">
        <v>42993</v>
      </c>
    </row>
    <row r="200" spans="1:9" s="15" customFormat="1" ht="15" customHeight="1" thickBot="1">
      <c r="A200" s="18" t="s">
        <v>86</v>
      </c>
      <c r="B200" s="3" t="s">
        <v>103</v>
      </c>
      <c r="C200" s="19">
        <v>1305011555457</v>
      </c>
      <c r="D200" s="20" t="s">
        <v>190</v>
      </c>
      <c r="E200" s="21">
        <v>8200</v>
      </c>
      <c r="F200" s="21" t="s">
        <v>132</v>
      </c>
      <c r="G200" s="22">
        <v>5986</v>
      </c>
      <c r="H200" s="23" t="s">
        <v>170</v>
      </c>
      <c r="I200" s="57">
        <v>42996</v>
      </c>
    </row>
    <row r="201" spans="1:9" s="15" customFormat="1" ht="15" customHeight="1" thickBot="1">
      <c r="A201" s="18" t="s">
        <v>86</v>
      </c>
      <c r="B201" s="3" t="s">
        <v>103</v>
      </c>
      <c r="C201" s="19">
        <v>1305999783426</v>
      </c>
      <c r="D201" s="20" t="s">
        <v>190</v>
      </c>
      <c r="E201" s="21">
        <v>8100</v>
      </c>
      <c r="F201" s="21" t="s">
        <v>132</v>
      </c>
      <c r="G201" s="22">
        <v>2106</v>
      </c>
      <c r="H201" s="23" t="s">
        <v>170</v>
      </c>
      <c r="I201" s="57">
        <v>42996</v>
      </c>
    </row>
    <row r="202" spans="1:9" s="15" customFormat="1" ht="15" customHeight="1" thickBot="1">
      <c r="A202" s="18" t="s">
        <v>86</v>
      </c>
      <c r="B202" s="3" t="s">
        <v>104</v>
      </c>
      <c r="C202" s="8">
        <v>1305009144719</v>
      </c>
      <c r="D202" s="20" t="s">
        <v>190</v>
      </c>
      <c r="E202" s="21">
        <v>1175</v>
      </c>
      <c r="F202" s="21" t="s">
        <v>132</v>
      </c>
      <c r="G202" s="22">
        <v>340.75</v>
      </c>
      <c r="H202" s="23" t="s">
        <v>170</v>
      </c>
      <c r="I202" s="57">
        <v>42998</v>
      </c>
    </row>
    <row r="203" spans="1:9" s="15" customFormat="1" ht="15" customHeight="1" thickBot="1">
      <c r="A203" s="18" t="s">
        <v>86</v>
      </c>
      <c r="B203" s="3" t="s">
        <v>104</v>
      </c>
      <c r="C203" s="8">
        <v>1305999783163</v>
      </c>
      <c r="D203" s="20" t="s">
        <v>190</v>
      </c>
      <c r="E203" s="21">
        <v>1800</v>
      </c>
      <c r="F203" s="21" t="s">
        <v>132</v>
      </c>
      <c r="G203" s="22">
        <v>450</v>
      </c>
      <c r="H203" s="23" t="s">
        <v>170</v>
      </c>
      <c r="I203" s="57">
        <v>42991</v>
      </c>
    </row>
    <row r="204" spans="1:9" s="15" customFormat="1" ht="15" customHeight="1" thickBot="1">
      <c r="A204" s="18" t="s">
        <v>86</v>
      </c>
      <c r="B204" s="3" t="s">
        <v>105</v>
      </c>
      <c r="C204" s="19">
        <v>1305999783426</v>
      </c>
      <c r="D204" s="20" t="s">
        <v>190</v>
      </c>
      <c r="E204" s="21">
        <v>9900</v>
      </c>
      <c r="F204" s="21" t="s">
        <v>132</v>
      </c>
      <c r="G204" s="22">
        <v>2574</v>
      </c>
      <c r="H204" s="23" t="s">
        <v>170</v>
      </c>
      <c r="I204" s="57">
        <v>42998</v>
      </c>
    </row>
    <row r="205" spans="1:9" s="15" customFormat="1" ht="15" customHeight="1" thickBot="1">
      <c r="A205" s="18" t="s">
        <v>86</v>
      </c>
      <c r="B205" s="3" t="s">
        <v>161</v>
      </c>
      <c r="C205" s="19">
        <v>1305003011685</v>
      </c>
      <c r="D205" s="4" t="s">
        <v>233</v>
      </c>
      <c r="E205" s="21">
        <v>2000</v>
      </c>
      <c r="F205" s="21" t="s">
        <v>132</v>
      </c>
      <c r="G205" s="22">
        <v>1440</v>
      </c>
      <c r="H205" s="23" t="s">
        <v>170</v>
      </c>
      <c r="I205" s="57">
        <v>42997</v>
      </c>
    </row>
    <row r="206" spans="1:9" s="15" customFormat="1" ht="15" customHeight="1" thickBot="1">
      <c r="A206" s="18" t="s">
        <v>86</v>
      </c>
      <c r="B206" s="3" t="s">
        <v>161</v>
      </c>
      <c r="C206" s="19">
        <v>1305011555457</v>
      </c>
      <c r="D206" s="20" t="s">
        <v>190</v>
      </c>
      <c r="E206" s="21">
        <v>1640</v>
      </c>
      <c r="F206" s="21" t="s">
        <v>132</v>
      </c>
      <c r="G206" s="22">
        <v>1197.2</v>
      </c>
      <c r="H206" s="23" t="s">
        <v>170</v>
      </c>
      <c r="I206" s="57">
        <v>42993</v>
      </c>
    </row>
    <row r="207" spans="1:9" s="15" customFormat="1" ht="15" customHeight="1" thickBot="1">
      <c r="A207" s="18" t="s">
        <v>86</v>
      </c>
      <c r="B207" s="3" t="s">
        <v>106</v>
      </c>
      <c r="C207" s="19">
        <v>1305003011685</v>
      </c>
      <c r="D207" s="4" t="s">
        <v>234</v>
      </c>
      <c r="E207" s="21">
        <v>2000</v>
      </c>
      <c r="F207" s="21" t="s">
        <v>132</v>
      </c>
      <c r="G207" s="22">
        <v>1440</v>
      </c>
      <c r="H207" s="23" t="s">
        <v>170</v>
      </c>
      <c r="I207" s="57">
        <v>43158</v>
      </c>
    </row>
    <row r="208" spans="1:9" s="15" customFormat="1" ht="15" customHeight="1" thickBot="1">
      <c r="A208" s="18" t="s">
        <v>86</v>
      </c>
      <c r="B208" s="3" t="s">
        <v>106</v>
      </c>
      <c r="C208" s="19">
        <v>1305009144719</v>
      </c>
      <c r="D208" s="20" t="s">
        <v>190</v>
      </c>
      <c r="E208" s="21">
        <v>1640</v>
      </c>
      <c r="F208" s="21" t="s">
        <v>132</v>
      </c>
      <c r="G208" s="22">
        <v>475.59999999999997</v>
      </c>
      <c r="H208" s="23" t="s">
        <v>170</v>
      </c>
      <c r="I208" s="57">
        <v>43161</v>
      </c>
    </row>
    <row r="209" spans="1:9" s="15" customFormat="1" ht="15" customHeight="1" thickBot="1">
      <c r="A209" s="18" t="s">
        <v>86</v>
      </c>
      <c r="B209" s="3" t="s">
        <v>106</v>
      </c>
      <c r="C209" s="19">
        <v>1305999783426</v>
      </c>
      <c r="D209" s="20" t="s">
        <v>190</v>
      </c>
      <c r="E209" s="21">
        <v>1800</v>
      </c>
      <c r="F209" s="21" t="s">
        <v>132</v>
      </c>
      <c r="G209" s="22">
        <v>468</v>
      </c>
      <c r="H209" s="23" t="s">
        <v>170</v>
      </c>
      <c r="I209" s="57">
        <v>43161</v>
      </c>
    </row>
    <row r="210" spans="1:9" s="15" customFormat="1" ht="15" customHeight="1" thickBot="1">
      <c r="A210" s="18" t="s">
        <v>86</v>
      </c>
      <c r="B210" s="3" t="s">
        <v>162</v>
      </c>
      <c r="C210" s="19">
        <v>1305003011685</v>
      </c>
      <c r="D210" s="4" t="s">
        <v>235</v>
      </c>
      <c r="E210" s="21">
        <v>2000</v>
      </c>
      <c r="F210" s="21" t="s">
        <v>132</v>
      </c>
      <c r="G210" s="22">
        <v>1440</v>
      </c>
      <c r="H210" s="23" t="s">
        <v>170</v>
      </c>
      <c r="I210" s="57">
        <v>42993</v>
      </c>
    </row>
    <row r="211" spans="1:9" s="15" customFormat="1" ht="15" customHeight="1" thickBot="1">
      <c r="A211" s="18" t="s">
        <v>86</v>
      </c>
      <c r="B211" s="3" t="s">
        <v>107</v>
      </c>
      <c r="C211" s="19">
        <v>1305999783426</v>
      </c>
      <c r="D211" s="20" t="s">
        <v>190</v>
      </c>
      <c r="E211" s="21">
        <v>6300</v>
      </c>
      <c r="F211" s="21" t="s">
        <v>132</v>
      </c>
      <c r="G211" s="22">
        <v>1638</v>
      </c>
      <c r="H211" s="23" t="s">
        <v>170</v>
      </c>
      <c r="I211" s="57">
        <v>42997</v>
      </c>
    </row>
    <row r="212" spans="1:9" s="15" customFormat="1" ht="15" customHeight="1" thickBot="1">
      <c r="A212" s="18" t="s">
        <v>108</v>
      </c>
      <c r="B212" s="3" t="s">
        <v>109</v>
      </c>
      <c r="C212" s="19">
        <v>1305999783426</v>
      </c>
      <c r="D212" s="20" t="s">
        <v>190</v>
      </c>
      <c r="E212" s="21">
        <v>3600</v>
      </c>
      <c r="F212" s="21" t="s">
        <v>132</v>
      </c>
      <c r="G212" s="22">
        <v>936</v>
      </c>
      <c r="H212" s="23" t="s">
        <v>170</v>
      </c>
      <c r="I212" s="57">
        <v>43117</v>
      </c>
    </row>
    <row r="213" spans="1:9" s="15" customFormat="1" ht="15" customHeight="1" thickBot="1">
      <c r="A213" s="18" t="s">
        <v>108</v>
      </c>
      <c r="B213" s="3" t="s">
        <v>110</v>
      </c>
      <c r="C213" s="19">
        <v>1305999783426</v>
      </c>
      <c r="D213" s="20" t="s">
        <v>190</v>
      </c>
      <c r="E213" s="21">
        <v>2700</v>
      </c>
      <c r="F213" s="21" t="s">
        <v>132</v>
      </c>
      <c r="G213" s="22">
        <v>702</v>
      </c>
      <c r="H213" s="23" t="s">
        <v>170</v>
      </c>
      <c r="I213" s="57">
        <v>43181</v>
      </c>
    </row>
    <row r="214" spans="1:9" s="15" customFormat="1" ht="15" customHeight="1" thickBot="1">
      <c r="A214" s="18" t="s">
        <v>108</v>
      </c>
      <c r="B214" s="3" t="s">
        <v>111</v>
      </c>
      <c r="C214" s="19">
        <v>1305999783426</v>
      </c>
      <c r="D214" s="20" t="s">
        <v>190</v>
      </c>
      <c r="E214" s="21">
        <v>90000</v>
      </c>
      <c r="F214" s="21" t="s">
        <v>132</v>
      </c>
      <c r="G214" s="22">
        <v>23400</v>
      </c>
      <c r="H214" s="23" t="s">
        <v>170</v>
      </c>
      <c r="I214" s="57">
        <v>43213</v>
      </c>
    </row>
    <row r="215" spans="1:9" s="15" customFormat="1" ht="15" customHeight="1" thickBot="1">
      <c r="A215" s="18" t="s">
        <v>108</v>
      </c>
      <c r="B215" s="3" t="s">
        <v>112</v>
      </c>
      <c r="C215" s="19">
        <v>1305999783426</v>
      </c>
      <c r="D215" s="20" t="s">
        <v>190</v>
      </c>
      <c r="E215" s="21">
        <v>11700</v>
      </c>
      <c r="F215" s="21" t="s">
        <v>132</v>
      </c>
      <c r="G215" s="22">
        <v>3042</v>
      </c>
      <c r="H215" s="23" t="s">
        <v>170</v>
      </c>
      <c r="I215" s="57">
        <v>43221</v>
      </c>
    </row>
    <row r="216" spans="1:9" s="15" customFormat="1" ht="15" customHeight="1" thickBot="1">
      <c r="A216" s="18" t="s">
        <v>108</v>
      </c>
      <c r="B216" s="3" t="s">
        <v>113</v>
      </c>
      <c r="C216" s="19">
        <v>1305999783426</v>
      </c>
      <c r="D216" s="20" t="s">
        <v>190</v>
      </c>
      <c r="E216" s="21">
        <v>9900</v>
      </c>
      <c r="F216" s="21" t="s">
        <v>132</v>
      </c>
      <c r="G216" s="22">
        <v>2574</v>
      </c>
      <c r="H216" s="23" t="s">
        <v>170</v>
      </c>
      <c r="I216" s="57">
        <v>43180</v>
      </c>
    </row>
    <row r="217" spans="1:9" s="15" customFormat="1" ht="15" customHeight="1" thickBot="1">
      <c r="A217" s="18" t="s">
        <v>114</v>
      </c>
      <c r="B217" s="3" t="s">
        <v>115</v>
      </c>
      <c r="C217" s="19">
        <v>1305999783163</v>
      </c>
      <c r="D217" s="20" t="s">
        <v>190</v>
      </c>
      <c r="E217" s="21">
        <v>900</v>
      </c>
      <c r="F217" s="21" t="s">
        <v>132</v>
      </c>
      <c r="G217" s="22">
        <v>225</v>
      </c>
      <c r="H217" s="23" t="s">
        <v>170</v>
      </c>
      <c r="I217" s="57">
        <v>43262</v>
      </c>
    </row>
    <row r="218" spans="1:9" s="15" customFormat="1" ht="15" customHeight="1" thickBot="1">
      <c r="A218" s="18" t="s">
        <v>114</v>
      </c>
      <c r="B218" s="3" t="s">
        <v>116</v>
      </c>
      <c r="C218" s="19">
        <v>1305003011685</v>
      </c>
      <c r="D218" s="4" t="s">
        <v>236</v>
      </c>
      <c r="E218" s="21">
        <v>2000</v>
      </c>
      <c r="F218" s="21" t="s">
        <v>132</v>
      </c>
      <c r="G218" s="22">
        <v>1440</v>
      </c>
      <c r="H218" s="23" t="s">
        <v>170</v>
      </c>
      <c r="I218" s="57">
        <v>43189</v>
      </c>
    </row>
    <row r="219" spans="1:9" s="15" customFormat="1" ht="15" customHeight="1" thickBot="1">
      <c r="A219" s="18" t="s">
        <v>114</v>
      </c>
      <c r="B219" s="3" t="s">
        <v>116</v>
      </c>
      <c r="C219" s="8" t="s">
        <v>144</v>
      </c>
      <c r="D219" s="4" t="s">
        <v>242</v>
      </c>
      <c r="E219" s="21">
        <v>1600</v>
      </c>
      <c r="F219" s="21" t="s">
        <v>132</v>
      </c>
      <c r="G219" s="22">
        <v>1360</v>
      </c>
      <c r="H219" s="23" t="s">
        <v>170</v>
      </c>
      <c r="I219" s="57">
        <v>43188</v>
      </c>
    </row>
    <row r="220" spans="1:9" s="15" customFormat="1" ht="15" customHeight="1" thickBot="1">
      <c r="A220" s="18" t="s">
        <v>114</v>
      </c>
      <c r="B220" s="3" t="s">
        <v>116</v>
      </c>
      <c r="C220" s="19">
        <v>1305011555457</v>
      </c>
      <c r="D220" s="20" t="s">
        <v>190</v>
      </c>
      <c r="E220" s="21">
        <v>3280</v>
      </c>
      <c r="F220" s="21" t="s">
        <v>132</v>
      </c>
      <c r="G220" s="22">
        <v>2394.4</v>
      </c>
      <c r="H220" s="23" t="s">
        <v>170</v>
      </c>
      <c r="I220" s="57">
        <v>43186</v>
      </c>
    </row>
    <row r="221" spans="1:9" s="15" customFormat="1" ht="15" customHeight="1" thickBot="1">
      <c r="A221" s="18" t="s">
        <v>114</v>
      </c>
      <c r="B221" s="3" t="s">
        <v>116</v>
      </c>
      <c r="C221" s="19">
        <v>1305999783426</v>
      </c>
      <c r="D221" s="20" t="s">
        <v>190</v>
      </c>
      <c r="E221" s="21">
        <v>2700</v>
      </c>
      <c r="F221" s="21" t="s">
        <v>132</v>
      </c>
      <c r="G221" s="22">
        <v>702</v>
      </c>
      <c r="H221" s="23" t="s">
        <v>170</v>
      </c>
      <c r="I221" s="57">
        <v>43179</v>
      </c>
    </row>
    <row r="222" spans="1:9" s="15" customFormat="1" ht="15" customHeight="1" thickBot="1">
      <c r="A222" s="18" t="s">
        <v>114</v>
      </c>
      <c r="B222" s="3" t="s">
        <v>163</v>
      </c>
      <c r="C222" s="19">
        <v>1305003011685</v>
      </c>
      <c r="D222" s="4" t="s">
        <v>237</v>
      </c>
      <c r="E222" s="21">
        <v>4000</v>
      </c>
      <c r="F222" s="21" t="s">
        <v>132</v>
      </c>
      <c r="G222" s="22">
        <v>2880</v>
      </c>
      <c r="H222" s="23" t="s">
        <v>170</v>
      </c>
      <c r="I222" s="57">
        <v>42985</v>
      </c>
    </row>
    <row r="223" spans="1:9" s="15" customFormat="1" ht="15" customHeight="1" thickBot="1">
      <c r="A223" s="18" t="s">
        <v>114</v>
      </c>
      <c r="B223" s="3" t="s">
        <v>164</v>
      </c>
      <c r="C223" s="19">
        <v>1305003011685</v>
      </c>
      <c r="D223" s="4" t="s">
        <v>238</v>
      </c>
      <c r="E223" s="21">
        <v>42000</v>
      </c>
      <c r="F223" s="21" t="s">
        <v>132</v>
      </c>
      <c r="G223" s="22">
        <v>30240</v>
      </c>
      <c r="H223" s="23" t="s">
        <v>170</v>
      </c>
      <c r="I223" s="57" t="s">
        <v>176</v>
      </c>
    </row>
    <row r="224" spans="1:9" s="15" customFormat="1" ht="15" customHeight="1" thickBot="1">
      <c r="A224" s="18" t="s">
        <v>114</v>
      </c>
      <c r="B224" s="3" t="s">
        <v>117</v>
      </c>
      <c r="C224" s="19">
        <v>1305003011685</v>
      </c>
      <c r="D224" s="4" t="s">
        <v>239</v>
      </c>
      <c r="E224" s="21">
        <v>2000</v>
      </c>
      <c r="F224" s="21" t="s">
        <v>132</v>
      </c>
      <c r="G224" s="22">
        <v>1440</v>
      </c>
      <c r="H224" s="23" t="s">
        <v>170</v>
      </c>
      <c r="I224" s="57">
        <v>43195</v>
      </c>
    </row>
    <row r="225" spans="1:9" s="15" customFormat="1" ht="15" customHeight="1" thickBot="1">
      <c r="A225" s="18" t="s">
        <v>114</v>
      </c>
      <c r="B225" s="3" t="s">
        <v>117</v>
      </c>
      <c r="C225" s="8">
        <v>1305015090177</v>
      </c>
      <c r="D225" s="20" t="s">
        <v>190</v>
      </c>
      <c r="E225" s="21">
        <v>3400</v>
      </c>
      <c r="F225" s="21" t="s">
        <v>132</v>
      </c>
      <c r="G225" s="22">
        <v>918.00000000000011</v>
      </c>
      <c r="H225" s="23" t="s">
        <v>170</v>
      </c>
      <c r="I225" s="57">
        <v>43195</v>
      </c>
    </row>
    <row r="226" spans="1:9" s="15" customFormat="1" ht="15" customHeight="1" thickBot="1">
      <c r="A226" s="18" t="s">
        <v>114</v>
      </c>
      <c r="B226" s="3" t="s">
        <v>118</v>
      </c>
      <c r="C226" s="19">
        <v>1305999783426</v>
      </c>
      <c r="D226" s="20" t="s">
        <v>190</v>
      </c>
      <c r="E226" s="21">
        <v>39600</v>
      </c>
      <c r="F226" s="21" t="s">
        <v>132</v>
      </c>
      <c r="G226" s="22">
        <v>10296</v>
      </c>
      <c r="H226" s="23" t="s">
        <v>170</v>
      </c>
      <c r="I226" s="57" t="s">
        <v>175</v>
      </c>
    </row>
    <row r="227" spans="1:9" s="15" customFormat="1" ht="15" customHeight="1" thickBot="1">
      <c r="A227" s="18" t="s">
        <v>119</v>
      </c>
      <c r="B227" s="3" t="s">
        <v>120</v>
      </c>
      <c r="C227" s="19">
        <v>1305999783426</v>
      </c>
      <c r="D227" s="20" t="s">
        <v>190</v>
      </c>
      <c r="E227" s="21">
        <v>1800</v>
      </c>
      <c r="F227" s="21" t="s">
        <v>132</v>
      </c>
      <c r="G227" s="22">
        <v>468</v>
      </c>
      <c r="H227" s="23" t="s">
        <v>170</v>
      </c>
      <c r="I227" s="57">
        <v>43118</v>
      </c>
    </row>
    <row r="228" spans="1:9" s="15" customFormat="1" ht="15" customHeight="1" thickBot="1">
      <c r="A228" s="18" t="s">
        <v>119</v>
      </c>
      <c r="B228" s="3" t="s">
        <v>121</v>
      </c>
      <c r="C228" s="19">
        <v>1305999783426</v>
      </c>
      <c r="D228" s="20" t="s">
        <v>190</v>
      </c>
      <c r="E228" s="21">
        <v>900</v>
      </c>
      <c r="F228" s="21" t="s">
        <v>132</v>
      </c>
      <c r="G228" s="22">
        <v>234</v>
      </c>
      <c r="H228" s="23" t="s">
        <v>170</v>
      </c>
      <c r="I228" s="57">
        <v>43182</v>
      </c>
    </row>
    <row r="229" spans="1:9" s="15" customFormat="1" ht="15" customHeight="1" thickBot="1">
      <c r="A229" s="18" t="s">
        <v>119</v>
      </c>
      <c r="B229" s="3" t="s">
        <v>122</v>
      </c>
      <c r="C229" s="19">
        <v>1305999783426</v>
      </c>
      <c r="D229" s="20" t="s">
        <v>190</v>
      </c>
      <c r="E229" s="21">
        <v>11700</v>
      </c>
      <c r="F229" s="21" t="s">
        <v>132</v>
      </c>
      <c r="G229" s="22">
        <v>3042</v>
      </c>
      <c r="H229" s="23" t="s">
        <v>170</v>
      </c>
      <c r="I229" s="57">
        <v>43201</v>
      </c>
    </row>
    <row r="230" spans="1:9" s="15" customFormat="1" ht="15" customHeight="1" thickBot="1">
      <c r="A230" s="18" t="s">
        <v>119</v>
      </c>
      <c r="B230" s="3" t="s">
        <v>123</v>
      </c>
      <c r="C230" s="19">
        <v>1305003011685</v>
      </c>
      <c r="D230" s="4" t="s">
        <v>240</v>
      </c>
      <c r="E230" s="21">
        <v>6000</v>
      </c>
      <c r="F230" s="21" t="s">
        <v>132</v>
      </c>
      <c r="G230" s="22">
        <v>4320</v>
      </c>
      <c r="H230" s="23" t="s">
        <v>170</v>
      </c>
      <c r="I230" s="57">
        <v>43272</v>
      </c>
    </row>
    <row r="231" spans="1:9" s="15" customFormat="1" ht="15" customHeight="1" thickBot="1">
      <c r="A231" s="18" t="s">
        <v>119</v>
      </c>
      <c r="B231" s="3" t="s">
        <v>123</v>
      </c>
      <c r="C231" s="19">
        <v>1305011555457</v>
      </c>
      <c r="D231" s="20" t="s">
        <v>190</v>
      </c>
      <c r="E231" s="21">
        <v>4920</v>
      </c>
      <c r="F231" s="21" t="s">
        <v>132</v>
      </c>
      <c r="G231" s="22">
        <v>3591.6</v>
      </c>
      <c r="H231" s="23" t="s">
        <v>170</v>
      </c>
      <c r="I231" s="57">
        <v>43282</v>
      </c>
    </row>
    <row r="232" spans="1:9" s="15" customFormat="1" ht="15" customHeight="1" thickBot="1">
      <c r="A232" s="18" t="s">
        <v>119</v>
      </c>
      <c r="B232" s="3" t="s">
        <v>123</v>
      </c>
      <c r="C232" s="19">
        <v>1305999783163</v>
      </c>
      <c r="D232" s="20" t="s">
        <v>190</v>
      </c>
      <c r="E232" s="21">
        <v>900</v>
      </c>
      <c r="F232" s="21" t="s">
        <v>132</v>
      </c>
      <c r="G232" s="22">
        <v>225</v>
      </c>
      <c r="H232" s="23" t="s">
        <v>170</v>
      </c>
      <c r="I232" s="57">
        <v>43272</v>
      </c>
    </row>
    <row r="233" spans="1:9" s="15" customFormat="1" ht="15" customHeight="1" thickBot="1">
      <c r="A233" s="18" t="s">
        <v>119</v>
      </c>
      <c r="B233" s="3" t="s">
        <v>124</v>
      </c>
      <c r="C233" s="19">
        <v>1305014673026</v>
      </c>
      <c r="D233" s="20" t="s">
        <v>190</v>
      </c>
      <c r="E233" s="21">
        <v>3200</v>
      </c>
      <c r="F233" s="21" t="s">
        <v>132</v>
      </c>
      <c r="G233" s="22">
        <v>1280</v>
      </c>
      <c r="H233" s="23" t="s">
        <v>170</v>
      </c>
      <c r="I233" s="57">
        <v>43000</v>
      </c>
    </row>
    <row r="234" spans="1:9" s="15" customFormat="1" ht="15" customHeight="1" thickBot="1">
      <c r="A234" s="18" t="s">
        <v>119</v>
      </c>
      <c r="B234" s="3" t="s">
        <v>124</v>
      </c>
      <c r="C234" s="19">
        <v>1305999783426</v>
      </c>
      <c r="D234" s="20" t="s">
        <v>190</v>
      </c>
      <c r="E234" s="21">
        <v>3600</v>
      </c>
      <c r="F234" s="21" t="s">
        <v>132</v>
      </c>
      <c r="G234" s="22">
        <v>936</v>
      </c>
      <c r="H234" s="23" t="s">
        <v>170</v>
      </c>
      <c r="I234" s="57">
        <v>42995</v>
      </c>
    </row>
    <row r="235" spans="1:9" s="15" customFormat="1" ht="15" customHeight="1" thickBot="1">
      <c r="A235" s="18" t="s">
        <v>119</v>
      </c>
      <c r="B235" s="3" t="s">
        <v>125</v>
      </c>
      <c r="C235" s="19">
        <v>1305008922335</v>
      </c>
      <c r="D235" s="4" t="s">
        <v>242</v>
      </c>
      <c r="E235" s="21">
        <v>2400</v>
      </c>
      <c r="F235" s="21" t="s">
        <v>132</v>
      </c>
      <c r="G235" s="22">
        <v>2040</v>
      </c>
      <c r="H235" s="23" t="s">
        <v>170</v>
      </c>
      <c r="I235" s="57">
        <v>43192</v>
      </c>
    </row>
    <row r="236" spans="1:9" s="15" customFormat="1" ht="15" customHeight="1" thickBot="1">
      <c r="A236" s="18" t="s">
        <v>119</v>
      </c>
      <c r="B236" s="3" t="s">
        <v>125</v>
      </c>
      <c r="C236" s="19">
        <v>1305015335663</v>
      </c>
      <c r="D236" s="20" t="s">
        <v>190</v>
      </c>
      <c r="E236" s="21">
        <v>3600</v>
      </c>
      <c r="F236" s="21" t="s">
        <v>132</v>
      </c>
      <c r="G236" s="22">
        <v>1440</v>
      </c>
      <c r="H236" s="23" t="s">
        <v>170</v>
      </c>
      <c r="I236" s="57">
        <v>43192</v>
      </c>
    </row>
    <row r="237" spans="1:9" s="15" customFormat="1" ht="15" customHeight="1" thickBot="1">
      <c r="A237" s="18" t="s">
        <v>119</v>
      </c>
      <c r="B237" s="3" t="s">
        <v>125</v>
      </c>
      <c r="C237" s="19">
        <v>1305999783426</v>
      </c>
      <c r="D237" s="20" t="s">
        <v>190</v>
      </c>
      <c r="E237" s="21">
        <v>2700</v>
      </c>
      <c r="F237" s="21" t="s">
        <v>132</v>
      </c>
      <c r="G237" s="22">
        <v>702</v>
      </c>
      <c r="H237" s="23" t="s">
        <v>170</v>
      </c>
      <c r="I237" s="57">
        <v>43192</v>
      </c>
    </row>
    <row r="238" spans="1:9" s="15" customFormat="1" ht="15" customHeight="1" thickBot="1">
      <c r="A238" s="18" t="s">
        <v>119</v>
      </c>
      <c r="B238" s="3" t="s">
        <v>165</v>
      </c>
      <c r="C238" s="19">
        <v>1305011555457</v>
      </c>
      <c r="D238" s="20" t="s">
        <v>190</v>
      </c>
      <c r="E238" s="21">
        <v>3280</v>
      </c>
      <c r="F238" s="21" t="s">
        <v>132</v>
      </c>
      <c r="G238" s="22">
        <v>2394.4</v>
      </c>
      <c r="H238" s="23" t="s">
        <v>170</v>
      </c>
      <c r="I238" s="57">
        <v>42990</v>
      </c>
    </row>
    <row r="239" spans="1:9" s="15" customFormat="1" ht="15" customHeight="1" thickBot="1">
      <c r="A239" s="18" t="s">
        <v>119</v>
      </c>
      <c r="B239" s="3" t="s">
        <v>166</v>
      </c>
      <c r="C239" s="19">
        <v>1305015335663</v>
      </c>
      <c r="D239" s="20" t="s">
        <v>190</v>
      </c>
      <c r="E239" s="21">
        <v>5400</v>
      </c>
      <c r="F239" s="21" t="s">
        <v>132</v>
      </c>
      <c r="G239" s="22">
        <v>2160</v>
      </c>
      <c r="H239" s="23" t="s">
        <v>170</v>
      </c>
      <c r="I239" s="57">
        <v>43286</v>
      </c>
    </row>
    <row r="240" spans="1:9" s="15" customFormat="1" ht="15" customHeight="1" thickBot="1">
      <c r="A240" s="18" t="s">
        <v>119</v>
      </c>
      <c r="B240" s="3" t="s">
        <v>126</v>
      </c>
      <c r="C240" s="19">
        <v>1305011555457</v>
      </c>
      <c r="D240" s="20" t="s">
        <v>190</v>
      </c>
      <c r="E240" s="21">
        <v>9840</v>
      </c>
      <c r="F240" s="21" t="s">
        <v>132</v>
      </c>
      <c r="G240" s="22">
        <v>7183.2</v>
      </c>
      <c r="H240" s="23" t="s">
        <v>170</v>
      </c>
      <c r="I240" s="57">
        <v>42999</v>
      </c>
    </row>
    <row r="241" spans="1:10" s="15" customFormat="1" ht="15" customHeight="1" thickBot="1">
      <c r="A241" s="18" t="s">
        <v>119</v>
      </c>
      <c r="B241" s="3" t="s">
        <v>126</v>
      </c>
      <c r="C241" s="19">
        <v>1305999783426</v>
      </c>
      <c r="D241" s="20" t="s">
        <v>190</v>
      </c>
      <c r="E241" s="21">
        <v>9900</v>
      </c>
      <c r="F241" s="21" t="s">
        <v>132</v>
      </c>
      <c r="G241" s="22">
        <v>2574</v>
      </c>
      <c r="H241" s="23" t="s">
        <v>170</v>
      </c>
      <c r="I241" s="57">
        <v>42999</v>
      </c>
    </row>
    <row r="242" spans="1:10" s="15" customFormat="1" ht="15" customHeight="1" thickBot="1">
      <c r="A242" s="18" t="s">
        <v>119</v>
      </c>
      <c r="B242" s="3" t="s">
        <v>167</v>
      </c>
      <c r="C242" s="19">
        <v>1305009144719</v>
      </c>
      <c r="D242" s="20" t="s">
        <v>190</v>
      </c>
      <c r="E242" s="21">
        <v>13120</v>
      </c>
      <c r="F242" s="21" t="s">
        <v>132</v>
      </c>
      <c r="G242" s="22">
        <v>3804.7999999999997</v>
      </c>
      <c r="H242" s="23" t="s">
        <v>170</v>
      </c>
      <c r="I242" s="57">
        <v>43009</v>
      </c>
    </row>
    <row r="243" spans="1:10" s="15" customFormat="1" ht="15" customHeight="1" thickBot="1">
      <c r="A243" s="18" t="s">
        <v>119</v>
      </c>
      <c r="B243" s="3" t="s">
        <v>127</v>
      </c>
      <c r="C243" s="19">
        <v>1305003011685</v>
      </c>
      <c r="D243" s="4" t="s">
        <v>241</v>
      </c>
      <c r="E243" s="21">
        <v>24000</v>
      </c>
      <c r="F243" s="21" t="s">
        <v>132</v>
      </c>
      <c r="G243" s="22">
        <v>17280</v>
      </c>
      <c r="H243" s="23" t="s">
        <v>170</v>
      </c>
      <c r="I243" s="57">
        <v>43124</v>
      </c>
    </row>
    <row r="244" spans="1:10" s="15" customFormat="1" ht="15" customHeight="1" thickBot="1">
      <c r="A244" s="18" t="s">
        <v>119</v>
      </c>
      <c r="B244" s="3" t="s">
        <v>127</v>
      </c>
      <c r="C244" s="8">
        <v>1305007731257</v>
      </c>
      <c r="D244" s="20" t="s">
        <v>190</v>
      </c>
      <c r="E244" s="21">
        <v>275</v>
      </c>
      <c r="F244" s="21" t="s">
        <v>132</v>
      </c>
      <c r="G244" s="22">
        <v>57.75</v>
      </c>
      <c r="H244" s="23" t="s">
        <v>170</v>
      </c>
      <c r="I244" s="57">
        <v>43124</v>
      </c>
    </row>
    <row r="245" spans="1:10" s="15" customFormat="1" ht="15" customHeight="1" thickBot="1">
      <c r="A245" s="18" t="s">
        <v>119</v>
      </c>
      <c r="B245" s="3" t="s">
        <v>127</v>
      </c>
      <c r="C245" s="8" t="s">
        <v>48</v>
      </c>
      <c r="D245" s="20" t="s">
        <v>190</v>
      </c>
      <c r="E245" s="21">
        <v>280</v>
      </c>
      <c r="F245" s="21" t="s">
        <v>132</v>
      </c>
      <c r="G245" s="22">
        <v>56</v>
      </c>
      <c r="H245" s="23" t="s">
        <v>170</v>
      </c>
      <c r="I245" s="57">
        <v>43124</v>
      </c>
    </row>
    <row r="246" spans="1:10" s="15" customFormat="1" ht="15" customHeight="1" thickBot="1">
      <c r="A246" s="18" t="s">
        <v>119</v>
      </c>
      <c r="B246" s="3" t="s">
        <v>127</v>
      </c>
      <c r="C246" s="19">
        <v>1305014673026</v>
      </c>
      <c r="D246" s="20" t="s">
        <v>190</v>
      </c>
      <c r="E246" s="21">
        <v>3200</v>
      </c>
      <c r="F246" s="21" t="s">
        <v>132</v>
      </c>
      <c r="G246" s="22">
        <v>1280</v>
      </c>
      <c r="H246" s="23" t="s">
        <v>170</v>
      </c>
      <c r="I246" s="57">
        <v>43124</v>
      </c>
    </row>
    <row r="247" spans="1:10" s="15" customFormat="1" ht="15" customHeight="1" thickBot="1">
      <c r="A247" s="18" t="s">
        <v>128</v>
      </c>
      <c r="B247" s="3" t="s">
        <v>129</v>
      </c>
      <c r="C247" s="19">
        <v>1305009144719</v>
      </c>
      <c r="D247" s="20" t="s">
        <v>190</v>
      </c>
      <c r="E247" s="21">
        <v>1640</v>
      </c>
      <c r="F247" s="21" t="s">
        <v>132</v>
      </c>
      <c r="G247" s="22">
        <v>475.59999999999997</v>
      </c>
      <c r="H247" s="23" t="s">
        <v>170</v>
      </c>
      <c r="I247" s="57">
        <v>42998</v>
      </c>
    </row>
    <row r="248" spans="1:10" s="15" customFormat="1" ht="15" customHeight="1" thickBot="1">
      <c r="A248" s="18" t="s">
        <v>128</v>
      </c>
      <c r="B248" s="3" t="s">
        <v>129</v>
      </c>
      <c r="C248" s="19">
        <v>1305999783426</v>
      </c>
      <c r="D248" s="20" t="s">
        <v>190</v>
      </c>
      <c r="E248" s="21">
        <v>1800</v>
      </c>
      <c r="F248" s="21" t="s">
        <v>132</v>
      </c>
      <c r="G248" s="22">
        <v>468</v>
      </c>
      <c r="H248" s="23" t="s">
        <v>170</v>
      </c>
      <c r="I248" s="57">
        <v>42998</v>
      </c>
    </row>
    <row r="249" spans="1:10" s="15" customFormat="1" ht="15" customHeight="1" thickBot="1">
      <c r="A249" s="18" t="s">
        <v>128</v>
      </c>
      <c r="B249" s="3" t="s">
        <v>130</v>
      </c>
      <c r="C249" s="19">
        <v>1305009144719</v>
      </c>
      <c r="D249" s="20" t="s">
        <v>190</v>
      </c>
      <c r="E249" s="21">
        <v>13120</v>
      </c>
      <c r="F249" s="21" t="s">
        <v>132</v>
      </c>
      <c r="G249" s="22">
        <v>3804.7999999999997</v>
      </c>
      <c r="H249" s="23" t="s">
        <v>170</v>
      </c>
      <c r="I249" s="57">
        <v>43257</v>
      </c>
      <c r="J249" s="1"/>
    </row>
    <row r="250" spans="1:10" s="1" customFormat="1" ht="15" customHeight="1" thickBot="1">
      <c r="A250" s="18" t="s">
        <v>128</v>
      </c>
      <c r="B250" s="3" t="s">
        <v>130</v>
      </c>
      <c r="C250" s="19">
        <v>1305999783426</v>
      </c>
      <c r="D250" s="20" t="s">
        <v>190</v>
      </c>
      <c r="E250" s="21">
        <v>13500</v>
      </c>
      <c r="F250" s="21" t="s">
        <v>132</v>
      </c>
      <c r="G250" s="22">
        <v>3510</v>
      </c>
      <c r="H250" s="23" t="s">
        <v>170</v>
      </c>
      <c r="I250" s="57">
        <v>43266</v>
      </c>
      <c r="J250" s="15"/>
    </row>
    <row r="251" spans="1:10" s="1" customFormat="1" ht="15" customHeight="1" thickBot="1">
      <c r="A251" s="34"/>
      <c r="B251" s="35"/>
      <c r="C251" s="36"/>
      <c r="D251" s="36"/>
      <c r="E251" s="37"/>
      <c r="F251" s="37"/>
      <c r="G251" s="38"/>
      <c r="H251" s="39"/>
      <c r="I251" s="61"/>
      <c r="J251" s="2"/>
    </row>
    <row r="252" spans="1:10" s="1" customFormat="1" ht="15" customHeight="1" thickBot="1">
      <c r="A252" s="34"/>
      <c r="B252" s="35"/>
      <c r="C252" s="36"/>
      <c r="D252" s="36"/>
      <c r="E252" s="37"/>
      <c r="F252" s="37"/>
      <c r="G252" s="38"/>
      <c r="H252" s="39"/>
      <c r="I252" s="61"/>
      <c r="J252" s="2"/>
    </row>
    <row r="253" spans="1:10" s="1" customFormat="1" ht="15" customHeight="1" thickBot="1">
      <c r="A253" s="34"/>
      <c r="B253" s="35"/>
      <c r="C253" s="36"/>
      <c r="D253" s="36"/>
      <c r="E253" s="37"/>
      <c r="F253" s="37"/>
      <c r="G253" s="38"/>
      <c r="H253" s="39"/>
      <c r="I253" s="61"/>
      <c r="J253" s="2"/>
    </row>
    <row r="254" spans="1:10" s="1" customFormat="1" ht="15" customHeight="1" thickBot="1">
      <c r="A254" s="34"/>
      <c r="B254" s="35"/>
      <c r="C254" s="36"/>
      <c r="D254" s="36"/>
      <c r="E254" s="37"/>
      <c r="F254" s="37"/>
      <c r="G254" s="38"/>
      <c r="H254" s="39"/>
      <c r="I254" s="61"/>
      <c r="J254" s="2"/>
    </row>
    <row r="255" spans="1:10" s="45" customFormat="1" ht="15" customHeight="1">
      <c r="A255" s="40"/>
      <c r="B255" s="1"/>
      <c r="C255" s="41"/>
      <c r="D255" s="41"/>
      <c r="E255" s="42"/>
      <c r="F255" s="42"/>
      <c r="G255" s="43"/>
      <c r="H255" s="44"/>
      <c r="I255" s="62"/>
    </row>
    <row r="256" spans="1:10" s="45" customFormat="1" ht="15" customHeight="1">
      <c r="A256" s="40"/>
      <c r="B256" s="1"/>
      <c r="C256" s="41"/>
      <c r="D256" s="41"/>
      <c r="E256" s="46"/>
      <c r="F256" s="46"/>
      <c r="G256" s="43"/>
      <c r="H256" s="44"/>
      <c r="I256" s="63"/>
    </row>
    <row r="257" spans="1:9" s="45" customFormat="1" ht="15" customHeight="1">
      <c r="A257" s="40"/>
      <c r="B257" s="1"/>
      <c r="C257" s="41"/>
      <c r="D257" s="41"/>
      <c r="E257" s="26"/>
      <c r="F257" s="26"/>
      <c r="G257" s="43"/>
      <c r="H257" s="44"/>
      <c r="I257" s="63"/>
    </row>
    <row r="258" spans="1:9" s="45" customFormat="1" ht="15" customHeight="1">
      <c r="A258" s="40"/>
      <c r="B258" s="1"/>
      <c r="C258" s="41"/>
      <c r="D258" s="41"/>
      <c r="E258" s="42"/>
      <c r="F258" s="42"/>
      <c r="G258" s="43"/>
      <c r="H258" s="44"/>
      <c r="I258" s="63"/>
    </row>
    <row r="259" spans="1:9" s="1" customFormat="1" ht="15" customHeight="1">
      <c r="A259" s="40"/>
      <c r="C259" s="41"/>
      <c r="D259" s="41"/>
      <c r="E259" s="46"/>
      <c r="F259" s="46"/>
      <c r="G259" s="43"/>
      <c r="H259" s="44"/>
      <c r="I259" s="63"/>
    </row>
    <row r="260" spans="1:9" s="1" customFormat="1" ht="15" customHeight="1">
      <c r="A260" s="40"/>
      <c r="C260" s="41"/>
      <c r="D260" s="41"/>
      <c r="E260" s="42"/>
      <c r="F260" s="42"/>
      <c r="G260" s="43"/>
      <c r="H260" s="44"/>
      <c r="I260" s="62"/>
    </row>
    <row r="261" spans="1:9" s="1" customFormat="1" ht="15" customHeight="1">
      <c r="A261" s="40"/>
      <c r="C261" s="41"/>
      <c r="D261" s="41"/>
      <c r="E261" s="42"/>
      <c r="F261" s="42"/>
      <c r="G261" s="43"/>
      <c r="H261" s="44"/>
      <c r="I261" s="62"/>
    </row>
    <row r="262" spans="1:9" s="1" customFormat="1" ht="15" customHeight="1">
      <c r="A262" s="40"/>
      <c r="C262" s="47"/>
      <c r="D262" s="47"/>
      <c r="E262" s="42"/>
      <c r="F262" s="42"/>
      <c r="G262" s="43"/>
      <c r="H262" s="44"/>
      <c r="I262" s="62"/>
    </row>
    <row r="263" spans="1:9" s="1" customFormat="1" ht="15" customHeight="1">
      <c r="A263" s="40"/>
      <c r="C263" s="41"/>
      <c r="D263" s="41"/>
      <c r="E263" s="42"/>
      <c r="F263" s="42"/>
      <c r="G263" s="43"/>
      <c r="H263" s="44"/>
      <c r="I263" s="62"/>
    </row>
    <row r="264" spans="1:9" s="1" customFormat="1" ht="15" customHeight="1">
      <c r="A264" s="40"/>
      <c r="C264" s="41"/>
      <c r="D264" s="41"/>
      <c r="E264" s="42"/>
      <c r="F264" s="42"/>
      <c r="G264" s="43"/>
      <c r="H264" s="44"/>
      <c r="I264" s="62"/>
    </row>
    <row r="265" spans="1:9" s="1" customFormat="1" ht="15" customHeight="1">
      <c r="A265" s="40"/>
      <c r="C265" s="41"/>
      <c r="D265" s="41"/>
      <c r="E265" s="26"/>
      <c r="F265" s="26"/>
      <c r="G265" s="43"/>
      <c r="H265" s="44"/>
      <c r="I265" s="62"/>
    </row>
    <row r="266" spans="1:9" s="1" customFormat="1" ht="15" customHeight="1">
      <c r="A266" s="40"/>
      <c r="C266" s="41"/>
      <c r="D266" s="41"/>
      <c r="E266" s="42"/>
      <c r="F266" s="42"/>
      <c r="G266" s="43"/>
      <c r="H266" s="44"/>
      <c r="I266" s="62"/>
    </row>
    <row r="267" spans="1:9" s="1" customFormat="1" ht="15" customHeight="1">
      <c r="A267" s="40"/>
      <c r="C267" s="41"/>
      <c r="D267" s="41"/>
      <c r="E267" s="26"/>
      <c r="F267" s="26"/>
      <c r="G267" s="43"/>
      <c r="H267" s="44"/>
      <c r="I267" s="62"/>
    </row>
    <row r="268" spans="1:9" s="1" customFormat="1" ht="15" customHeight="1">
      <c r="A268" s="40"/>
      <c r="C268" s="47"/>
      <c r="D268" s="47"/>
      <c r="E268" s="42"/>
      <c r="F268" s="42"/>
      <c r="G268" s="43"/>
      <c r="H268" s="44"/>
      <c r="I268" s="62"/>
    </row>
    <row r="269" spans="1:9" s="45" customFormat="1" ht="15" customHeight="1">
      <c r="A269" s="40"/>
      <c r="B269" s="1"/>
      <c r="C269" s="41"/>
      <c r="D269" s="41"/>
      <c r="E269" s="42"/>
      <c r="F269" s="42"/>
      <c r="G269" s="43"/>
      <c r="H269" s="44"/>
      <c r="I269" s="62"/>
    </row>
    <row r="270" spans="1:9" s="1" customFormat="1" ht="15" customHeight="1">
      <c r="A270" s="40"/>
      <c r="C270" s="41"/>
      <c r="D270" s="41"/>
      <c r="E270" s="26"/>
      <c r="F270" s="26"/>
      <c r="G270" s="43"/>
      <c r="H270" s="44"/>
      <c r="I270" s="63"/>
    </row>
    <row r="271" spans="1:9" s="1" customFormat="1" ht="15" customHeight="1">
      <c r="A271" s="40"/>
      <c r="C271" s="41"/>
      <c r="D271" s="41"/>
      <c r="E271" s="26"/>
      <c r="F271" s="26"/>
      <c r="G271" s="43"/>
      <c r="H271" s="44"/>
      <c r="I271" s="62"/>
    </row>
    <row r="272" spans="1:9" s="1" customFormat="1" ht="15" customHeight="1">
      <c r="A272" s="40"/>
      <c r="C272" s="41"/>
      <c r="D272" s="41"/>
      <c r="E272" s="42"/>
      <c r="F272" s="42"/>
      <c r="G272" s="43"/>
      <c r="H272" s="44"/>
      <c r="I272" s="62"/>
    </row>
    <row r="273" spans="1:9" s="1" customFormat="1" ht="15" customHeight="1">
      <c r="A273" s="40"/>
      <c r="C273" s="41"/>
      <c r="D273" s="41"/>
      <c r="E273" s="42"/>
      <c r="F273" s="42"/>
      <c r="G273" s="43"/>
      <c r="H273" s="44"/>
      <c r="I273" s="62"/>
    </row>
    <row r="274" spans="1:9" s="45" customFormat="1" ht="15" customHeight="1">
      <c r="A274" s="40"/>
      <c r="B274" s="1"/>
      <c r="C274" s="41"/>
      <c r="D274" s="41"/>
      <c r="E274" s="42"/>
      <c r="F274" s="42"/>
      <c r="G274" s="43"/>
      <c r="H274" s="44"/>
      <c r="I274" s="62"/>
    </row>
    <row r="275" spans="1:9" s="45" customFormat="1" ht="15" customHeight="1">
      <c r="A275" s="40"/>
      <c r="B275" s="1"/>
      <c r="C275" s="41"/>
      <c r="D275" s="41"/>
      <c r="E275" s="42"/>
      <c r="F275" s="42"/>
      <c r="G275" s="43"/>
      <c r="H275" s="44"/>
      <c r="I275" s="63"/>
    </row>
    <row r="276" spans="1:9" s="1" customFormat="1" ht="15" customHeight="1">
      <c r="A276" s="40"/>
      <c r="C276" s="41"/>
      <c r="D276" s="41"/>
      <c r="E276" s="42"/>
      <c r="F276" s="42"/>
      <c r="G276" s="43"/>
      <c r="H276" s="44"/>
      <c r="I276" s="63"/>
    </row>
    <row r="277" spans="1:9" s="1" customFormat="1" ht="15" customHeight="1">
      <c r="A277" s="40"/>
      <c r="C277" s="41"/>
      <c r="D277" s="41"/>
      <c r="E277" s="42"/>
      <c r="F277" s="42"/>
      <c r="G277" s="43"/>
      <c r="H277" s="44"/>
      <c r="I277" s="62"/>
    </row>
    <row r="278" spans="1:9" s="1" customFormat="1" ht="15" customHeight="1">
      <c r="A278" s="40"/>
      <c r="C278" s="41"/>
      <c r="D278" s="41"/>
      <c r="E278" s="26"/>
      <c r="F278" s="26"/>
      <c r="G278" s="43"/>
      <c r="H278" s="44"/>
      <c r="I278" s="62"/>
    </row>
    <row r="279" spans="1:9" s="1" customFormat="1" ht="15" customHeight="1">
      <c r="A279" s="40"/>
      <c r="C279" s="41"/>
      <c r="D279" s="41"/>
      <c r="E279" s="42"/>
      <c r="F279" s="42"/>
      <c r="G279" s="43"/>
      <c r="H279" s="44"/>
      <c r="I279" s="62"/>
    </row>
    <row r="280" spans="1:9" s="1" customFormat="1" ht="15" customHeight="1">
      <c r="A280" s="40"/>
      <c r="C280" s="41"/>
      <c r="D280" s="41"/>
      <c r="E280" s="42"/>
      <c r="F280" s="42"/>
      <c r="G280" s="43"/>
      <c r="H280" s="44"/>
      <c r="I280" s="62"/>
    </row>
    <row r="281" spans="1:9" s="1" customFormat="1" ht="15" customHeight="1">
      <c r="A281" s="40"/>
      <c r="C281" s="41"/>
      <c r="D281" s="41"/>
      <c r="E281" s="42"/>
      <c r="F281" s="42"/>
      <c r="G281" s="43"/>
      <c r="H281" s="44"/>
      <c r="I281" s="62"/>
    </row>
    <row r="282" spans="1:9" s="1" customFormat="1" ht="15" customHeight="1">
      <c r="A282" s="40"/>
      <c r="C282" s="41"/>
      <c r="D282" s="41"/>
      <c r="E282" s="42"/>
      <c r="F282" s="42"/>
      <c r="G282" s="43"/>
      <c r="H282" s="44"/>
      <c r="I282" s="62"/>
    </row>
    <row r="283" spans="1:9" s="1" customFormat="1" ht="15" customHeight="1">
      <c r="A283" s="40"/>
      <c r="C283" s="41"/>
      <c r="D283" s="41"/>
      <c r="E283" s="26"/>
      <c r="F283" s="26"/>
      <c r="G283" s="43"/>
      <c r="H283" s="44"/>
      <c r="I283" s="62"/>
    </row>
    <row r="284" spans="1:9" s="1" customFormat="1" ht="15" customHeight="1">
      <c r="A284" s="40"/>
      <c r="C284" s="41"/>
      <c r="D284" s="41"/>
      <c r="E284" s="26"/>
      <c r="F284" s="26"/>
      <c r="G284" s="43"/>
      <c r="H284" s="44"/>
      <c r="I284" s="62"/>
    </row>
    <row r="285" spans="1:9" s="1" customFormat="1" ht="15" customHeight="1">
      <c r="A285" s="40"/>
      <c r="C285" s="41"/>
      <c r="D285" s="41"/>
      <c r="E285" s="42"/>
      <c r="F285" s="42"/>
      <c r="G285" s="43"/>
      <c r="H285" s="44"/>
      <c r="I285" s="62"/>
    </row>
    <row r="286" spans="1:9" s="1" customFormat="1" ht="15" customHeight="1">
      <c r="A286" s="40"/>
      <c r="C286" s="41"/>
      <c r="D286" s="41"/>
      <c r="E286" s="26"/>
      <c r="F286" s="26"/>
      <c r="G286" s="43"/>
      <c r="H286" s="44"/>
      <c r="I286" s="62"/>
    </row>
    <row r="287" spans="1:9" s="1" customFormat="1" ht="15" customHeight="1">
      <c r="A287" s="40"/>
      <c r="C287" s="41"/>
      <c r="D287" s="41"/>
      <c r="E287" s="42"/>
      <c r="F287" s="42"/>
      <c r="G287" s="43"/>
      <c r="H287" s="44"/>
      <c r="I287" s="62"/>
    </row>
    <row r="288" spans="1:9" s="1" customFormat="1" ht="15" customHeight="1">
      <c r="A288" s="40"/>
      <c r="C288" s="41"/>
      <c r="D288" s="41"/>
      <c r="E288" s="26"/>
      <c r="F288" s="26"/>
      <c r="G288" s="43"/>
      <c r="H288" s="44"/>
      <c r="I288" s="62"/>
    </row>
    <row r="289" spans="1:9" s="1" customFormat="1" ht="15" customHeight="1">
      <c r="A289" s="40"/>
      <c r="C289" s="41"/>
      <c r="D289" s="41"/>
      <c r="E289" s="42"/>
      <c r="F289" s="42"/>
      <c r="G289" s="43"/>
      <c r="H289" s="44"/>
      <c r="I289" s="62"/>
    </row>
    <row r="290" spans="1:9" s="1" customFormat="1" ht="15" customHeight="1">
      <c r="A290" s="40"/>
      <c r="C290" s="41"/>
      <c r="D290" s="41"/>
      <c r="E290" s="42"/>
      <c r="F290" s="42"/>
      <c r="G290" s="43"/>
      <c r="H290" s="44"/>
      <c r="I290" s="62"/>
    </row>
    <row r="291" spans="1:9" s="1" customFormat="1" ht="15" customHeight="1">
      <c r="A291" s="40"/>
      <c r="C291" s="41"/>
      <c r="D291" s="41"/>
      <c r="E291" s="42"/>
      <c r="F291" s="42"/>
      <c r="G291" s="43"/>
      <c r="H291" s="44"/>
      <c r="I291" s="62"/>
    </row>
    <row r="292" spans="1:9" s="1" customFormat="1" ht="15" customHeight="1">
      <c r="A292" s="40"/>
      <c r="C292" s="41"/>
      <c r="D292" s="41"/>
      <c r="E292" s="26"/>
      <c r="F292" s="26"/>
      <c r="G292" s="43"/>
      <c r="H292" s="44"/>
      <c r="I292" s="62"/>
    </row>
    <row r="293" spans="1:9" s="1" customFormat="1" ht="15" customHeight="1">
      <c r="A293" s="40"/>
      <c r="C293" s="41"/>
      <c r="D293" s="41"/>
      <c r="E293" s="42"/>
      <c r="F293" s="42"/>
      <c r="G293" s="43"/>
      <c r="H293" s="44"/>
      <c r="I293" s="62"/>
    </row>
    <row r="294" spans="1:9" s="1" customFormat="1" ht="15" customHeight="1">
      <c r="A294" s="40"/>
      <c r="C294" s="47"/>
      <c r="D294" s="47"/>
      <c r="E294" s="42"/>
      <c r="F294" s="42"/>
      <c r="G294" s="43"/>
      <c r="H294" s="44"/>
      <c r="I294" s="62"/>
    </row>
    <row r="295" spans="1:9" s="1" customFormat="1" ht="15" customHeight="1">
      <c r="A295" s="40"/>
      <c r="C295" s="41"/>
      <c r="D295" s="41"/>
      <c r="E295" s="46"/>
      <c r="F295" s="46"/>
      <c r="G295" s="43"/>
      <c r="H295" s="44"/>
      <c r="I295" s="62"/>
    </row>
    <row r="296" spans="1:9" s="1" customFormat="1" ht="15" customHeight="1">
      <c r="A296" s="40"/>
      <c r="C296" s="41"/>
      <c r="D296" s="41"/>
      <c r="E296" s="42"/>
      <c r="F296" s="42"/>
      <c r="G296" s="43"/>
      <c r="H296" s="44"/>
      <c r="I296" s="62"/>
    </row>
    <row r="297" spans="1:9" s="1" customFormat="1" ht="15" customHeight="1">
      <c r="A297" s="40"/>
      <c r="C297" s="41"/>
      <c r="D297" s="41"/>
      <c r="E297" s="26"/>
      <c r="F297" s="26"/>
      <c r="G297" s="43"/>
      <c r="H297" s="44"/>
      <c r="I297" s="62"/>
    </row>
    <row r="298" spans="1:9" s="1" customFormat="1" ht="15" customHeight="1">
      <c r="A298" s="40"/>
      <c r="C298" s="41"/>
      <c r="D298" s="41"/>
      <c r="E298" s="42"/>
      <c r="F298" s="42"/>
      <c r="G298" s="43"/>
      <c r="H298" s="44"/>
      <c r="I298" s="62"/>
    </row>
    <row r="299" spans="1:9" s="1" customFormat="1" ht="15" customHeight="1">
      <c r="A299" s="40"/>
      <c r="C299" s="41"/>
      <c r="D299" s="41"/>
      <c r="E299" s="42"/>
      <c r="F299" s="42"/>
      <c r="G299" s="43"/>
      <c r="H299" s="44"/>
      <c r="I299" s="62"/>
    </row>
    <row r="300" spans="1:9" s="1" customFormat="1" ht="15" customHeight="1">
      <c r="A300" s="40"/>
      <c r="C300" s="41"/>
      <c r="D300" s="41"/>
      <c r="E300" s="42"/>
      <c r="F300" s="42"/>
      <c r="G300" s="43"/>
      <c r="H300" s="44"/>
      <c r="I300" s="62"/>
    </row>
    <row r="301" spans="1:9" s="1" customFormat="1" ht="15" customHeight="1">
      <c r="A301" s="40"/>
      <c r="C301" s="41"/>
      <c r="D301" s="41"/>
      <c r="E301" s="42"/>
      <c r="F301" s="42"/>
      <c r="G301" s="43"/>
      <c r="H301" s="44"/>
      <c r="I301" s="62"/>
    </row>
    <row r="302" spans="1:9" s="1" customFormat="1" ht="15" customHeight="1">
      <c r="A302" s="40"/>
      <c r="C302" s="41"/>
      <c r="D302" s="41"/>
      <c r="E302" s="42"/>
      <c r="F302" s="42"/>
      <c r="G302" s="43"/>
      <c r="H302" s="44"/>
      <c r="I302" s="62"/>
    </row>
    <row r="303" spans="1:9" s="1" customFormat="1" ht="15" customHeight="1">
      <c r="A303" s="40"/>
      <c r="C303" s="41"/>
      <c r="D303" s="41"/>
      <c r="E303" s="42"/>
      <c r="F303" s="42"/>
      <c r="G303" s="43"/>
      <c r="H303" s="44"/>
      <c r="I303" s="62"/>
    </row>
    <row r="304" spans="1:9" s="1" customFormat="1" ht="15" customHeight="1">
      <c r="A304" s="40"/>
      <c r="C304" s="41"/>
      <c r="D304" s="41"/>
      <c r="E304" s="42"/>
      <c r="F304" s="42"/>
      <c r="G304" s="43"/>
      <c r="H304" s="44"/>
      <c r="I304" s="62"/>
    </row>
    <row r="305" spans="1:9" s="1" customFormat="1" ht="15" customHeight="1">
      <c r="A305" s="40"/>
      <c r="C305" s="41"/>
      <c r="D305" s="41"/>
      <c r="E305" s="42"/>
      <c r="F305" s="42"/>
      <c r="G305" s="43"/>
      <c r="H305" s="44"/>
      <c r="I305" s="62"/>
    </row>
    <row r="306" spans="1:9" s="1" customFormat="1" ht="15" customHeight="1">
      <c r="A306" s="40"/>
      <c r="C306" s="41"/>
      <c r="D306" s="41"/>
      <c r="E306" s="46"/>
      <c r="F306" s="46"/>
      <c r="G306" s="43"/>
      <c r="H306" s="44"/>
      <c r="I306" s="62"/>
    </row>
    <row r="307" spans="1:9" s="1" customFormat="1" ht="15" customHeight="1">
      <c r="A307" s="40"/>
      <c r="C307" s="41"/>
      <c r="D307" s="41"/>
      <c r="E307" s="26"/>
      <c r="F307" s="26"/>
      <c r="G307" s="43"/>
      <c r="H307" s="44"/>
      <c r="I307" s="62"/>
    </row>
    <row r="308" spans="1:9" s="45" customFormat="1" ht="15" customHeight="1">
      <c r="A308" s="40"/>
      <c r="B308" s="1"/>
      <c r="C308" s="41"/>
      <c r="D308" s="41"/>
      <c r="E308" s="42"/>
      <c r="F308" s="42"/>
      <c r="G308" s="43"/>
      <c r="H308" s="44"/>
      <c r="I308" s="62"/>
    </row>
    <row r="309" spans="1:9" s="45" customFormat="1" ht="15" customHeight="1">
      <c r="A309" s="40"/>
      <c r="B309" s="1"/>
      <c r="C309" s="41"/>
      <c r="D309" s="41"/>
      <c r="E309" s="42"/>
      <c r="F309" s="42"/>
      <c r="G309" s="43"/>
      <c r="H309" s="44"/>
      <c r="I309" s="63"/>
    </row>
    <row r="310" spans="1:9" s="1" customFormat="1" ht="15" customHeight="1">
      <c r="A310" s="40"/>
      <c r="C310" s="41"/>
      <c r="D310" s="41"/>
      <c r="E310" s="42"/>
      <c r="F310" s="42"/>
      <c r="G310" s="43"/>
      <c r="H310" s="44"/>
      <c r="I310" s="63"/>
    </row>
    <row r="311" spans="1:9" s="1" customFormat="1" ht="15" customHeight="1">
      <c r="A311" s="40"/>
      <c r="C311" s="41"/>
      <c r="D311" s="41"/>
      <c r="E311" s="42"/>
      <c r="F311" s="42"/>
      <c r="G311" s="43"/>
      <c r="H311" s="44"/>
      <c r="I311" s="62"/>
    </row>
    <row r="312" spans="1:9" s="45" customFormat="1" ht="15" customHeight="1">
      <c r="A312" s="40"/>
      <c r="B312" s="1"/>
      <c r="C312" s="41"/>
      <c r="D312" s="41"/>
      <c r="E312" s="42"/>
      <c r="F312" s="42"/>
      <c r="G312" s="43"/>
      <c r="H312" s="44"/>
      <c r="I312" s="62"/>
    </row>
    <row r="313" spans="1:9" s="45" customFormat="1" ht="15" customHeight="1">
      <c r="A313" s="40"/>
      <c r="B313" s="1"/>
      <c r="C313" s="41"/>
      <c r="D313" s="41"/>
      <c r="E313" s="42"/>
      <c r="F313" s="42"/>
      <c r="G313" s="43"/>
      <c r="H313" s="44"/>
      <c r="I313" s="63"/>
    </row>
    <row r="314" spans="1:9" s="45" customFormat="1" ht="15" customHeight="1">
      <c r="A314" s="40"/>
      <c r="B314" s="1"/>
      <c r="C314" s="41"/>
      <c r="D314" s="41"/>
      <c r="E314" s="42"/>
      <c r="F314" s="42"/>
      <c r="G314" s="43"/>
      <c r="H314" s="44"/>
      <c r="I314" s="63"/>
    </row>
    <row r="315" spans="1:9" s="45" customFormat="1" ht="15" customHeight="1">
      <c r="A315" s="40"/>
      <c r="B315" s="1"/>
      <c r="C315" s="41"/>
      <c r="D315" s="41"/>
      <c r="E315" s="42"/>
      <c r="F315" s="42"/>
      <c r="G315" s="43"/>
      <c r="H315" s="44"/>
      <c r="I315" s="63"/>
    </row>
    <row r="316" spans="1:9" s="45" customFormat="1" ht="15" customHeight="1">
      <c r="A316" s="40"/>
      <c r="B316" s="1"/>
      <c r="C316" s="41"/>
      <c r="D316" s="41"/>
      <c r="E316" s="42"/>
      <c r="F316" s="42"/>
      <c r="G316" s="43"/>
      <c r="H316" s="44"/>
      <c r="I316" s="63"/>
    </row>
    <row r="317" spans="1:9" s="45" customFormat="1" ht="15" customHeight="1">
      <c r="A317" s="40"/>
      <c r="B317" s="1"/>
      <c r="C317" s="41"/>
      <c r="D317" s="41"/>
      <c r="E317" s="42"/>
      <c r="F317" s="42"/>
      <c r="G317" s="43"/>
      <c r="H317" s="44"/>
      <c r="I317" s="63"/>
    </row>
    <row r="318" spans="1:9" s="45" customFormat="1" ht="15" customHeight="1">
      <c r="A318" s="40"/>
      <c r="B318" s="1"/>
      <c r="C318" s="41"/>
      <c r="D318" s="41"/>
      <c r="E318" s="42"/>
      <c r="F318" s="42"/>
      <c r="G318" s="43"/>
      <c r="H318" s="44"/>
      <c r="I318" s="63"/>
    </row>
    <row r="319" spans="1:9" s="45" customFormat="1" ht="15" customHeight="1">
      <c r="A319" s="40"/>
      <c r="B319" s="1"/>
      <c r="C319" s="41"/>
      <c r="D319" s="41"/>
      <c r="E319" s="42"/>
      <c r="F319" s="42"/>
      <c r="G319" s="43"/>
      <c r="H319" s="44"/>
      <c r="I319" s="63"/>
    </row>
    <row r="320" spans="1:9" s="1" customFormat="1" ht="15" customHeight="1">
      <c r="A320" s="40"/>
      <c r="C320" s="41"/>
      <c r="D320" s="41"/>
      <c r="E320" s="26"/>
      <c r="F320" s="26"/>
      <c r="G320" s="43"/>
      <c r="H320" s="44"/>
      <c r="I320" s="63"/>
    </row>
    <row r="321" spans="1:9" s="1" customFormat="1" ht="15" customHeight="1">
      <c r="A321" s="40"/>
      <c r="C321" s="41"/>
      <c r="D321" s="41"/>
      <c r="E321" s="26"/>
      <c r="F321" s="26"/>
      <c r="G321" s="43"/>
      <c r="H321" s="44"/>
      <c r="I321" s="62"/>
    </row>
    <row r="322" spans="1:9" s="1" customFormat="1" ht="15" customHeight="1">
      <c r="A322" s="40"/>
      <c r="C322" s="41"/>
      <c r="D322" s="41"/>
      <c r="E322" s="42"/>
      <c r="F322" s="42"/>
      <c r="G322" s="43"/>
      <c r="H322" s="44"/>
      <c r="I322" s="62"/>
    </row>
    <row r="323" spans="1:9" s="1" customFormat="1" ht="15" customHeight="1">
      <c r="A323" s="40"/>
      <c r="C323" s="41"/>
      <c r="D323" s="41"/>
      <c r="E323" s="42"/>
      <c r="F323" s="42"/>
      <c r="G323" s="43"/>
      <c r="H323" s="44"/>
      <c r="I323" s="62"/>
    </row>
    <row r="324" spans="1:9" s="1" customFormat="1" ht="15" customHeight="1">
      <c r="A324" s="40"/>
      <c r="C324" s="41"/>
      <c r="D324" s="41"/>
      <c r="E324" s="42"/>
      <c r="F324" s="42"/>
      <c r="G324" s="43"/>
      <c r="H324" s="44"/>
      <c r="I324" s="62"/>
    </row>
    <row r="325" spans="1:9" s="45" customFormat="1" ht="15" customHeight="1">
      <c r="A325" s="40"/>
      <c r="B325" s="1"/>
      <c r="C325" s="41"/>
      <c r="D325" s="41"/>
      <c r="E325" s="26"/>
      <c r="F325" s="26"/>
      <c r="G325" s="43"/>
      <c r="H325" s="44"/>
      <c r="I325" s="62"/>
    </row>
    <row r="326" spans="1:9" s="45" customFormat="1" ht="15" customHeight="1">
      <c r="A326" s="40"/>
      <c r="B326" s="1"/>
      <c r="C326" s="41"/>
      <c r="D326" s="41"/>
      <c r="E326" s="42"/>
      <c r="F326" s="42"/>
      <c r="G326" s="43"/>
      <c r="H326" s="44"/>
      <c r="I326" s="63"/>
    </row>
    <row r="327" spans="1:9" s="45" customFormat="1" ht="15" customHeight="1">
      <c r="A327" s="40"/>
      <c r="B327" s="1"/>
      <c r="C327" s="41"/>
      <c r="D327" s="41"/>
      <c r="E327" s="42"/>
      <c r="F327" s="42"/>
      <c r="G327" s="43"/>
      <c r="H327" s="44"/>
      <c r="I327" s="63"/>
    </row>
    <row r="328" spans="1:9" s="45" customFormat="1" ht="15" customHeight="1">
      <c r="A328" s="40"/>
      <c r="B328" s="1"/>
      <c r="C328" s="41"/>
      <c r="D328" s="41"/>
      <c r="E328" s="42"/>
      <c r="F328" s="42"/>
      <c r="G328" s="43"/>
      <c r="H328" s="44"/>
      <c r="I328" s="63"/>
    </row>
    <row r="329" spans="1:9" s="45" customFormat="1" ht="15" customHeight="1">
      <c r="A329" s="40"/>
      <c r="B329" s="1"/>
      <c r="C329" s="41"/>
      <c r="D329" s="41"/>
      <c r="E329" s="42"/>
      <c r="F329" s="42"/>
      <c r="G329" s="43"/>
      <c r="H329" s="44"/>
      <c r="I329" s="63"/>
    </row>
    <row r="330" spans="1:9" s="1" customFormat="1" ht="15" customHeight="1">
      <c r="A330" s="40"/>
      <c r="C330" s="41"/>
      <c r="D330" s="41"/>
      <c r="E330" s="26"/>
      <c r="F330" s="26"/>
      <c r="G330" s="43"/>
      <c r="H330" s="44"/>
      <c r="I330" s="63"/>
    </row>
    <row r="331" spans="1:9" s="1" customFormat="1" ht="15" customHeight="1">
      <c r="A331" s="40"/>
      <c r="C331" s="41"/>
      <c r="D331" s="41"/>
      <c r="E331" s="26"/>
      <c r="F331" s="26"/>
      <c r="G331" s="43"/>
      <c r="H331" s="44"/>
      <c r="I331" s="62"/>
    </row>
    <row r="332" spans="1:9" s="1" customFormat="1" ht="15" customHeight="1">
      <c r="A332" s="40"/>
      <c r="C332" s="41"/>
      <c r="D332" s="41"/>
      <c r="E332" s="26"/>
      <c r="F332" s="26"/>
      <c r="G332" s="43"/>
      <c r="H332" s="44"/>
      <c r="I332" s="62"/>
    </row>
    <row r="333" spans="1:9" s="1" customFormat="1" ht="15" customHeight="1">
      <c r="A333" s="40"/>
      <c r="C333" s="41"/>
      <c r="D333" s="41"/>
      <c r="E333" s="42"/>
      <c r="F333" s="42"/>
      <c r="G333" s="43"/>
      <c r="H333" s="44"/>
      <c r="I333" s="62"/>
    </row>
    <row r="334" spans="1:9" s="45" customFormat="1" ht="15" customHeight="1">
      <c r="A334" s="40"/>
      <c r="B334" s="1"/>
      <c r="C334" s="47"/>
      <c r="D334" s="47"/>
      <c r="E334" s="42"/>
      <c r="F334" s="42"/>
      <c r="G334" s="43"/>
      <c r="H334" s="44"/>
      <c r="I334" s="62"/>
    </row>
    <row r="335" spans="1:9" s="45" customFormat="1" ht="15" customHeight="1">
      <c r="A335" s="40"/>
      <c r="B335" s="1"/>
      <c r="C335" s="41"/>
      <c r="D335" s="41"/>
      <c r="E335" s="26"/>
      <c r="F335" s="26"/>
      <c r="G335" s="43"/>
      <c r="H335" s="44"/>
      <c r="I335" s="63"/>
    </row>
    <row r="336" spans="1:9" s="45" customFormat="1" ht="15" customHeight="1">
      <c r="A336" s="40"/>
      <c r="B336" s="1"/>
      <c r="C336" s="41"/>
      <c r="D336" s="41"/>
      <c r="E336" s="42"/>
      <c r="F336" s="42"/>
      <c r="G336" s="43"/>
      <c r="H336" s="44"/>
      <c r="I336" s="63"/>
    </row>
    <row r="337" spans="1:9" s="45" customFormat="1" ht="15" customHeight="1">
      <c r="A337" s="40"/>
      <c r="B337" s="1"/>
      <c r="C337" s="41"/>
      <c r="D337" s="41"/>
      <c r="E337" s="42"/>
      <c r="F337" s="42"/>
      <c r="G337" s="43"/>
      <c r="H337" s="44"/>
      <c r="I337" s="63"/>
    </row>
    <row r="338" spans="1:9" s="1" customFormat="1" ht="15" customHeight="1">
      <c r="A338" s="40"/>
      <c r="C338" s="41"/>
      <c r="D338" s="41"/>
      <c r="E338" s="42"/>
      <c r="F338" s="42"/>
      <c r="G338" s="43"/>
      <c r="H338" s="44"/>
      <c r="I338" s="63"/>
    </row>
    <row r="339" spans="1:9" s="1" customFormat="1" ht="15" customHeight="1">
      <c r="A339" s="40"/>
      <c r="C339" s="41"/>
      <c r="D339" s="41"/>
      <c r="E339" s="26"/>
      <c r="F339" s="26"/>
      <c r="G339" s="43"/>
      <c r="H339" s="44"/>
      <c r="I339" s="62"/>
    </row>
    <row r="340" spans="1:9" s="45" customFormat="1" ht="15" customHeight="1">
      <c r="A340" s="40"/>
      <c r="B340" s="1"/>
      <c r="C340" s="41"/>
      <c r="D340" s="41"/>
      <c r="E340" s="42"/>
      <c r="F340" s="42"/>
      <c r="G340" s="43"/>
      <c r="H340" s="44"/>
      <c r="I340" s="62"/>
    </row>
    <row r="341" spans="1:9" s="1" customFormat="1" ht="15" customHeight="1">
      <c r="A341" s="40"/>
      <c r="C341" s="41"/>
      <c r="D341" s="41"/>
      <c r="E341" s="42"/>
      <c r="F341" s="42"/>
      <c r="G341" s="43"/>
      <c r="H341" s="44"/>
      <c r="I341" s="63"/>
    </row>
    <row r="342" spans="1:9" s="1" customFormat="1" ht="15" customHeight="1">
      <c r="A342" s="40"/>
      <c r="C342" s="41"/>
      <c r="D342" s="41"/>
      <c r="E342" s="42"/>
      <c r="F342" s="42"/>
      <c r="G342" s="43"/>
      <c r="H342" s="44"/>
      <c r="I342" s="62"/>
    </row>
    <row r="343" spans="1:9" s="1" customFormat="1" ht="15" customHeight="1">
      <c r="A343" s="40"/>
      <c r="C343" s="41"/>
      <c r="D343" s="41"/>
      <c r="E343" s="46"/>
      <c r="F343" s="46"/>
      <c r="G343" s="43"/>
      <c r="H343" s="44"/>
      <c r="I343" s="62"/>
    </row>
    <row r="344" spans="1:9" s="1" customFormat="1" ht="15" customHeight="1">
      <c r="A344" s="40"/>
      <c r="C344" s="41"/>
      <c r="D344" s="41"/>
      <c r="E344" s="42"/>
      <c r="F344" s="42"/>
      <c r="G344" s="43"/>
      <c r="H344" s="44"/>
      <c r="I344" s="62"/>
    </row>
    <row r="345" spans="1:9" s="1" customFormat="1" ht="15" customHeight="1">
      <c r="A345" s="40"/>
      <c r="C345" s="41"/>
      <c r="D345" s="41"/>
      <c r="E345" s="42"/>
      <c r="F345" s="42"/>
      <c r="G345" s="43"/>
      <c r="H345" s="44"/>
      <c r="I345" s="62"/>
    </row>
    <row r="346" spans="1:9" s="45" customFormat="1" ht="15" customHeight="1">
      <c r="A346" s="40"/>
      <c r="B346" s="1"/>
      <c r="C346" s="41"/>
      <c r="D346" s="41"/>
      <c r="E346" s="42"/>
      <c r="F346" s="42"/>
      <c r="G346" s="43"/>
      <c r="H346" s="44"/>
      <c r="I346" s="62"/>
    </row>
    <row r="347" spans="1:9" s="1" customFormat="1" ht="15" customHeight="1">
      <c r="A347" s="40"/>
      <c r="C347" s="41"/>
      <c r="D347" s="41"/>
      <c r="E347" s="26"/>
      <c r="F347" s="26"/>
      <c r="G347" s="43"/>
      <c r="H347" s="44"/>
      <c r="I347" s="63"/>
    </row>
    <row r="348" spans="1:9" s="1" customFormat="1" ht="15" customHeight="1">
      <c r="A348" s="40"/>
      <c r="C348" s="41"/>
      <c r="D348" s="41"/>
      <c r="E348" s="42"/>
      <c r="F348" s="42"/>
      <c r="G348" s="43"/>
      <c r="H348" s="44"/>
      <c r="I348" s="62"/>
    </row>
    <row r="349" spans="1:9" s="1" customFormat="1" ht="15" customHeight="1">
      <c r="A349" s="40"/>
      <c r="C349" s="41"/>
      <c r="D349" s="41"/>
      <c r="E349" s="42"/>
      <c r="F349" s="42"/>
      <c r="G349" s="43"/>
      <c r="H349" s="44"/>
      <c r="I349" s="62"/>
    </row>
    <row r="350" spans="1:9" s="1" customFormat="1" ht="15" customHeight="1">
      <c r="A350" s="40"/>
      <c r="C350" s="41"/>
      <c r="D350" s="41"/>
      <c r="E350" s="42"/>
      <c r="F350" s="42"/>
      <c r="G350" s="43"/>
      <c r="H350" s="44"/>
      <c r="I350" s="62"/>
    </row>
    <row r="351" spans="1:9" s="1" customFormat="1" ht="15" customHeight="1">
      <c r="A351" s="40"/>
      <c r="C351" s="41"/>
      <c r="D351" s="41"/>
      <c r="E351" s="42"/>
      <c r="F351" s="42"/>
      <c r="G351" s="43"/>
      <c r="H351" s="44"/>
      <c r="I351" s="62"/>
    </row>
    <row r="352" spans="1:9" s="1" customFormat="1" ht="15" customHeight="1">
      <c r="A352" s="40"/>
      <c r="C352" s="41"/>
      <c r="D352" s="41"/>
      <c r="E352" s="26"/>
      <c r="F352" s="26"/>
      <c r="G352" s="43"/>
      <c r="H352" s="44"/>
      <c r="I352" s="62"/>
    </row>
    <row r="353" spans="1:9" s="1" customFormat="1" ht="15" customHeight="1">
      <c r="A353" s="40"/>
      <c r="C353" s="41"/>
      <c r="D353" s="41"/>
      <c r="E353" s="42"/>
      <c r="F353" s="42"/>
      <c r="G353" s="43"/>
      <c r="H353" s="44"/>
      <c r="I353" s="62"/>
    </row>
    <row r="354" spans="1:9" s="1" customFormat="1" ht="15" customHeight="1">
      <c r="A354" s="40"/>
      <c r="C354" s="41"/>
      <c r="D354" s="41"/>
      <c r="E354" s="42"/>
      <c r="F354" s="42"/>
      <c r="G354" s="43"/>
      <c r="H354" s="44"/>
      <c r="I354" s="62"/>
    </row>
    <row r="355" spans="1:9" s="1" customFormat="1" ht="15" customHeight="1">
      <c r="A355" s="40"/>
      <c r="C355" s="41"/>
      <c r="D355" s="41"/>
      <c r="E355" s="42"/>
      <c r="F355" s="42"/>
      <c r="G355" s="43"/>
      <c r="H355" s="44"/>
      <c r="I355" s="62"/>
    </row>
    <row r="356" spans="1:9" s="1" customFormat="1" ht="15" customHeight="1">
      <c r="A356" s="40"/>
      <c r="C356" s="41"/>
      <c r="D356" s="41"/>
      <c r="E356" s="42"/>
      <c r="F356" s="42"/>
      <c r="G356" s="43"/>
      <c r="H356" s="44"/>
      <c r="I356" s="62"/>
    </row>
    <row r="357" spans="1:9" s="1" customFormat="1" ht="15" customHeight="1">
      <c r="A357" s="40"/>
      <c r="C357" s="41"/>
      <c r="D357" s="41"/>
      <c r="E357" s="42"/>
      <c r="F357" s="42"/>
      <c r="G357" s="43"/>
      <c r="H357" s="44"/>
      <c r="I357" s="62"/>
    </row>
    <row r="358" spans="1:9" s="1" customFormat="1" ht="15" customHeight="1">
      <c r="A358" s="40"/>
      <c r="C358" s="41"/>
      <c r="D358" s="41"/>
      <c r="E358" s="46"/>
      <c r="F358" s="46"/>
      <c r="G358" s="43"/>
      <c r="H358" s="44"/>
      <c r="I358" s="62"/>
    </row>
    <row r="359" spans="1:9" s="45" customFormat="1" ht="15" customHeight="1">
      <c r="A359" s="40"/>
      <c r="B359" s="1"/>
      <c r="C359" s="41"/>
      <c r="D359" s="41"/>
      <c r="E359" s="46"/>
      <c r="F359" s="46"/>
      <c r="G359" s="43"/>
      <c r="H359" s="44"/>
      <c r="I359" s="62"/>
    </row>
    <row r="360" spans="1:9" s="45" customFormat="1" ht="15" customHeight="1">
      <c r="A360" s="40"/>
      <c r="B360" s="1"/>
      <c r="C360" s="41"/>
      <c r="D360" s="41"/>
      <c r="E360" s="42"/>
      <c r="F360" s="42"/>
      <c r="G360" s="43"/>
      <c r="H360" s="44"/>
      <c r="I360" s="63"/>
    </row>
    <row r="361" spans="1:9" s="45" customFormat="1" ht="15" customHeight="1">
      <c r="A361" s="40"/>
      <c r="B361" s="1"/>
      <c r="C361" s="41"/>
      <c r="D361" s="41"/>
      <c r="E361" s="42"/>
      <c r="F361" s="42"/>
      <c r="G361" s="43"/>
      <c r="H361" s="44"/>
      <c r="I361" s="63"/>
    </row>
    <row r="362" spans="1:9" s="45" customFormat="1" ht="15" customHeight="1">
      <c r="A362" s="40"/>
      <c r="B362" s="1"/>
      <c r="C362" s="47"/>
      <c r="D362" s="47"/>
      <c r="E362" s="42"/>
      <c r="F362" s="42"/>
      <c r="G362" s="43"/>
      <c r="H362" s="44"/>
      <c r="I362" s="63"/>
    </row>
    <row r="363" spans="1:9" s="45" customFormat="1" ht="15" customHeight="1">
      <c r="A363" s="40"/>
      <c r="B363" s="1"/>
      <c r="C363" s="41"/>
      <c r="D363" s="41"/>
      <c r="E363" s="42"/>
      <c r="F363" s="42"/>
      <c r="G363" s="43"/>
      <c r="H363" s="44"/>
      <c r="I363" s="63"/>
    </row>
    <row r="364" spans="1:9" s="45" customFormat="1" ht="15" customHeight="1">
      <c r="A364" s="40"/>
      <c r="B364" s="1"/>
      <c r="C364" s="41"/>
      <c r="D364" s="41"/>
      <c r="E364" s="42"/>
      <c r="F364" s="42"/>
      <c r="G364" s="43"/>
      <c r="H364" s="44"/>
      <c r="I364" s="63"/>
    </row>
    <row r="365" spans="1:9" s="1" customFormat="1" ht="15" customHeight="1">
      <c r="A365" s="40"/>
      <c r="C365" s="41"/>
      <c r="D365" s="41"/>
      <c r="E365" s="42"/>
      <c r="F365" s="42"/>
      <c r="G365" s="43"/>
      <c r="H365" s="44"/>
      <c r="I365" s="63"/>
    </row>
    <row r="366" spans="1:9" s="1" customFormat="1" ht="15" customHeight="1">
      <c r="A366" s="40"/>
      <c r="C366" s="41"/>
      <c r="D366" s="41"/>
      <c r="E366" s="42"/>
      <c r="F366" s="42"/>
      <c r="G366" s="43"/>
      <c r="H366" s="44"/>
      <c r="I366" s="62"/>
    </row>
    <row r="367" spans="1:9" s="1" customFormat="1" ht="15" customHeight="1">
      <c r="A367" s="40"/>
      <c r="C367" s="41"/>
      <c r="D367" s="41"/>
      <c r="E367" s="42"/>
      <c r="F367" s="42"/>
      <c r="G367" s="43"/>
      <c r="H367" s="44"/>
      <c r="I367" s="62"/>
    </row>
    <row r="368" spans="1:9" s="1" customFormat="1" ht="15" customHeight="1">
      <c r="A368" s="40"/>
      <c r="C368" s="41"/>
      <c r="D368" s="41"/>
      <c r="E368" s="26"/>
      <c r="F368" s="26"/>
      <c r="G368" s="43"/>
      <c r="H368" s="44"/>
      <c r="I368" s="62"/>
    </row>
    <row r="369" spans="1:9" s="1" customFormat="1" ht="15" customHeight="1">
      <c r="A369" s="40"/>
      <c r="C369" s="41"/>
      <c r="D369" s="41"/>
      <c r="E369" s="42"/>
      <c r="F369" s="42"/>
      <c r="G369" s="43"/>
      <c r="H369" s="44"/>
      <c r="I369" s="62"/>
    </row>
    <row r="370" spans="1:9" s="1" customFormat="1" ht="15" customHeight="1">
      <c r="A370" s="40"/>
      <c r="C370" s="41"/>
      <c r="D370" s="41"/>
      <c r="E370" s="42"/>
      <c r="F370" s="42"/>
      <c r="G370" s="43"/>
      <c r="H370" s="44"/>
      <c r="I370" s="62"/>
    </row>
    <row r="371" spans="1:9" s="1" customFormat="1" ht="15" customHeight="1">
      <c r="A371" s="40"/>
      <c r="C371" s="41"/>
      <c r="D371" s="41"/>
      <c r="E371" s="42"/>
      <c r="F371" s="42"/>
      <c r="G371" s="43"/>
      <c r="H371" s="44"/>
      <c r="I371" s="62"/>
    </row>
    <row r="372" spans="1:9" s="1" customFormat="1" ht="15" customHeight="1">
      <c r="A372" s="40"/>
      <c r="C372" s="41"/>
      <c r="D372" s="41"/>
      <c r="E372" s="42"/>
      <c r="F372" s="42"/>
      <c r="G372" s="43"/>
      <c r="H372" s="44"/>
      <c r="I372" s="62"/>
    </row>
    <row r="373" spans="1:9" s="1" customFormat="1" ht="15" customHeight="1">
      <c r="A373" s="40"/>
      <c r="C373" s="41"/>
      <c r="D373" s="41"/>
      <c r="E373" s="42"/>
      <c r="F373" s="42"/>
      <c r="G373" s="43"/>
      <c r="H373" s="44"/>
      <c r="I373" s="62"/>
    </row>
    <row r="374" spans="1:9" s="1" customFormat="1" ht="15" customHeight="1">
      <c r="A374" s="40"/>
      <c r="C374" s="41"/>
      <c r="D374" s="41"/>
      <c r="E374" s="42"/>
      <c r="F374" s="42"/>
      <c r="G374" s="43"/>
      <c r="H374" s="44"/>
      <c r="I374" s="62"/>
    </row>
    <row r="375" spans="1:9" s="1" customFormat="1" ht="15" customHeight="1">
      <c r="A375" s="40"/>
      <c r="C375" s="41"/>
      <c r="D375" s="41"/>
      <c r="E375" s="26"/>
      <c r="F375" s="26"/>
      <c r="G375" s="43"/>
      <c r="H375" s="44"/>
      <c r="I375" s="62"/>
    </row>
    <row r="376" spans="1:9" s="1" customFormat="1" ht="15" customHeight="1">
      <c r="A376" s="40"/>
      <c r="C376" s="41"/>
      <c r="D376" s="41"/>
      <c r="E376" s="46"/>
      <c r="F376" s="46"/>
      <c r="G376" s="43"/>
      <c r="H376" s="44"/>
      <c r="I376" s="62"/>
    </row>
    <row r="377" spans="1:9" s="1" customFormat="1" ht="15" customHeight="1">
      <c r="A377" s="40"/>
      <c r="C377" s="41"/>
      <c r="D377" s="41"/>
      <c r="E377" s="42"/>
      <c r="F377" s="42"/>
      <c r="G377" s="43"/>
      <c r="H377" s="44"/>
      <c r="I377" s="62"/>
    </row>
    <row r="378" spans="1:9" s="1" customFormat="1" ht="15" customHeight="1">
      <c r="A378" s="40"/>
      <c r="C378" s="41"/>
      <c r="D378" s="41"/>
      <c r="E378" s="26"/>
      <c r="F378" s="26"/>
      <c r="G378" s="43"/>
      <c r="H378" s="44"/>
      <c r="I378" s="62"/>
    </row>
    <row r="379" spans="1:9" s="1" customFormat="1" ht="15" customHeight="1">
      <c r="A379" s="40"/>
      <c r="C379" s="47"/>
      <c r="D379" s="47"/>
      <c r="E379" s="42"/>
      <c r="F379" s="42"/>
      <c r="G379" s="43"/>
      <c r="H379" s="44"/>
      <c r="I379" s="62"/>
    </row>
    <row r="380" spans="1:9" s="45" customFormat="1" ht="15" customHeight="1">
      <c r="A380" s="40"/>
      <c r="B380" s="1"/>
      <c r="C380" s="41"/>
      <c r="D380" s="41"/>
      <c r="E380" s="26"/>
      <c r="F380" s="26"/>
      <c r="G380" s="43"/>
      <c r="H380" s="44"/>
      <c r="I380" s="62"/>
    </row>
    <row r="381" spans="1:9" s="1" customFormat="1" ht="15" customHeight="1">
      <c r="A381" s="40"/>
      <c r="C381" s="41"/>
      <c r="D381" s="41"/>
      <c r="E381" s="42"/>
      <c r="F381" s="42"/>
      <c r="G381" s="43"/>
      <c r="H381" s="44"/>
      <c r="I381" s="63"/>
    </row>
    <row r="382" spans="1:9" s="1" customFormat="1" ht="15" customHeight="1">
      <c r="A382" s="40"/>
      <c r="C382" s="41"/>
      <c r="D382" s="41"/>
      <c r="E382" s="42"/>
      <c r="F382" s="42"/>
      <c r="G382" s="43"/>
      <c r="H382" s="44"/>
      <c r="I382" s="62"/>
    </row>
    <row r="383" spans="1:9" s="1" customFormat="1" ht="15" customHeight="1">
      <c r="A383" s="40"/>
      <c r="C383" s="41"/>
      <c r="D383" s="41"/>
      <c r="E383" s="26"/>
      <c r="F383" s="26"/>
      <c r="G383" s="43"/>
      <c r="H383" s="44"/>
      <c r="I383" s="62"/>
    </row>
    <row r="384" spans="1:9" s="1" customFormat="1" ht="15" customHeight="1">
      <c r="A384" s="40"/>
      <c r="C384" s="41"/>
      <c r="D384" s="41"/>
      <c r="E384" s="42"/>
      <c r="F384" s="42"/>
      <c r="G384" s="43"/>
      <c r="H384" s="44"/>
      <c r="I384" s="62"/>
    </row>
    <row r="385" spans="1:9" s="1" customFormat="1" ht="15" customHeight="1">
      <c r="A385" s="40"/>
      <c r="C385" s="41"/>
      <c r="D385" s="41"/>
      <c r="E385" s="42"/>
      <c r="F385" s="42"/>
      <c r="G385" s="43"/>
      <c r="H385" s="44"/>
      <c r="I385" s="62"/>
    </row>
    <row r="386" spans="1:9" s="1" customFormat="1" ht="15" customHeight="1">
      <c r="A386" s="40"/>
      <c r="C386" s="41"/>
      <c r="D386" s="41"/>
      <c r="E386" s="26"/>
      <c r="F386" s="26"/>
      <c r="G386" s="43"/>
      <c r="H386" s="44"/>
      <c r="I386" s="62"/>
    </row>
    <row r="387" spans="1:9" s="1" customFormat="1" ht="15" customHeight="1">
      <c r="A387" s="40"/>
      <c r="C387" s="41"/>
      <c r="D387" s="41"/>
      <c r="E387" s="42"/>
      <c r="F387" s="42"/>
      <c r="G387" s="43"/>
      <c r="H387" s="44"/>
      <c r="I387" s="62"/>
    </row>
    <row r="388" spans="1:9" s="1" customFormat="1" ht="15" customHeight="1">
      <c r="A388" s="40"/>
      <c r="C388" s="41"/>
      <c r="D388" s="41"/>
      <c r="E388" s="42"/>
      <c r="F388" s="42"/>
      <c r="G388" s="43"/>
      <c r="H388" s="44"/>
      <c r="I388" s="62"/>
    </row>
    <row r="389" spans="1:9" s="1" customFormat="1" ht="15" customHeight="1">
      <c r="A389" s="40"/>
      <c r="C389" s="41"/>
      <c r="D389" s="41"/>
      <c r="E389" s="46"/>
      <c r="F389" s="46"/>
      <c r="G389" s="43"/>
      <c r="H389" s="44"/>
      <c r="I389" s="62"/>
    </row>
    <row r="390" spans="1:9" s="1" customFormat="1" ht="15" customHeight="1">
      <c r="A390" s="40"/>
      <c r="C390" s="41"/>
      <c r="D390" s="41"/>
      <c r="E390" s="42"/>
      <c r="F390" s="42"/>
      <c r="G390" s="43"/>
      <c r="H390" s="44"/>
      <c r="I390" s="62"/>
    </row>
    <row r="391" spans="1:9" s="1" customFormat="1" ht="15" customHeight="1">
      <c r="A391" s="17"/>
      <c r="B391" s="2"/>
      <c r="C391" s="41"/>
      <c r="D391" s="41"/>
      <c r="E391" s="42"/>
      <c r="F391" s="42"/>
      <c r="G391" s="43"/>
      <c r="H391" s="44"/>
      <c r="I391" s="62"/>
    </row>
    <row r="392" spans="1:9" ht="15" customHeight="1">
      <c r="C392" s="41"/>
      <c r="D392" s="41"/>
      <c r="E392" s="42"/>
      <c r="F392" s="42"/>
      <c r="G392" s="43"/>
      <c r="H392" s="44"/>
      <c r="I392" s="62"/>
    </row>
    <row r="393" spans="1:9" s="52" customFormat="1" ht="15" customHeight="1">
      <c r="A393" s="17"/>
      <c r="B393" s="2"/>
      <c r="C393" s="48"/>
      <c r="D393" s="48"/>
      <c r="E393" s="49"/>
      <c r="F393" s="49"/>
      <c r="G393" s="50"/>
      <c r="H393" s="51"/>
      <c r="I393" s="64"/>
    </row>
    <row r="394" spans="1:9" ht="15" customHeight="1">
      <c r="A394" s="40"/>
      <c r="B394" s="1"/>
      <c r="E394" s="46"/>
      <c r="F394" s="46"/>
      <c r="H394" s="51"/>
      <c r="I394" s="65"/>
    </row>
    <row r="395" spans="1:9" ht="15" customHeight="1">
      <c r="H395" s="51"/>
    </row>
    <row r="396" spans="1:9" ht="15" customHeight="1">
      <c r="C396" s="41"/>
      <c r="D396" s="41"/>
      <c r="E396" s="42"/>
      <c r="F396" s="42"/>
      <c r="H396" s="51"/>
    </row>
    <row r="397" spans="1:9" s="52" customFormat="1" ht="15" customHeight="1">
      <c r="A397" s="17"/>
      <c r="B397" s="2"/>
      <c r="C397" s="48"/>
      <c r="D397" s="48"/>
      <c r="E397" s="53"/>
      <c r="F397" s="53"/>
      <c r="G397" s="50"/>
      <c r="H397" s="51"/>
      <c r="I397" s="64"/>
    </row>
    <row r="398" spans="1:9" s="52" customFormat="1" ht="15" customHeight="1">
      <c r="A398" s="17"/>
      <c r="B398" s="2"/>
      <c r="C398" s="48"/>
      <c r="D398" s="48"/>
      <c r="E398" s="42"/>
      <c r="F398" s="42"/>
      <c r="G398" s="50"/>
      <c r="H398" s="51"/>
      <c r="I398" s="65"/>
    </row>
    <row r="399" spans="1:9" s="52" customFormat="1" ht="15" customHeight="1">
      <c r="A399" s="17"/>
      <c r="B399" s="2"/>
      <c r="C399" s="48"/>
      <c r="D399" s="48"/>
      <c r="E399" s="49"/>
      <c r="F399" s="49"/>
      <c r="G399" s="50"/>
      <c r="H399" s="51"/>
      <c r="I399" s="65"/>
    </row>
    <row r="400" spans="1:9" ht="15" customHeight="1">
      <c r="H400" s="51"/>
      <c r="I400" s="65"/>
    </row>
    <row r="401" spans="1:9" ht="15" customHeight="1">
      <c r="H401" s="51"/>
    </row>
    <row r="402" spans="1:9" ht="15" customHeight="1">
      <c r="H402" s="51"/>
    </row>
    <row r="403" spans="1:9" ht="15" customHeight="1">
      <c r="C403" s="54"/>
      <c r="D403" s="54"/>
      <c r="H403" s="51"/>
    </row>
    <row r="404" spans="1:9" s="1" customFormat="1" ht="15" customHeight="1">
      <c r="A404" s="17"/>
      <c r="B404" s="2"/>
      <c r="C404" s="48"/>
      <c r="D404" s="48"/>
      <c r="E404" s="49"/>
      <c r="F404" s="49"/>
      <c r="G404" s="50"/>
      <c r="H404" s="51"/>
      <c r="I404" s="64"/>
    </row>
    <row r="405" spans="1:9" s="1" customFormat="1" ht="15" customHeight="1">
      <c r="A405" s="17"/>
      <c r="B405" s="2"/>
      <c r="C405" s="48"/>
      <c r="D405" s="48"/>
      <c r="E405" s="49"/>
      <c r="F405" s="49"/>
      <c r="G405" s="43"/>
      <c r="H405" s="44"/>
      <c r="I405" s="62"/>
    </row>
    <row r="406" spans="1:9" s="1" customFormat="1" ht="15" customHeight="1">
      <c r="A406" s="17"/>
      <c r="B406" s="2"/>
      <c r="C406" s="48"/>
      <c r="D406" s="48"/>
      <c r="E406" s="53"/>
      <c r="F406" s="53"/>
      <c r="G406" s="43"/>
      <c r="H406" s="44"/>
      <c r="I406" s="62"/>
    </row>
    <row r="407" spans="1:9" s="1" customFormat="1" ht="15" customHeight="1">
      <c r="A407" s="40"/>
      <c r="C407" s="48"/>
      <c r="D407" s="48"/>
      <c r="E407" s="49"/>
      <c r="F407" s="49"/>
      <c r="G407" s="43"/>
      <c r="H407" s="44"/>
      <c r="I407" s="62"/>
    </row>
    <row r="408" spans="1:9" s="1" customFormat="1" ht="15" customHeight="1">
      <c r="A408" s="40"/>
      <c r="C408" s="54"/>
      <c r="D408" s="54"/>
      <c r="E408" s="49"/>
      <c r="F408" s="49"/>
      <c r="G408" s="43"/>
      <c r="H408" s="44"/>
      <c r="I408" s="62"/>
    </row>
    <row r="409" spans="1:9" ht="15" customHeight="1">
      <c r="C409" s="41"/>
      <c r="D409" s="41"/>
      <c r="E409" s="42"/>
      <c r="F409" s="42"/>
      <c r="G409" s="43"/>
      <c r="H409" s="44"/>
      <c r="I409" s="62"/>
    </row>
    <row r="410" spans="1:9" ht="15" customHeight="1">
      <c r="C410" s="41"/>
      <c r="D410" s="41"/>
      <c r="E410" s="42"/>
      <c r="F410" s="42"/>
      <c r="H410" s="51"/>
    </row>
    <row r="411" spans="1:9" ht="15" customHeight="1">
      <c r="E411" s="53"/>
      <c r="F411" s="53"/>
      <c r="H411" s="51"/>
    </row>
    <row r="412" spans="1:9" ht="15" customHeight="1">
      <c r="H412" s="51"/>
    </row>
    <row r="413" spans="1:9" ht="15" customHeight="1">
      <c r="H413" s="51"/>
    </row>
    <row r="414" spans="1:9" ht="15" customHeight="1">
      <c r="H414" s="51"/>
    </row>
    <row r="415" spans="1:9" ht="15" customHeight="1">
      <c r="H415" s="51"/>
    </row>
    <row r="416" spans="1:9" ht="15" customHeight="1">
      <c r="H416" s="51"/>
    </row>
    <row r="417" spans="3:8" ht="15" customHeight="1">
      <c r="E417" s="55"/>
      <c r="F417" s="55"/>
      <c r="H417" s="51"/>
    </row>
    <row r="418" spans="3:8" ht="15" customHeight="1">
      <c r="C418" s="41"/>
      <c r="D418" s="41"/>
      <c r="E418" s="42"/>
      <c r="F418" s="42"/>
      <c r="H418" s="51"/>
    </row>
  </sheetData>
  <autoFilter ref="A1:J418"/>
  <sortState ref="A3:J6">
    <sortCondition ref="A3:A6"/>
    <sortCondition ref="B3:B6"/>
    <sortCondition ref="C3:C6"/>
  </sortState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B14" sqref="B14"/>
    </sheetView>
  </sheetViews>
  <sheetFormatPr defaultColWidth="10.85546875" defaultRowHeight="15" customHeight="1"/>
  <cols>
    <col min="1" max="1" width="9.140625" style="70" bestFit="1" customWidth="1"/>
    <col min="2" max="2" width="41.85546875" style="81" bestFit="1" customWidth="1"/>
    <col min="3" max="3" width="12.140625" style="85" bestFit="1" customWidth="1"/>
    <col min="4" max="4" width="12.5703125" style="85" bestFit="1" customWidth="1"/>
    <col min="5" max="5" width="11.7109375" style="87" bestFit="1" customWidth="1"/>
    <col min="6" max="6" width="6.85546875" style="87" bestFit="1" customWidth="1"/>
    <col min="7" max="7" width="17.7109375" style="82" bestFit="1" customWidth="1"/>
    <col min="8" max="8" width="13.140625" style="89" bestFit="1" customWidth="1"/>
    <col min="9" max="9" width="15.5703125" style="84" bestFit="1" customWidth="1"/>
    <col min="10" max="16384" width="10.85546875" style="81"/>
  </cols>
  <sheetData>
    <row r="1" spans="1:10" s="70" customFormat="1" ht="12" thickBot="1">
      <c r="A1" s="68" t="s">
        <v>171</v>
      </c>
      <c r="B1" s="68" t="s">
        <v>0</v>
      </c>
      <c r="C1" s="68" t="s">
        <v>1</v>
      </c>
      <c r="D1" s="68" t="s">
        <v>133</v>
      </c>
      <c r="E1" s="68" t="s">
        <v>168</v>
      </c>
      <c r="F1" s="68" t="s">
        <v>131</v>
      </c>
      <c r="G1" s="68" t="s">
        <v>169</v>
      </c>
      <c r="H1" s="68" t="s">
        <v>134</v>
      </c>
      <c r="I1" s="69" t="s">
        <v>4</v>
      </c>
    </row>
    <row r="2" spans="1:10" s="75" customFormat="1" ht="12" thickBot="1">
      <c r="A2" s="6" t="s">
        <v>128</v>
      </c>
      <c r="B2" s="7" t="s">
        <v>247</v>
      </c>
      <c r="C2" s="8">
        <v>1305011729558</v>
      </c>
      <c r="D2" s="7" t="s">
        <v>243</v>
      </c>
      <c r="E2" s="9">
        <v>100000</v>
      </c>
      <c r="F2" s="6" t="s">
        <v>132</v>
      </c>
      <c r="G2" s="71">
        <v>17000</v>
      </c>
      <c r="H2" s="72" t="s">
        <v>170</v>
      </c>
      <c r="I2" s="73">
        <v>42874</v>
      </c>
      <c r="J2" s="74"/>
    </row>
    <row r="3" spans="1:10" s="75" customFormat="1" ht="12" thickBot="1">
      <c r="A3" s="6" t="s">
        <v>128</v>
      </c>
      <c r="B3" s="7" t="s">
        <v>247</v>
      </c>
      <c r="C3" s="8">
        <v>1305012556276</v>
      </c>
      <c r="D3" s="7" t="s">
        <v>190</v>
      </c>
      <c r="E3" s="9">
        <v>1001280</v>
      </c>
      <c r="F3" s="6" t="s">
        <v>132</v>
      </c>
      <c r="G3" s="71">
        <v>560717</v>
      </c>
      <c r="H3" s="72" t="s">
        <v>170</v>
      </c>
      <c r="I3" s="73">
        <v>42874</v>
      </c>
      <c r="J3" s="74"/>
    </row>
    <row r="4" spans="1:10" s="75" customFormat="1" ht="12" thickBot="1">
      <c r="A4" s="6" t="s">
        <v>128</v>
      </c>
      <c r="B4" s="7" t="s">
        <v>248</v>
      </c>
      <c r="C4" s="8">
        <v>1305000286215</v>
      </c>
      <c r="D4" s="7" t="s">
        <v>191</v>
      </c>
      <c r="E4" s="9">
        <v>424</v>
      </c>
      <c r="F4" s="6" t="s">
        <v>132</v>
      </c>
      <c r="G4" s="71">
        <v>67.84</v>
      </c>
      <c r="H4" s="72" t="s">
        <v>170</v>
      </c>
      <c r="I4" s="73">
        <v>43055</v>
      </c>
      <c r="J4" s="74"/>
    </row>
    <row r="5" spans="1:10" s="75" customFormat="1" ht="12" thickBot="1">
      <c r="A5" s="6" t="s">
        <v>128</v>
      </c>
      <c r="B5" s="7" t="s">
        <v>248</v>
      </c>
      <c r="C5" s="8">
        <v>1305003011685</v>
      </c>
      <c r="D5" s="4" t="s">
        <v>249</v>
      </c>
      <c r="E5" s="9">
        <v>76000</v>
      </c>
      <c r="F5" s="6" t="s">
        <v>132</v>
      </c>
      <c r="G5" s="71">
        <v>54720</v>
      </c>
      <c r="H5" s="72" t="s">
        <v>170</v>
      </c>
      <c r="I5" s="73">
        <v>43033</v>
      </c>
      <c r="J5" s="74"/>
    </row>
    <row r="6" spans="1:10" ht="11.25">
      <c r="B6" s="2"/>
      <c r="C6" s="76"/>
      <c r="D6" s="76"/>
      <c r="E6" s="77"/>
      <c r="F6" s="77"/>
      <c r="G6" s="78"/>
      <c r="H6" s="79"/>
      <c r="I6" s="80"/>
    </row>
    <row r="7" spans="1:10" ht="11.25">
      <c r="C7" s="76"/>
      <c r="D7" s="76"/>
      <c r="E7" s="77"/>
      <c r="F7" s="77"/>
      <c r="H7" s="83"/>
    </row>
    <row r="8" spans="1:10" ht="11.25">
      <c r="B8" s="2"/>
      <c r="E8" s="86"/>
      <c r="F8" s="86"/>
      <c r="H8" s="83"/>
    </row>
    <row r="9" spans="1:10" ht="11.25">
      <c r="H9" s="83"/>
    </row>
    <row r="10" spans="1:10" ht="11.25">
      <c r="B10" s="2"/>
      <c r="H10" s="83"/>
    </row>
    <row r="11" spans="1:10" ht="11.25">
      <c r="B11" s="2"/>
      <c r="H11" s="83"/>
    </row>
    <row r="12" spans="1:10" ht="11.25">
      <c r="B12" s="2"/>
      <c r="H12" s="83"/>
    </row>
    <row r="13" spans="1:10" ht="11.25">
      <c r="B13" s="2"/>
      <c r="H13" s="83"/>
    </row>
    <row r="14" spans="1:10" ht="11.25">
      <c r="E14" s="88"/>
      <c r="F14" s="88"/>
      <c r="H14" s="83"/>
    </row>
    <row r="15" spans="1:10" ht="11.25">
      <c r="C15" s="76"/>
      <c r="D15" s="76"/>
      <c r="E15" s="77"/>
      <c r="F15" s="77"/>
      <c r="H15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7"/>
  <sheetViews>
    <sheetView workbookViewId="0">
      <selection activeCell="M38" sqref="M38"/>
    </sheetView>
  </sheetViews>
  <sheetFormatPr defaultRowHeight="11.25"/>
  <cols>
    <col min="1" max="1" width="4.5703125" style="142" bestFit="1" customWidth="1"/>
    <col min="2" max="2" width="28.28515625" style="142" bestFit="1" customWidth="1"/>
    <col min="3" max="3" width="12.140625" style="143" bestFit="1" customWidth="1"/>
    <col min="4" max="4" width="8.42578125" style="142" bestFit="1" customWidth="1"/>
    <col min="5" max="5" width="7.140625" style="142" bestFit="1" customWidth="1"/>
    <col min="6" max="6" width="3" style="144" bestFit="1" customWidth="1"/>
    <col min="7" max="7" width="13.140625" style="145" bestFit="1" customWidth="1"/>
    <col min="8" max="8" width="8.5703125" style="144" bestFit="1" customWidth="1"/>
    <col min="9" max="9" width="12" style="146" bestFit="1" customWidth="1"/>
    <col min="10" max="10" width="26.5703125" style="142" bestFit="1" customWidth="1"/>
    <col min="11" max="16384" width="9.140625" style="142"/>
  </cols>
  <sheetData>
    <row r="1" spans="1:15" s="94" customFormat="1" ht="15" customHeight="1" thickBot="1">
      <c r="A1" s="90" t="s">
        <v>246</v>
      </c>
      <c r="B1" s="90" t="s">
        <v>0</v>
      </c>
      <c r="C1" s="91" t="s">
        <v>1</v>
      </c>
      <c r="D1" s="90" t="s">
        <v>133</v>
      </c>
      <c r="E1" s="90" t="s">
        <v>168</v>
      </c>
      <c r="F1" s="90" t="s">
        <v>131</v>
      </c>
      <c r="G1" s="92" t="s">
        <v>169</v>
      </c>
      <c r="H1" s="90" t="s">
        <v>134</v>
      </c>
      <c r="I1" s="93" t="s">
        <v>250</v>
      </c>
      <c r="J1" s="90" t="s">
        <v>251</v>
      </c>
      <c r="K1" s="70"/>
    </row>
    <row r="2" spans="1:15" s="104" customFormat="1" ht="15" customHeight="1" thickBot="1">
      <c r="A2" s="95" t="s">
        <v>2</v>
      </c>
      <c r="B2" s="96" t="s">
        <v>252</v>
      </c>
      <c r="C2" s="97">
        <v>1305009144719</v>
      </c>
      <c r="D2" s="98" t="s">
        <v>190</v>
      </c>
      <c r="E2" s="99">
        <v>1640</v>
      </c>
      <c r="F2" s="99" t="s">
        <v>132</v>
      </c>
      <c r="G2" s="100">
        <f>E2*0.29</f>
        <v>475.59999999999997</v>
      </c>
      <c r="H2" s="99" t="s">
        <v>170</v>
      </c>
      <c r="I2" s="101">
        <v>42898</v>
      </c>
      <c r="J2" s="102" t="s">
        <v>253</v>
      </c>
      <c r="K2" s="103"/>
    </row>
    <row r="3" spans="1:15" s="112" customFormat="1" ht="15" customHeight="1" thickBot="1">
      <c r="A3" s="105" t="s">
        <v>2</v>
      </c>
      <c r="B3" s="106" t="s">
        <v>252</v>
      </c>
      <c r="C3" s="107">
        <v>1305012879659</v>
      </c>
      <c r="D3" s="108" t="s">
        <v>190</v>
      </c>
      <c r="E3" s="109">
        <v>1640</v>
      </c>
      <c r="F3" s="109" t="s">
        <v>132</v>
      </c>
      <c r="G3" s="110">
        <f>E3*0.32</f>
        <v>524.79999999999995</v>
      </c>
      <c r="H3" s="109" t="s">
        <v>170</v>
      </c>
      <c r="I3" s="101">
        <v>42898</v>
      </c>
      <c r="J3" s="111" t="s">
        <v>254</v>
      </c>
      <c r="K3" s="103"/>
      <c r="L3" s="103"/>
      <c r="M3" s="103"/>
      <c r="N3" s="103"/>
      <c r="O3" s="103"/>
    </row>
    <row r="4" spans="1:15" s="103" customFormat="1" ht="15" customHeight="1" thickBot="1">
      <c r="A4" s="113" t="s">
        <v>2</v>
      </c>
      <c r="B4" s="3" t="s">
        <v>252</v>
      </c>
      <c r="C4" s="114">
        <v>1305015335663</v>
      </c>
      <c r="D4" s="115" t="s">
        <v>190</v>
      </c>
      <c r="E4" s="116">
        <v>1800</v>
      </c>
      <c r="F4" s="109" t="s">
        <v>132</v>
      </c>
      <c r="G4" s="110">
        <f>E4*0.4</f>
        <v>720</v>
      </c>
      <c r="H4" s="109" t="s">
        <v>170</v>
      </c>
      <c r="I4" s="101">
        <v>42898</v>
      </c>
      <c r="J4" s="117" t="s">
        <v>255</v>
      </c>
      <c r="K4" s="75"/>
    </row>
    <row r="5" spans="1:15" s="103" customFormat="1" ht="15" customHeight="1" thickBot="1">
      <c r="A5" s="105" t="s">
        <v>2</v>
      </c>
      <c r="B5" s="106" t="s">
        <v>256</v>
      </c>
      <c r="C5" s="118" t="s">
        <v>48</v>
      </c>
      <c r="D5" s="119" t="s">
        <v>190</v>
      </c>
      <c r="E5" s="109">
        <v>6560</v>
      </c>
      <c r="F5" s="109" t="s">
        <v>132</v>
      </c>
      <c r="G5" s="110">
        <f>E5*0.2</f>
        <v>1312</v>
      </c>
      <c r="H5" s="109" t="s">
        <v>170</v>
      </c>
      <c r="I5" s="101">
        <v>42898</v>
      </c>
      <c r="J5" s="111" t="s">
        <v>253</v>
      </c>
    </row>
    <row r="6" spans="1:15" s="103" customFormat="1" ht="15" customHeight="1" thickBot="1">
      <c r="A6" s="105" t="s">
        <v>2</v>
      </c>
      <c r="B6" s="106" t="s">
        <v>256</v>
      </c>
      <c r="C6" s="107">
        <v>1305013865604</v>
      </c>
      <c r="D6" s="119" t="s">
        <v>244</v>
      </c>
      <c r="E6" s="109">
        <v>120</v>
      </c>
      <c r="F6" s="109" t="s">
        <v>132</v>
      </c>
      <c r="G6" s="110">
        <f>E6*0.59</f>
        <v>70.8</v>
      </c>
      <c r="H6" s="109" t="s">
        <v>170</v>
      </c>
      <c r="I6" s="101">
        <v>42898</v>
      </c>
      <c r="J6" s="111" t="s">
        <v>253</v>
      </c>
    </row>
    <row r="7" spans="1:15" s="103" customFormat="1" ht="15" customHeight="1" thickBot="1">
      <c r="A7" s="105" t="s">
        <v>2</v>
      </c>
      <c r="B7" s="106" t="s">
        <v>3</v>
      </c>
      <c r="C7" s="118" t="s">
        <v>48</v>
      </c>
      <c r="D7" s="119" t="s">
        <v>190</v>
      </c>
      <c r="E7" s="109">
        <v>8615</v>
      </c>
      <c r="F7" s="109" t="s">
        <v>132</v>
      </c>
      <c r="G7" s="110">
        <f>E7*0.2</f>
        <v>1723</v>
      </c>
      <c r="H7" s="109" t="s">
        <v>170</v>
      </c>
      <c r="I7" s="101">
        <v>42898</v>
      </c>
      <c r="J7" s="111" t="s">
        <v>253</v>
      </c>
    </row>
    <row r="8" spans="1:15" s="103" customFormat="1" ht="15" customHeight="1" thickBot="1">
      <c r="A8" s="105" t="s">
        <v>2</v>
      </c>
      <c r="B8" s="106" t="s">
        <v>3</v>
      </c>
      <c r="C8" s="107">
        <v>1305013865604</v>
      </c>
      <c r="D8" s="119" t="s">
        <v>244</v>
      </c>
      <c r="E8" s="109">
        <v>120</v>
      </c>
      <c r="F8" s="109" t="s">
        <v>132</v>
      </c>
      <c r="G8" s="110">
        <f>E8*0.59</f>
        <v>70.8</v>
      </c>
      <c r="H8" s="109" t="s">
        <v>170</v>
      </c>
      <c r="I8" s="101">
        <v>42898</v>
      </c>
      <c r="J8" s="111" t="s">
        <v>253</v>
      </c>
    </row>
    <row r="9" spans="1:15" s="103" customFormat="1" ht="15" customHeight="1" thickBot="1">
      <c r="A9" s="105" t="s">
        <v>2</v>
      </c>
      <c r="B9" s="106" t="s">
        <v>3</v>
      </c>
      <c r="C9" s="107">
        <v>1305014847701</v>
      </c>
      <c r="D9" s="119" t="s">
        <v>245</v>
      </c>
      <c r="E9" s="109">
        <v>360</v>
      </c>
      <c r="F9" s="109" t="s">
        <v>132</v>
      </c>
      <c r="G9" s="110">
        <f>E9*0.51</f>
        <v>183.6</v>
      </c>
      <c r="H9" s="109" t="s">
        <v>170</v>
      </c>
      <c r="I9" s="101">
        <v>42898</v>
      </c>
      <c r="J9" s="111" t="s">
        <v>253</v>
      </c>
    </row>
    <row r="10" spans="1:15" s="103" customFormat="1" ht="15" customHeight="1" thickBot="1">
      <c r="A10" s="105" t="s">
        <v>2</v>
      </c>
      <c r="B10" s="106" t="s">
        <v>5</v>
      </c>
      <c r="C10" s="118" t="s">
        <v>48</v>
      </c>
      <c r="D10" s="119" t="s">
        <v>190</v>
      </c>
      <c r="E10" s="109">
        <v>2600</v>
      </c>
      <c r="F10" s="109" t="s">
        <v>132</v>
      </c>
      <c r="G10" s="110">
        <f>E10*0.2</f>
        <v>520</v>
      </c>
      <c r="H10" s="109" t="s">
        <v>170</v>
      </c>
      <c r="I10" s="101">
        <v>42898</v>
      </c>
      <c r="J10" s="111" t="s">
        <v>253</v>
      </c>
    </row>
    <row r="11" spans="1:15" s="103" customFormat="1" ht="15" customHeight="1" thickBot="1">
      <c r="A11" s="105" t="s">
        <v>2</v>
      </c>
      <c r="B11" s="106" t="s">
        <v>5</v>
      </c>
      <c r="C11" s="107">
        <v>1305014847701</v>
      </c>
      <c r="D11" s="119" t="s">
        <v>245</v>
      </c>
      <c r="E11" s="109">
        <v>900</v>
      </c>
      <c r="F11" s="109" t="s">
        <v>132</v>
      </c>
      <c r="G11" s="110">
        <f>E11*0.51</f>
        <v>459</v>
      </c>
      <c r="H11" s="109" t="s">
        <v>170</v>
      </c>
      <c r="I11" s="101">
        <v>42898</v>
      </c>
      <c r="J11" s="111" t="s">
        <v>253</v>
      </c>
    </row>
    <row r="12" spans="1:15" s="103" customFormat="1" ht="15" customHeight="1" thickBot="1">
      <c r="A12" s="105" t="s">
        <v>2</v>
      </c>
      <c r="B12" s="106" t="s">
        <v>257</v>
      </c>
      <c r="C12" s="107">
        <v>1305003011685</v>
      </c>
      <c r="D12" s="4" t="s">
        <v>192</v>
      </c>
      <c r="E12" s="109">
        <v>4800</v>
      </c>
      <c r="F12" s="109" t="s">
        <v>132</v>
      </c>
      <c r="G12" s="110">
        <f>E12*0.72</f>
        <v>3456</v>
      </c>
      <c r="H12" s="109" t="s">
        <v>170</v>
      </c>
      <c r="I12" s="101">
        <v>42909</v>
      </c>
      <c r="J12" s="111" t="s">
        <v>253</v>
      </c>
    </row>
    <row r="13" spans="1:15" s="103" customFormat="1" ht="15" customHeight="1" thickBot="1">
      <c r="A13" s="105" t="s">
        <v>2</v>
      </c>
      <c r="B13" s="106" t="s">
        <v>257</v>
      </c>
      <c r="C13" s="107">
        <v>1305009263970</v>
      </c>
      <c r="D13" s="119" t="s">
        <v>190</v>
      </c>
      <c r="E13" s="109">
        <v>4800</v>
      </c>
      <c r="F13" s="109" t="s">
        <v>132</v>
      </c>
      <c r="G13" s="110">
        <f>E13*0.2</f>
        <v>960</v>
      </c>
      <c r="H13" s="109" t="s">
        <v>170</v>
      </c>
      <c r="I13" s="101">
        <v>42909</v>
      </c>
      <c r="J13" s="111" t="s">
        <v>253</v>
      </c>
    </row>
    <row r="14" spans="1:15" s="103" customFormat="1" ht="15" customHeight="1" thickBot="1">
      <c r="A14" s="105" t="s">
        <v>2</v>
      </c>
      <c r="B14" s="106" t="s">
        <v>257</v>
      </c>
      <c r="C14" s="107">
        <v>1305014847701</v>
      </c>
      <c r="D14" s="119" t="s">
        <v>245</v>
      </c>
      <c r="E14" s="109">
        <v>900</v>
      </c>
      <c r="F14" s="109" t="s">
        <v>132</v>
      </c>
      <c r="G14" s="110">
        <f>E14*0.51</f>
        <v>459</v>
      </c>
      <c r="H14" s="109" t="s">
        <v>170</v>
      </c>
      <c r="I14" s="101">
        <v>42909</v>
      </c>
      <c r="J14" s="111" t="s">
        <v>253</v>
      </c>
    </row>
    <row r="15" spans="1:15" s="103" customFormat="1" ht="15" customHeight="1" thickBot="1">
      <c r="A15" s="105" t="s">
        <v>2</v>
      </c>
      <c r="B15" s="106" t="s">
        <v>6</v>
      </c>
      <c r="C15" s="107">
        <v>1305012879659</v>
      </c>
      <c r="D15" s="119" t="s">
        <v>190</v>
      </c>
      <c r="E15" s="109">
        <v>2400</v>
      </c>
      <c r="F15" s="109" t="s">
        <v>132</v>
      </c>
      <c r="G15" s="110">
        <f>E15*0.32</f>
        <v>768</v>
      </c>
      <c r="H15" s="109" t="s">
        <v>170</v>
      </c>
      <c r="I15" s="101">
        <v>42909</v>
      </c>
      <c r="J15" s="111" t="s">
        <v>254</v>
      </c>
    </row>
    <row r="16" spans="1:15" s="103" customFormat="1" ht="15" customHeight="1" thickBot="1">
      <c r="A16" s="105" t="s">
        <v>2</v>
      </c>
      <c r="B16" s="106" t="s">
        <v>6</v>
      </c>
      <c r="C16" s="107">
        <v>1305014847701</v>
      </c>
      <c r="D16" s="119" t="s">
        <v>245</v>
      </c>
      <c r="E16" s="109">
        <v>600</v>
      </c>
      <c r="F16" s="109" t="s">
        <v>132</v>
      </c>
      <c r="G16" s="110">
        <f>E16*0.51</f>
        <v>306</v>
      </c>
      <c r="H16" s="109" t="s">
        <v>170</v>
      </c>
      <c r="I16" s="101">
        <v>42909</v>
      </c>
      <c r="J16" s="111" t="s">
        <v>253</v>
      </c>
    </row>
    <row r="17" spans="1:15" s="120" customFormat="1" ht="15" customHeight="1" thickBot="1">
      <c r="A17" s="105" t="s">
        <v>2</v>
      </c>
      <c r="B17" s="106" t="s">
        <v>6</v>
      </c>
      <c r="C17" s="107">
        <v>1305015090177</v>
      </c>
      <c r="D17" s="115" t="s">
        <v>190</v>
      </c>
      <c r="E17" s="109">
        <v>2400</v>
      </c>
      <c r="F17" s="109" t="s">
        <v>132</v>
      </c>
      <c r="G17" s="110">
        <f>E17*0.27</f>
        <v>648</v>
      </c>
      <c r="H17" s="109" t="s">
        <v>170</v>
      </c>
      <c r="I17" s="101">
        <v>42909</v>
      </c>
      <c r="J17" s="111" t="s">
        <v>253</v>
      </c>
      <c r="K17" s="103"/>
      <c r="L17" s="103"/>
      <c r="M17" s="103"/>
      <c r="N17" s="103"/>
      <c r="O17" s="103"/>
    </row>
    <row r="18" spans="1:15" s="120" customFormat="1" ht="15" customHeight="1" thickBot="1">
      <c r="A18" s="105" t="s">
        <v>2</v>
      </c>
      <c r="B18" s="106" t="s">
        <v>6</v>
      </c>
      <c r="C18" s="121">
        <v>1305015335663</v>
      </c>
      <c r="D18" s="115" t="s">
        <v>190</v>
      </c>
      <c r="E18" s="122">
        <v>2400</v>
      </c>
      <c r="F18" s="109" t="s">
        <v>132</v>
      </c>
      <c r="G18" s="110">
        <f>E18*0.4</f>
        <v>960</v>
      </c>
      <c r="H18" s="109" t="s">
        <v>170</v>
      </c>
      <c r="I18" s="101">
        <v>42909</v>
      </c>
      <c r="J18" s="111" t="s">
        <v>253</v>
      </c>
      <c r="K18" s="103"/>
      <c r="L18" s="103"/>
      <c r="M18" s="103"/>
      <c r="N18" s="103"/>
      <c r="O18" s="103"/>
    </row>
    <row r="19" spans="1:15" s="120" customFormat="1" ht="15" customHeight="1" thickBot="1">
      <c r="A19" s="105" t="s">
        <v>2</v>
      </c>
      <c r="B19" s="106" t="s">
        <v>258</v>
      </c>
      <c r="C19" s="107">
        <v>1305003011685</v>
      </c>
      <c r="D19" s="4" t="s">
        <v>192</v>
      </c>
      <c r="E19" s="109">
        <v>1000</v>
      </c>
      <c r="F19" s="109" t="s">
        <v>132</v>
      </c>
      <c r="G19" s="110">
        <f>E19*0.72</f>
        <v>720</v>
      </c>
      <c r="H19" s="109" t="s">
        <v>170</v>
      </c>
      <c r="I19" s="101">
        <v>42908</v>
      </c>
      <c r="J19" s="111" t="s">
        <v>253</v>
      </c>
      <c r="K19" s="103"/>
      <c r="L19" s="103"/>
      <c r="M19" s="103"/>
      <c r="N19" s="103"/>
      <c r="O19" s="103"/>
    </row>
    <row r="20" spans="1:15" s="120" customFormat="1" ht="15" customHeight="1" thickBot="1">
      <c r="A20" s="105" t="s">
        <v>2</v>
      </c>
      <c r="B20" s="106" t="s">
        <v>258</v>
      </c>
      <c r="C20" s="121">
        <v>1305009263929</v>
      </c>
      <c r="D20" s="119" t="s">
        <v>190</v>
      </c>
      <c r="E20" s="122">
        <v>250</v>
      </c>
      <c r="F20" s="109" t="s">
        <v>132</v>
      </c>
      <c r="G20" s="123">
        <f>E20*0.35</f>
        <v>87.5</v>
      </c>
      <c r="H20" s="109" t="s">
        <v>170</v>
      </c>
      <c r="I20" s="101">
        <v>42908</v>
      </c>
      <c r="J20" s="111" t="s">
        <v>253</v>
      </c>
      <c r="K20" s="103"/>
      <c r="L20" s="103"/>
      <c r="M20" s="103"/>
      <c r="N20" s="103"/>
      <c r="O20" s="103"/>
    </row>
    <row r="21" spans="1:15" s="103" customFormat="1" ht="15" customHeight="1" thickBot="1">
      <c r="A21" s="105" t="s">
        <v>2</v>
      </c>
      <c r="B21" s="106" t="s">
        <v>258</v>
      </c>
      <c r="C21" s="107">
        <v>1305009263970</v>
      </c>
      <c r="D21" s="119" t="s">
        <v>190</v>
      </c>
      <c r="E21" s="109">
        <v>1000</v>
      </c>
      <c r="F21" s="109" t="s">
        <v>132</v>
      </c>
      <c r="G21" s="100">
        <f>E21*0.2</f>
        <v>200</v>
      </c>
      <c r="H21" s="109" t="s">
        <v>170</v>
      </c>
      <c r="I21" s="101">
        <v>42908</v>
      </c>
      <c r="J21" s="111" t="s">
        <v>253</v>
      </c>
    </row>
    <row r="22" spans="1:15" s="103" customFormat="1" ht="15" customHeight="1" thickBot="1">
      <c r="A22" s="105" t="s">
        <v>2</v>
      </c>
      <c r="B22" s="106" t="s">
        <v>258</v>
      </c>
      <c r="C22" s="107">
        <v>1305013865604</v>
      </c>
      <c r="D22" s="119" t="s">
        <v>244</v>
      </c>
      <c r="E22" s="122">
        <v>40</v>
      </c>
      <c r="F22" s="109" t="s">
        <v>132</v>
      </c>
      <c r="G22" s="110">
        <f>E22*0.59</f>
        <v>23.599999999999998</v>
      </c>
      <c r="H22" s="109" t="s">
        <v>170</v>
      </c>
      <c r="I22" s="101">
        <v>42908</v>
      </c>
      <c r="J22" s="111" t="s">
        <v>253</v>
      </c>
    </row>
    <row r="23" spans="1:15" s="103" customFormat="1" ht="15" customHeight="1" thickBot="1">
      <c r="A23" s="105" t="s">
        <v>2</v>
      </c>
      <c r="B23" s="106" t="s">
        <v>258</v>
      </c>
      <c r="C23" s="107">
        <v>1305014673026</v>
      </c>
      <c r="D23" s="119" t="s">
        <v>190</v>
      </c>
      <c r="E23" s="109">
        <v>1000</v>
      </c>
      <c r="F23" s="109" t="s">
        <v>132</v>
      </c>
      <c r="G23" s="110">
        <f>E23*0.4</f>
        <v>400</v>
      </c>
      <c r="H23" s="109" t="s">
        <v>170</v>
      </c>
      <c r="I23" s="101">
        <v>42908</v>
      </c>
      <c r="J23" s="111" t="s">
        <v>253</v>
      </c>
    </row>
    <row r="24" spans="1:15" s="120" customFormat="1" ht="15" customHeight="1" thickBot="1">
      <c r="A24" s="105" t="s">
        <v>2</v>
      </c>
      <c r="B24" s="106" t="s">
        <v>258</v>
      </c>
      <c r="C24" s="107">
        <v>1305014847701</v>
      </c>
      <c r="D24" s="119" t="s">
        <v>245</v>
      </c>
      <c r="E24" s="109">
        <v>150</v>
      </c>
      <c r="F24" s="109" t="s">
        <v>132</v>
      </c>
      <c r="G24" s="110">
        <f>E24*0.51</f>
        <v>76.5</v>
      </c>
      <c r="H24" s="109" t="s">
        <v>170</v>
      </c>
      <c r="I24" s="101">
        <v>42908</v>
      </c>
      <c r="J24" s="111" t="s">
        <v>253</v>
      </c>
      <c r="K24" s="103"/>
      <c r="L24" s="103"/>
      <c r="M24" s="103"/>
      <c r="N24" s="103"/>
      <c r="O24" s="103"/>
    </row>
    <row r="25" spans="1:15" s="120" customFormat="1" ht="15" customHeight="1" thickBot="1">
      <c r="A25" s="113" t="s">
        <v>2</v>
      </c>
      <c r="B25" s="3" t="s">
        <v>258</v>
      </c>
      <c r="C25" s="114">
        <v>1305999783426</v>
      </c>
      <c r="D25" s="115" t="s">
        <v>190</v>
      </c>
      <c r="E25" s="116">
        <v>900</v>
      </c>
      <c r="F25" s="109" t="s">
        <v>132</v>
      </c>
      <c r="G25" s="110">
        <f>E25*0.26</f>
        <v>234</v>
      </c>
      <c r="H25" s="109" t="s">
        <v>170</v>
      </c>
      <c r="I25" s="101">
        <v>42908</v>
      </c>
      <c r="J25" s="117" t="s">
        <v>255</v>
      </c>
      <c r="K25" s="75"/>
      <c r="L25" s="103"/>
      <c r="M25" s="103"/>
      <c r="N25" s="103"/>
      <c r="O25" s="103"/>
    </row>
    <row r="26" spans="1:15" s="120" customFormat="1" ht="15" customHeight="1" thickBot="1">
      <c r="A26" s="105" t="s">
        <v>2</v>
      </c>
      <c r="B26" s="106" t="s">
        <v>7</v>
      </c>
      <c r="C26" s="118" t="s">
        <v>48</v>
      </c>
      <c r="D26" s="119" t="s">
        <v>190</v>
      </c>
      <c r="E26" s="109">
        <v>4000</v>
      </c>
      <c r="F26" s="109" t="s">
        <v>132</v>
      </c>
      <c r="G26" s="110">
        <f>E26*0.2</f>
        <v>800</v>
      </c>
      <c r="H26" s="109" t="s">
        <v>170</v>
      </c>
      <c r="I26" s="101">
        <v>42898</v>
      </c>
      <c r="J26" s="111" t="s">
        <v>253</v>
      </c>
      <c r="K26" s="103"/>
      <c r="L26" s="103"/>
      <c r="M26" s="103"/>
      <c r="N26" s="103"/>
      <c r="O26" s="103"/>
    </row>
    <row r="27" spans="1:15" s="120" customFormat="1" ht="15" customHeight="1" thickBot="1">
      <c r="A27" s="105" t="s">
        <v>2</v>
      </c>
      <c r="B27" s="106" t="s">
        <v>7</v>
      </c>
      <c r="C27" s="107">
        <v>1305014847701</v>
      </c>
      <c r="D27" s="119" t="s">
        <v>245</v>
      </c>
      <c r="E27" s="109">
        <v>300</v>
      </c>
      <c r="F27" s="109" t="s">
        <v>132</v>
      </c>
      <c r="G27" s="110">
        <f>E27*0.51</f>
        <v>153</v>
      </c>
      <c r="H27" s="109" t="s">
        <v>170</v>
      </c>
      <c r="I27" s="101">
        <v>42898</v>
      </c>
      <c r="J27" s="111" t="s">
        <v>253</v>
      </c>
      <c r="K27" s="103"/>
      <c r="L27" s="103"/>
      <c r="M27" s="103"/>
      <c r="N27" s="103"/>
      <c r="O27" s="103"/>
    </row>
    <row r="28" spans="1:15" s="120" customFormat="1" ht="15" customHeight="1" thickBot="1">
      <c r="A28" s="105" t="s">
        <v>2</v>
      </c>
      <c r="B28" s="106" t="s">
        <v>259</v>
      </c>
      <c r="C28" s="118" t="s">
        <v>48</v>
      </c>
      <c r="D28" s="119" t="s">
        <v>190</v>
      </c>
      <c r="E28" s="109">
        <v>2800</v>
      </c>
      <c r="F28" s="109" t="s">
        <v>132</v>
      </c>
      <c r="G28" s="110">
        <f>E28*0.2</f>
        <v>560</v>
      </c>
      <c r="H28" s="109" t="s">
        <v>170</v>
      </c>
      <c r="I28" s="101">
        <v>42898</v>
      </c>
      <c r="J28" s="111" t="s">
        <v>253</v>
      </c>
      <c r="K28" s="103"/>
      <c r="L28" s="103"/>
      <c r="M28" s="103"/>
      <c r="N28" s="103"/>
      <c r="O28" s="103"/>
    </row>
    <row r="29" spans="1:15" s="120" customFormat="1" ht="15" customHeight="1" thickBot="1">
      <c r="A29" s="105" t="s">
        <v>2</v>
      </c>
      <c r="B29" s="106" t="s">
        <v>8</v>
      </c>
      <c r="C29" s="107">
        <v>1305003011685</v>
      </c>
      <c r="D29" s="4" t="s">
        <v>192</v>
      </c>
      <c r="E29" s="109">
        <v>5000</v>
      </c>
      <c r="F29" s="109" t="s">
        <v>132</v>
      </c>
      <c r="G29" s="110">
        <f>E29*0.72</f>
        <v>3600</v>
      </c>
      <c r="H29" s="109" t="s">
        <v>170</v>
      </c>
      <c r="I29" s="101">
        <v>42907</v>
      </c>
      <c r="J29" s="111" t="s">
        <v>253</v>
      </c>
      <c r="K29" s="103"/>
      <c r="L29" s="103"/>
      <c r="M29" s="103"/>
      <c r="N29" s="103"/>
      <c r="O29" s="103"/>
    </row>
    <row r="30" spans="1:15" s="120" customFormat="1" ht="15" customHeight="1" thickBot="1">
      <c r="A30" s="105" t="s">
        <v>2</v>
      </c>
      <c r="B30" s="106" t="s">
        <v>260</v>
      </c>
      <c r="C30" s="118" t="s">
        <v>48</v>
      </c>
      <c r="D30" s="119" t="s">
        <v>190</v>
      </c>
      <c r="E30" s="109">
        <v>10000</v>
      </c>
      <c r="F30" s="109" t="s">
        <v>132</v>
      </c>
      <c r="G30" s="110">
        <f>E30*0.2</f>
        <v>2000</v>
      </c>
      <c r="H30" s="109" t="s">
        <v>170</v>
      </c>
      <c r="I30" s="101">
        <v>42898</v>
      </c>
      <c r="J30" s="111" t="s">
        <v>253</v>
      </c>
      <c r="K30" s="103"/>
    </row>
    <row r="31" spans="1:15" s="103" customFormat="1" ht="15" customHeight="1" thickBot="1">
      <c r="A31" s="124" t="s">
        <v>2</v>
      </c>
      <c r="B31" s="5" t="s">
        <v>9</v>
      </c>
      <c r="C31" s="121">
        <v>1305009263970</v>
      </c>
      <c r="D31" s="119" t="s">
        <v>190</v>
      </c>
      <c r="E31" s="122">
        <v>5000</v>
      </c>
      <c r="F31" s="109" t="s">
        <v>132</v>
      </c>
      <c r="G31" s="110">
        <f>E31*0.2</f>
        <v>1000</v>
      </c>
      <c r="H31" s="109" t="s">
        <v>170</v>
      </c>
      <c r="I31" s="125">
        <v>42906</v>
      </c>
      <c r="J31" s="111" t="s">
        <v>253</v>
      </c>
      <c r="K31" s="120"/>
    </row>
    <row r="32" spans="1:15" s="103" customFormat="1" ht="15" customHeight="1" thickBot="1">
      <c r="A32" s="105" t="s">
        <v>2</v>
      </c>
      <c r="B32" s="106" t="s">
        <v>11</v>
      </c>
      <c r="C32" s="118" t="s">
        <v>48</v>
      </c>
      <c r="D32" s="119" t="s">
        <v>190</v>
      </c>
      <c r="E32" s="109">
        <v>3200</v>
      </c>
      <c r="F32" s="109" t="s">
        <v>132</v>
      </c>
      <c r="G32" s="110">
        <f>E32*0.2</f>
        <v>640</v>
      </c>
      <c r="H32" s="109" t="s">
        <v>170</v>
      </c>
      <c r="I32" s="101">
        <v>42898</v>
      </c>
      <c r="J32" s="111" t="s">
        <v>253</v>
      </c>
    </row>
    <row r="33" spans="1:11" s="103" customFormat="1" ht="15" customHeight="1" thickBot="1">
      <c r="A33" s="105" t="s">
        <v>2</v>
      </c>
      <c r="B33" s="106" t="s">
        <v>11</v>
      </c>
      <c r="C33" s="107">
        <v>1305013865604</v>
      </c>
      <c r="D33" s="119" t="s">
        <v>244</v>
      </c>
      <c r="E33" s="109">
        <v>120</v>
      </c>
      <c r="F33" s="109" t="s">
        <v>132</v>
      </c>
      <c r="G33" s="110">
        <f>E33*0.59</f>
        <v>70.8</v>
      </c>
      <c r="H33" s="109" t="s">
        <v>170</v>
      </c>
      <c r="I33" s="101">
        <v>42898</v>
      </c>
      <c r="J33" s="111" t="s">
        <v>253</v>
      </c>
    </row>
    <row r="34" spans="1:11" s="103" customFormat="1" ht="15" customHeight="1" thickBot="1">
      <c r="A34" s="105" t="s">
        <v>2</v>
      </c>
      <c r="B34" s="106" t="s">
        <v>11</v>
      </c>
      <c r="C34" s="107">
        <v>1305015077511</v>
      </c>
      <c r="D34" s="115" t="s">
        <v>190</v>
      </c>
      <c r="E34" s="109">
        <v>3200</v>
      </c>
      <c r="F34" s="109" t="s">
        <v>132</v>
      </c>
      <c r="G34" s="110">
        <f>E34*0.58</f>
        <v>1855.9999999999998</v>
      </c>
      <c r="H34" s="109" t="s">
        <v>170</v>
      </c>
      <c r="I34" s="101">
        <v>42898</v>
      </c>
      <c r="J34" s="111" t="s">
        <v>254</v>
      </c>
    </row>
    <row r="35" spans="1:11" s="103" customFormat="1" ht="15" customHeight="1" thickBot="1">
      <c r="A35" s="105" t="s">
        <v>2</v>
      </c>
      <c r="B35" s="106" t="s">
        <v>11</v>
      </c>
      <c r="C35" s="107">
        <v>1305999783163</v>
      </c>
      <c r="D35" s="115" t="s">
        <v>190</v>
      </c>
      <c r="E35" s="109">
        <v>3200</v>
      </c>
      <c r="F35" s="109" t="s">
        <v>132</v>
      </c>
      <c r="G35" s="110">
        <f>E35*0.25</f>
        <v>800</v>
      </c>
      <c r="H35" s="109" t="s">
        <v>170</v>
      </c>
      <c r="I35" s="101">
        <v>42898</v>
      </c>
      <c r="J35" s="111" t="s">
        <v>253</v>
      </c>
    </row>
    <row r="36" spans="1:11" s="103" customFormat="1" ht="15" customHeight="1" thickBot="1">
      <c r="A36" s="105" t="s">
        <v>2</v>
      </c>
      <c r="B36" s="106" t="s">
        <v>12</v>
      </c>
      <c r="C36" s="118" t="s">
        <v>48</v>
      </c>
      <c r="D36" s="119" t="s">
        <v>190</v>
      </c>
      <c r="E36" s="109">
        <v>2000</v>
      </c>
      <c r="F36" s="109" t="s">
        <v>132</v>
      </c>
      <c r="G36" s="110">
        <f>E36*0.2</f>
        <v>400</v>
      </c>
      <c r="H36" s="109" t="s">
        <v>170</v>
      </c>
      <c r="I36" s="101">
        <v>42898</v>
      </c>
      <c r="J36" s="111" t="s">
        <v>253</v>
      </c>
    </row>
    <row r="37" spans="1:11" s="103" customFormat="1" ht="15" customHeight="1" thickBot="1">
      <c r="A37" s="105" t="s">
        <v>13</v>
      </c>
      <c r="B37" s="106" t="s">
        <v>261</v>
      </c>
      <c r="C37" s="107">
        <v>1305999783163</v>
      </c>
      <c r="D37" s="115" t="s">
        <v>190</v>
      </c>
      <c r="E37" s="109">
        <v>6600</v>
      </c>
      <c r="F37" s="109" t="s">
        <v>132</v>
      </c>
      <c r="G37" s="110">
        <f>E37*0.25</f>
        <v>1650</v>
      </c>
      <c r="H37" s="109" t="s">
        <v>170</v>
      </c>
      <c r="I37" s="101">
        <v>42900</v>
      </c>
      <c r="J37" s="111" t="s">
        <v>253</v>
      </c>
    </row>
    <row r="38" spans="1:11" s="103" customFormat="1" ht="15" customHeight="1" thickBot="1">
      <c r="A38" s="105" t="s">
        <v>13</v>
      </c>
      <c r="B38" s="106" t="s">
        <v>135</v>
      </c>
      <c r="C38" s="107">
        <v>1305013865604</v>
      </c>
      <c r="D38" s="119" t="s">
        <v>244</v>
      </c>
      <c r="E38" s="109">
        <v>120</v>
      </c>
      <c r="F38" s="109" t="s">
        <v>132</v>
      </c>
      <c r="G38" s="110">
        <f>E38*0.59</f>
        <v>70.8</v>
      </c>
      <c r="H38" s="109" t="s">
        <v>170</v>
      </c>
      <c r="I38" s="101">
        <v>42898</v>
      </c>
      <c r="J38" s="111" t="s">
        <v>253</v>
      </c>
    </row>
    <row r="39" spans="1:11" s="103" customFormat="1" ht="15" customHeight="1" thickBot="1">
      <c r="A39" s="105" t="s">
        <v>13</v>
      </c>
      <c r="B39" s="106" t="s">
        <v>135</v>
      </c>
      <c r="C39" s="107">
        <v>1305014847701</v>
      </c>
      <c r="D39" s="119" t="s">
        <v>245</v>
      </c>
      <c r="E39" s="109">
        <v>900</v>
      </c>
      <c r="F39" s="109" t="s">
        <v>132</v>
      </c>
      <c r="G39" s="110">
        <f>E39*0.51</f>
        <v>459</v>
      </c>
      <c r="H39" s="109" t="s">
        <v>170</v>
      </c>
      <c r="I39" s="101">
        <v>42898</v>
      </c>
      <c r="J39" s="111" t="s">
        <v>253</v>
      </c>
    </row>
    <row r="40" spans="1:11" s="103" customFormat="1" ht="15" customHeight="1" thickBot="1">
      <c r="A40" s="105" t="s">
        <v>13</v>
      </c>
      <c r="B40" s="106" t="s">
        <v>14</v>
      </c>
      <c r="C40" s="107">
        <v>1305009144719</v>
      </c>
      <c r="D40" s="119" t="s">
        <v>190</v>
      </c>
      <c r="E40" s="109">
        <v>2000</v>
      </c>
      <c r="F40" s="109" t="s">
        <v>132</v>
      </c>
      <c r="G40" s="110">
        <f>E40*0.29</f>
        <v>580</v>
      </c>
      <c r="H40" s="109" t="s">
        <v>170</v>
      </c>
      <c r="I40" s="101">
        <v>42898</v>
      </c>
      <c r="J40" s="111" t="s">
        <v>253</v>
      </c>
    </row>
    <row r="41" spans="1:11" s="103" customFormat="1" ht="15" customHeight="1" thickBot="1">
      <c r="A41" s="105" t="s">
        <v>13</v>
      </c>
      <c r="B41" s="106" t="s">
        <v>14</v>
      </c>
      <c r="C41" s="118" t="s">
        <v>48</v>
      </c>
      <c r="D41" s="119" t="s">
        <v>190</v>
      </c>
      <c r="E41" s="109">
        <v>2000</v>
      </c>
      <c r="F41" s="109" t="s">
        <v>132</v>
      </c>
      <c r="G41" s="110">
        <f>E41*0.2</f>
        <v>400</v>
      </c>
      <c r="H41" s="109" t="s">
        <v>170</v>
      </c>
      <c r="I41" s="101">
        <v>42898</v>
      </c>
      <c r="J41" s="111" t="s">
        <v>253</v>
      </c>
    </row>
    <row r="42" spans="1:11" s="103" customFormat="1" ht="15" customHeight="1" thickBot="1">
      <c r="A42" s="105" t="s">
        <v>13</v>
      </c>
      <c r="B42" s="106" t="s">
        <v>14</v>
      </c>
      <c r="C42" s="107">
        <v>1305011555457</v>
      </c>
      <c r="D42" s="119" t="s">
        <v>190</v>
      </c>
      <c r="E42" s="109">
        <v>2000</v>
      </c>
      <c r="F42" s="109" t="s">
        <v>132</v>
      </c>
      <c r="G42" s="126">
        <f>E42*0.73</f>
        <v>1460</v>
      </c>
      <c r="H42" s="109" t="s">
        <v>170</v>
      </c>
      <c r="I42" s="101">
        <v>42898</v>
      </c>
      <c r="J42" s="111" t="s">
        <v>253</v>
      </c>
    </row>
    <row r="43" spans="1:11" s="103" customFormat="1" ht="15" customHeight="1" thickBot="1">
      <c r="A43" s="105" t="s">
        <v>13</v>
      </c>
      <c r="B43" s="106" t="s">
        <v>14</v>
      </c>
      <c r="C43" s="107">
        <v>1305012879659</v>
      </c>
      <c r="D43" s="119" t="s">
        <v>190</v>
      </c>
      <c r="E43" s="109">
        <v>2000</v>
      </c>
      <c r="F43" s="109" t="s">
        <v>132</v>
      </c>
      <c r="G43" s="110">
        <f>E43*0.32</f>
        <v>640</v>
      </c>
      <c r="H43" s="109" t="s">
        <v>170</v>
      </c>
      <c r="I43" s="101">
        <v>42898</v>
      </c>
      <c r="J43" s="111" t="s">
        <v>254</v>
      </c>
    </row>
    <row r="44" spans="1:11" s="103" customFormat="1" ht="15" customHeight="1" thickBot="1">
      <c r="A44" s="105" t="s">
        <v>13</v>
      </c>
      <c r="B44" s="106" t="s">
        <v>14</v>
      </c>
      <c r="C44" s="118">
        <v>1305015090177</v>
      </c>
      <c r="D44" s="115" t="s">
        <v>190</v>
      </c>
      <c r="E44" s="109">
        <v>2000</v>
      </c>
      <c r="F44" s="109" t="s">
        <v>132</v>
      </c>
      <c r="G44" s="110">
        <f>E44*0.27</f>
        <v>540</v>
      </c>
      <c r="H44" s="109" t="s">
        <v>170</v>
      </c>
      <c r="I44" s="101">
        <v>42898</v>
      </c>
      <c r="J44" s="111" t="s">
        <v>253</v>
      </c>
    </row>
    <row r="45" spans="1:11" s="103" customFormat="1" ht="15" customHeight="1" thickBot="1">
      <c r="A45" s="113" t="s">
        <v>13</v>
      </c>
      <c r="B45" s="3" t="s">
        <v>262</v>
      </c>
      <c r="C45" s="114">
        <v>1305008922335</v>
      </c>
      <c r="D45" s="4" t="s">
        <v>242</v>
      </c>
      <c r="E45" s="116">
        <v>800</v>
      </c>
      <c r="F45" s="109" t="s">
        <v>132</v>
      </c>
      <c r="G45" s="110">
        <f>E45*0.85</f>
        <v>680</v>
      </c>
      <c r="H45" s="109" t="s">
        <v>170</v>
      </c>
      <c r="I45" s="101">
        <v>42906</v>
      </c>
      <c r="J45" s="117" t="s">
        <v>255</v>
      </c>
      <c r="K45" s="75"/>
    </row>
    <row r="46" spans="1:11" s="103" customFormat="1" ht="15" customHeight="1" thickBot="1">
      <c r="A46" s="105" t="s">
        <v>13</v>
      </c>
      <c r="B46" s="106" t="s">
        <v>262</v>
      </c>
      <c r="C46" s="121">
        <v>1305009144719</v>
      </c>
      <c r="D46" s="119" t="s">
        <v>190</v>
      </c>
      <c r="E46" s="122">
        <v>1600</v>
      </c>
      <c r="F46" s="109" t="s">
        <v>132</v>
      </c>
      <c r="G46" s="110">
        <f>E46*0.29</f>
        <v>463.99999999999994</v>
      </c>
      <c r="H46" s="109" t="s">
        <v>170</v>
      </c>
      <c r="I46" s="101">
        <v>42906</v>
      </c>
      <c r="J46" s="111" t="s">
        <v>253</v>
      </c>
    </row>
    <row r="47" spans="1:11" s="103" customFormat="1" ht="15" customHeight="1" thickBot="1">
      <c r="A47" s="113" t="s">
        <v>13</v>
      </c>
      <c r="B47" s="3" t="s">
        <v>262</v>
      </c>
      <c r="C47" s="114">
        <v>1305009144719</v>
      </c>
      <c r="D47" s="119" t="s">
        <v>190</v>
      </c>
      <c r="E47" s="116">
        <v>1640</v>
      </c>
      <c r="F47" s="109" t="s">
        <v>132</v>
      </c>
      <c r="G47" s="110">
        <f>E47*0.29</f>
        <v>475.59999999999997</v>
      </c>
      <c r="H47" s="109" t="s">
        <v>170</v>
      </c>
      <c r="I47" s="101">
        <v>42906</v>
      </c>
      <c r="J47" s="117" t="s">
        <v>255</v>
      </c>
      <c r="K47" s="75"/>
    </row>
    <row r="48" spans="1:11" s="103" customFormat="1" ht="15" customHeight="1" thickBot="1">
      <c r="A48" s="113" t="s">
        <v>13</v>
      </c>
      <c r="B48" s="3" t="s">
        <v>263</v>
      </c>
      <c r="C48" s="114">
        <v>1305008922335</v>
      </c>
      <c r="D48" s="4" t="s">
        <v>242</v>
      </c>
      <c r="E48" s="116">
        <v>8000</v>
      </c>
      <c r="F48" s="109" t="s">
        <v>132</v>
      </c>
      <c r="G48" s="110">
        <f>E48*0.85</f>
        <v>6800</v>
      </c>
      <c r="H48" s="109" t="s">
        <v>170</v>
      </c>
      <c r="I48" s="101">
        <v>42901</v>
      </c>
      <c r="J48" s="117" t="s">
        <v>255</v>
      </c>
      <c r="K48" s="75"/>
    </row>
    <row r="49" spans="1:15" s="103" customFormat="1" ht="15" customHeight="1" thickBot="1">
      <c r="A49" s="105" t="s">
        <v>13</v>
      </c>
      <c r="B49" s="106" t="s">
        <v>263</v>
      </c>
      <c r="C49" s="107">
        <v>1305999783163</v>
      </c>
      <c r="D49" s="115" t="s">
        <v>190</v>
      </c>
      <c r="E49" s="109">
        <v>8000</v>
      </c>
      <c r="F49" s="109" t="s">
        <v>132</v>
      </c>
      <c r="G49" s="110">
        <f>E49*0.25</f>
        <v>2000</v>
      </c>
      <c r="H49" s="109" t="s">
        <v>170</v>
      </c>
      <c r="I49" s="101">
        <v>42901</v>
      </c>
      <c r="J49" s="111" t="s">
        <v>253</v>
      </c>
    </row>
    <row r="50" spans="1:15" s="103" customFormat="1" ht="15" customHeight="1" thickBot="1">
      <c r="A50" s="113" t="s">
        <v>13</v>
      </c>
      <c r="B50" s="3" t="s">
        <v>264</v>
      </c>
      <c r="C50" s="114">
        <v>1305003011685</v>
      </c>
      <c r="D50" s="4" t="s">
        <v>192</v>
      </c>
      <c r="E50" s="116">
        <v>2000</v>
      </c>
      <c r="F50" s="109" t="s">
        <v>132</v>
      </c>
      <c r="G50" s="110">
        <f>E50*0.72</f>
        <v>1440</v>
      </c>
      <c r="H50" s="109" t="s">
        <v>170</v>
      </c>
      <c r="I50" s="101">
        <v>42898</v>
      </c>
      <c r="J50" s="117" t="s">
        <v>255</v>
      </c>
      <c r="K50" s="75"/>
    </row>
    <row r="51" spans="1:15" s="103" customFormat="1" ht="15" customHeight="1" thickBot="1">
      <c r="A51" s="105" t="s">
        <v>13</v>
      </c>
      <c r="B51" s="106" t="s">
        <v>264</v>
      </c>
      <c r="C51" s="107">
        <v>1305009144719</v>
      </c>
      <c r="D51" s="119" t="s">
        <v>190</v>
      </c>
      <c r="E51" s="109">
        <v>2000</v>
      </c>
      <c r="F51" s="109" t="s">
        <v>132</v>
      </c>
      <c r="G51" s="110">
        <f>E51*0.29</f>
        <v>580</v>
      </c>
      <c r="H51" s="109" t="s">
        <v>170</v>
      </c>
      <c r="I51" s="101">
        <v>42898</v>
      </c>
      <c r="J51" s="111" t="s">
        <v>253</v>
      </c>
      <c r="L51" s="120"/>
      <c r="M51" s="120"/>
      <c r="N51" s="120"/>
      <c r="O51" s="120"/>
    </row>
    <row r="52" spans="1:15" s="103" customFormat="1" ht="15" customHeight="1" thickBot="1">
      <c r="A52" s="105" t="s">
        <v>13</v>
      </c>
      <c r="B52" s="106" t="s">
        <v>264</v>
      </c>
      <c r="C52" s="118" t="s">
        <v>48</v>
      </c>
      <c r="D52" s="119" t="s">
        <v>190</v>
      </c>
      <c r="E52" s="109">
        <v>2000</v>
      </c>
      <c r="F52" s="109" t="s">
        <v>132</v>
      </c>
      <c r="G52" s="110">
        <f>E52*0.2</f>
        <v>400</v>
      </c>
      <c r="H52" s="109" t="s">
        <v>170</v>
      </c>
      <c r="I52" s="101">
        <v>42898</v>
      </c>
      <c r="J52" s="111" t="s">
        <v>253</v>
      </c>
      <c r="L52" s="120"/>
      <c r="M52" s="120"/>
      <c r="N52" s="120"/>
      <c r="O52" s="120"/>
    </row>
    <row r="53" spans="1:15" s="103" customFormat="1" ht="15" customHeight="1" thickBot="1">
      <c r="A53" s="113" t="s">
        <v>13</v>
      </c>
      <c r="B53" s="3" t="s">
        <v>264</v>
      </c>
      <c r="C53" s="114">
        <v>1305011555457</v>
      </c>
      <c r="D53" s="119" t="s">
        <v>190</v>
      </c>
      <c r="E53" s="116">
        <v>1640</v>
      </c>
      <c r="F53" s="109" t="s">
        <v>132</v>
      </c>
      <c r="G53" s="126">
        <f>E53*0.73</f>
        <v>1197.2</v>
      </c>
      <c r="H53" s="109" t="s">
        <v>170</v>
      </c>
      <c r="I53" s="101">
        <v>42898</v>
      </c>
      <c r="J53" s="117" t="s">
        <v>255</v>
      </c>
      <c r="K53" s="75"/>
      <c r="L53" s="120"/>
      <c r="M53" s="120"/>
      <c r="N53" s="120"/>
      <c r="O53" s="120"/>
    </row>
    <row r="54" spans="1:15" s="103" customFormat="1" ht="15" customHeight="1" thickBot="1">
      <c r="A54" s="105" t="s">
        <v>13</v>
      </c>
      <c r="B54" s="106" t="s">
        <v>264</v>
      </c>
      <c r="C54" s="107">
        <v>1305013865604</v>
      </c>
      <c r="D54" s="119" t="s">
        <v>244</v>
      </c>
      <c r="E54" s="109">
        <v>120</v>
      </c>
      <c r="F54" s="109" t="s">
        <v>132</v>
      </c>
      <c r="G54" s="110">
        <f>E54*0.59</f>
        <v>70.8</v>
      </c>
      <c r="H54" s="109" t="s">
        <v>170</v>
      </c>
      <c r="I54" s="101">
        <v>42898</v>
      </c>
      <c r="J54" s="111" t="s">
        <v>253</v>
      </c>
      <c r="L54" s="120"/>
      <c r="M54" s="120"/>
      <c r="N54" s="120"/>
      <c r="O54" s="120"/>
    </row>
    <row r="55" spans="1:15" s="103" customFormat="1" ht="15" customHeight="1" thickBot="1">
      <c r="A55" s="105" t="s">
        <v>13</v>
      </c>
      <c r="B55" s="106" t="s">
        <v>264</v>
      </c>
      <c r="C55" s="107">
        <v>1305014847701</v>
      </c>
      <c r="D55" s="119" t="s">
        <v>245</v>
      </c>
      <c r="E55" s="109">
        <v>900</v>
      </c>
      <c r="F55" s="109" t="s">
        <v>132</v>
      </c>
      <c r="G55" s="110">
        <f>E55*0.51</f>
        <v>459</v>
      </c>
      <c r="H55" s="109" t="s">
        <v>170</v>
      </c>
      <c r="I55" s="101">
        <v>42898</v>
      </c>
      <c r="J55" s="111" t="s">
        <v>253</v>
      </c>
      <c r="L55" s="120"/>
      <c r="M55" s="120"/>
      <c r="N55" s="120"/>
      <c r="O55" s="120"/>
    </row>
    <row r="56" spans="1:15" s="103" customFormat="1" ht="15" customHeight="1" thickBot="1">
      <c r="A56" s="113" t="s">
        <v>13</v>
      </c>
      <c r="B56" s="3" t="s">
        <v>264</v>
      </c>
      <c r="C56" s="114">
        <v>1305999783426</v>
      </c>
      <c r="D56" s="115" t="s">
        <v>190</v>
      </c>
      <c r="E56" s="116">
        <v>1800</v>
      </c>
      <c r="F56" s="109" t="s">
        <v>132</v>
      </c>
      <c r="G56" s="110">
        <f>E56*0.26</f>
        <v>468</v>
      </c>
      <c r="H56" s="109" t="s">
        <v>170</v>
      </c>
      <c r="I56" s="101">
        <v>42898</v>
      </c>
      <c r="J56" s="117" t="s">
        <v>255</v>
      </c>
      <c r="K56" s="75"/>
      <c r="L56" s="120"/>
      <c r="M56" s="120"/>
      <c r="N56" s="120"/>
      <c r="O56" s="120"/>
    </row>
    <row r="57" spans="1:15" s="103" customFormat="1" ht="15" customHeight="1" thickBot="1">
      <c r="A57" s="113" t="s">
        <v>15</v>
      </c>
      <c r="B57" s="127" t="s">
        <v>265</v>
      </c>
      <c r="C57" s="114">
        <v>1305003011685</v>
      </c>
      <c r="D57" s="4" t="s">
        <v>192</v>
      </c>
      <c r="E57" s="116">
        <v>12000</v>
      </c>
      <c r="F57" s="109" t="s">
        <v>132</v>
      </c>
      <c r="G57" s="110">
        <f>E57*0.72</f>
        <v>8640</v>
      </c>
      <c r="H57" s="109" t="s">
        <v>170</v>
      </c>
      <c r="I57" s="125">
        <v>42894</v>
      </c>
      <c r="J57" s="117" t="s">
        <v>255</v>
      </c>
      <c r="K57" s="75"/>
      <c r="L57" s="120"/>
      <c r="M57" s="120"/>
      <c r="N57" s="120"/>
      <c r="O57" s="120"/>
    </row>
    <row r="58" spans="1:15" s="103" customFormat="1" ht="15" customHeight="1" thickBot="1">
      <c r="A58" s="113" t="s">
        <v>15</v>
      </c>
      <c r="B58" s="127" t="s">
        <v>266</v>
      </c>
      <c r="C58" s="114">
        <v>1305008922335</v>
      </c>
      <c r="D58" s="4" t="s">
        <v>242</v>
      </c>
      <c r="E58" s="116">
        <v>3200</v>
      </c>
      <c r="F58" s="109" t="s">
        <v>132</v>
      </c>
      <c r="G58" s="110">
        <f>E58*0.85</f>
        <v>2720</v>
      </c>
      <c r="H58" s="109" t="s">
        <v>170</v>
      </c>
      <c r="I58" s="125">
        <v>42893</v>
      </c>
      <c r="J58" s="117" t="s">
        <v>255</v>
      </c>
      <c r="K58" s="75"/>
    </row>
    <row r="59" spans="1:15" s="103" customFormat="1" ht="15" customHeight="1" thickBot="1">
      <c r="A59" s="124" t="s">
        <v>15</v>
      </c>
      <c r="B59" s="128" t="s">
        <v>266</v>
      </c>
      <c r="C59" s="121">
        <v>1305009144719</v>
      </c>
      <c r="D59" s="119" t="s">
        <v>190</v>
      </c>
      <c r="E59" s="122">
        <v>3200</v>
      </c>
      <c r="F59" s="109" t="s">
        <v>132</v>
      </c>
      <c r="G59" s="110">
        <f>E59*0.29</f>
        <v>927.99999999999989</v>
      </c>
      <c r="H59" s="109" t="s">
        <v>170</v>
      </c>
      <c r="I59" s="125">
        <v>42893</v>
      </c>
      <c r="J59" s="111" t="s">
        <v>253</v>
      </c>
      <c r="K59" s="120"/>
    </row>
    <row r="60" spans="1:15" s="103" customFormat="1" ht="15" customHeight="1" thickBot="1">
      <c r="A60" s="124" t="s">
        <v>15</v>
      </c>
      <c r="B60" s="128" t="s">
        <v>266</v>
      </c>
      <c r="C60" s="121">
        <v>1305009263929</v>
      </c>
      <c r="D60" s="119" t="s">
        <v>190</v>
      </c>
      <c r="E60" s="122">
        <v>3200</v>
      </c>
      <c r="F60" s="109" t="s">
        <v>132</v>
      </c>
      <c r="G60" s="110">
        <f>E60*0.35</f>
        <v>1120</v>
      </c>
      <c r="H60" s="109" t="s">
        <v>170</v>
      </c>
      <c r="I60" s="125">
        <v>42893</v>
      </c>
      <c r="J60" s="111" t="s">
        <v>253</v>
      </c>
      <c r="K60" s="120"/>
    </row>
    <row r="61" spans="1:15" s="103" customFormat="1" ht="15" customHeight="1" thickBot="1">
      <c r="A61" s="124" t="s">
        <v>15</v>
      </c>
      <c r="B61" s="128" t="s">
        <v>266</v>
      </c>
      <c r="C61" s="121">
        <v>1305009650832</v>
      </c>
      <c r="D61" s="119" t="s">
        <v>190</v>
      </c>
      <c r="E61" s="122">
        <v>3200</v>
      </c>
      <c r="F61" s="109" t="s">
        <v>132</v>
      </c>
      <c r="G61" s="110">
        <f>E61*0.32</f>
        <v>1024</v>
      </c>
      <c r="H61" s="109" t="s">
        <v>170</v>
      </c>
      <c r="I61" s="125">
        <v>42893</v>
      </c>
      <c r="J61" s="111" t="s">
        <v>253</v>
      </c>
      <c r="K61" s="120"/>
    </row>
    <row r="62" spans="1:15" s="103" customFormat="1" ht="15" customHeight="1" thickBot="1">
      <c r="A62" s="124" t="s">
        <v>15</v>
      </c>
      <c r="B62" s="128" t="s">
        <v>266</v>
      </c>
      <c r="C62" s="107">
        <v>1305011555457</v>
      </c>
      <c r="D62" s="119" t="s">
        <v>190</v>
      </c>
      <c r="E62" s="109">
        <v>3200</v>
      </c>
      <c r="F62" s="109" t="s">
        <v>132</v>
      </c>
      <c r="G62" s="126">
        <f>E62*0.73</f>
        <v>2336</v>
      </c>
      <c r="H62" s="109" t="s">
        <v>170</v>
      </c>
      <c r="I62" s="125">
        <v>42893</v>
      </c>
      <c r="J62" s="111" t="s">
        <v>253</v>
      </c>
      <c r="K62" s="120"/>
      <c r="L62" s="120"/>
      <c r="M62" s="120"/>
      <c r="N62" s="120"/>
      <c r="O62" s="120"/>
    </row>
    <row r="63" spans="1:15" s="103" customFormat="1" ht="15" customHeight="1" thickBot="1">
      <c r="A63" s="113" t="s">
        <v>15</v>
      </c>
      <c r="B63" s="127" t="s">
        <v>266</v>
      </c>
      <c r="C63" s="114">
        <v>1305014673026</v>
      </c>
      <c r="D63" s="119" t="s">
        <v>190</v>
      </c>
      <c r="E63" s="116">
        <v>1600</v>
      </c>
      <c r="F63" s="109" t="s">
        <v>132</v>
      </c>
      <c r="G63" s="110">
        <f>E63*0.4</f>
        <v>640</v>
      </c>
      <c r="H63" s="109" t="s">
        <v>170</v>
      </c>
      <c r="I63" s="125">
        <v>42893</v>
      </c>
      <c r="J63" s="117" t="s">
        <v>255</v>
      </c>
      <c r="K63" s="75"/>
    </row>
    <row r="64" spans="1:15" s="103" customFormat="1" ht="15" customHeight="1" thickBot="1">
      <c r="A64" s="113" t="s">
        <v>15</v>
      </c>
      <c r="B64" s="127" t="s">
        <v>266</v>
      </c>
      <c r="C64" s="114">
        <v>1305015335663</v>
      </c>
      <c r="D64" s="115" t="s">
        <v>190</v>
      </c>
      <c r="E64" s="116">
        <v>3600</v>
      </c>
      <c r="F64" s="109" t="s">
        <v>132</v>
      </c>
      <c r="G64" s="110">
        <f>E64*0.4</f>
        <v>1440</v>
      </c>
      <c r="H64" s="109" t="s">
        <v>170</v>
      </c>
      <c r="I64" s="125">
        <v>42893</v>
      </c>
      <c r="J64" s="117" t="s">
        <v>255</v>
      </c>
      <c r="K64" s="75"/>
    </row>
    <row r="65" spans="1:15" s="103" customFormat="1" ht="15" customHeight="1" thickBot="1">
      <c r="A65" s="113" t="s">
        <v>15</v>
      </c>
      <c r="B65" s="127" t="s">
        <v>266</v>
      </c>
      <c r="C65" s="114">
        <v>1305999783163</v>
      </c>
      <c r="D65" s="115" t="s">
        <v>190</v>
      </c>
      <c r="E65" s="116">
        <v>1800</v>
      </c>
      <c r="F65" s="109" t="s">
        <v>132</v>
      </c>
      <c r="G65" s="110">
        <f>E65*0.25</f>
        <v>450</v>
      </c>
      <c r="H65" s="109" t="s">
        <v>170</v>
      </c>
      <c r="I65" s="125">
        <v>42893</v>
      </c>
      <c r="J65" s="117" t="s">
        <v>255</v>
      </c>
      <c r="K65" s="75"/>
    </row>
    <row r="66" spans="1:15" s="103" customFormat="1" ht="15" customHeight="1" thickBot="1">
      <c r="A66" s="105" t="s">
        <v>15</v>
      </c>
      <c r="B66" s="106" t="s">
        <v>137</v>
      </c>
      <c r="C66" s="118" t="s">
        <v>48</v>
      </c>
      <c r="D66" s="119" t="s">
        <v>190</v>
      </c>
      <c r="E66" s="109">
        <v>20000</v>
      </c>
      <c r="F66" s="109" t="s">
        <v>132</v>
      </c>
      <c r="G66" s="110">
        <f>E66*0.2</f>
        <v>4000</v>
      </c>
      <c r="H66" s="109" t="s">
        <v>170</v>
      </c>
      <c r="I66" s="125">
        <v>42895</v>
      </c>
      <c r="J66" s="111" t="s">
        <v>253</v>
      </c>
    </row>
    <row r="67" spans="1:15" s="103" customFormat="1" ht="15" customHeight="1" thickBot="1">
      <c r="A67" s="113" t="s">
        <v>15</v>
      </c>
      <c r="B67" s="3" t="s">
        <v>267</v>
      </c>
      <c r="C67" s="114">
        <v>1305999783426</v>
      </c>
      <c r="D67" s="115" t="s">
        <v>190</v>
      </c>
      <c r="E67" s="116">
        <v>24300</v>
      </c>
      <c r="F67" s="109" t="s">
        <v>132</v>
      </c>
      <c r="G67" s="110">
        <f>E67*0.26</f>
        <v>6318</v>
      </c>
      <c r="H67" s="109" t="s">
        <v>170</v>
      </c>
      <c r="I67" s="101">
        <v>42902</v>
      </c>
      <c r="J67" s="117" t="s">
        <v>255</v>
      </c>
      <c r="K67" s="75"/>
    </row>
    <row r="68" spans="1:15" s="103" customFormat="1" ht="15" customHeight="1" thickBot="1">
      <c r="A68" s="124" t="s">
        <v>15</v>
      </c>
      <c r="B68" s="128" t="s">
        <v>167</v>
      </c>
      <c r="C68" s="121">
        <v>1305003011685</v>
      </c>
      <c r="D68" s="4" t="s">
        <v>192</v>
      </c>
      <c r="E68" s="122">
        <v>4200</v>
      </c>
      <c r="F68" s="109" t="s">
        <v>132</v>
      </c>
      <c r="G68" s="110">
        <f>E68*0.72</f>
        <v>3024</v>
      </c>
      <c r="H68" s="109" t="s">
        <v>170</v>
      </c>
      <c r="I68" s="125">
        <v>42894</v>
      </c>
      <c r="J68" s="111" t="s">
        <v>253</v>
      </c>
      <c r="K68" s="120"/>
    </row>
    <row r="69" spans="1:15" s="103" customFormat="1" ht="15" customHeight="1" thickBot="1">
      <c r="A69" s="124" t="s">
        <v>15</v>
      </c>
      <c r="B69" s="128" t="s">
        <v>167</v>
      </c>
      <c r="C69" s="121">
        <v>1305008922335</v>
      </c>
      <c r="D69" s="4" t="s">
        <v>242</v>
      </c>
      <c r="E69" s="122">
        <v>4200</v>
      </c>
      <c r="F69" s="109" t="s">
        <v>132</v>
      </c>
      <c r="G69" s="110">
        <f>E69*0.85</f>
        <v>3570</v>
      </c>
      <c r="H69" s="109" t="s">
        <v>170</v>
      </c>
      <c r="I69" s="125">
        <v>42894</v>
      </c>
      <c r="J69" s="111" t="s">
        <v>253</v>
      </c>
      <c r="K69" s="120"/>
    </row>
    <row r="70" spans="1:15" s="103" customFormat="1" ht="15" customHeight="1" thickBot="1">
      <c r="A70" s="124" t="s">
        <v>15</v>
      </c>
      <c r="B70" s="128" t="s">
        <v>167</v>
      </c>
      <c r="C70" s="121">
        <v>1305013865604</v>
      </c>
      <c r="D70" s="119" t="s">
        <v>244</v>
      </c>
      <c r="E70" s="122">
        <v>4200</v>
      </c>
      <c r="F70" s="109" t="s">
        <v>132</v>
      </c>
      <c r="G70" s="110">
        <f>E70*0.59</f>
        <v>2478</v>
      </c>
      <c r="H70" s="109" t="s">
        <v>170</v>
      </c>
      <c r="I70" s="125">
        <v>42894</v>
      </c>
      <c r="J70" s="111" t="s">
        <v>253</v>
      </c>
      <c r="K70" s="120"/>
    </row>
    <row r="71" spans="1:15" s="103" customFormat="1" ht="15" customHeight="1" thickBot="1">
      <c r="A71" s="124" t="s">
        <v>15</v>
      </c>
      <c r="B71" s="128" t="s">
        <v>167</v>
      </c>
      <c r="C71" s="121">
        <v>1305015090177</v>
      </c>
      <c r="D71" s="115" t="s">
        <v>190</v>
      </c>
      <c r="E71" s="122">
        <v>4200</v>
      </c>
      <c r="F71" s="109" t="s">
        <v>132</v>
      </c>
      <c r="G71" s="110">
        <f>E71*0.27</f>
        <v>1134</v>
      </c>
      <c r="H71" s="109" t="s">
        <v>170</v>
      </c>
      <c r="I71" s="125">
        <v>42894</v>
      </c>
      <c r="J71" s="111" t="s">
        <v>253</v>
      </c>
      <c r="K71" s="120"/>
    </row>
    <row r="72" spans="1:15" s="103" customFormat="1" ht="15" customHeight="1" thickBot="1">
      <c r="A72" s="105" t="s">
        <v>20</v>
      </c>
      <c r="B72" s="111" t="s">
        <v>21</v>
      </c>
      <c r="C72" s="118" t="s">
        <v>48</v>
      </c>
      <c r="D72" s="119" t="s">
        <v>190</v>
      </c>
      <c r="E72" s="109">
        <v>5400</v>
      </c>
      <c r="F72" s="109" t="s">
        <v>132</v>
      </c>
      <c r="G72" s="110">
        <f>E72*0.2</f>
        <v>1080</v>
      </c>
      <c r="H72" s="109" t="s">
        <v>170</v>
      </c>
      <c r="I72" s="101">
        <v>42895</v>
      </c>
      <c r="J72" s="111" t="s">
        <v>253</v>
      </c>
    </row>
    <row r="73" spans="1:15" s="103" customFormat="1" ht="15" customHeight="1" thickBot="1">
      <c r="A73" s="105" t="s">
        <v>20</v>
      </c>
      <c r="B73" s="111" t="s">
        <v>21</v>
      </c>
      <c r="C73" s="107">
        <v>1305013865604</v>
      </c>
      <c r="D73" s="119" t="s">
        <v>244</v>
      </c>
      <c r="E73" s="109">
        <v>120</v>
      </c>
      <c r="F73" s="109" t="s">
        <v>132</v>
      </c>
      <c r="G73" s="110">
        <f>E73*0.59</f>
        <v>70.8</v>
      </c>
      <c r="H73" s="109" t="s">
        <v>170</v>
      </c>
      <c r="I73" s="101">
        <v>42895</v>
      </c>
      <c r="J73" s="111" t="s">
        <v>253</v>
      </c>
      <c r="L73" s="120"/>
      <c r="M73" s="120"/>
      <c r="N73" s="120"/>
      <c r="O73" s="120"/>
    </row>
    <row r="74" spans="1:15" s="103" customFormat="1" ht="15" customHeight="1" thickBot="1">
      <c r="A74" s="105" t="s">
        <v>20</v>
      </c>
      <c r="B74" s="106" t="s">
        <v>22</v>
      </c>
      <c r="C74" s="118" t="s">
        <v>48</v>
      </c>
      <c r="D74" s="119" t="s">
        <v>190</v>
      </c>
      <c r="E74" s="109">
        <v>4000</v>
      </c>
      <c r="F74" s="109" t="s">
        <v>132</v>
      </c>
      <c r="G74" s="110">
        <f>E74*0.2</f>
        <v>800</v>
      </c>
      <c r="H74" s="109" t="s">
        <v>170</v>
      </c>
      <c r="I74" s="125">
        <v>42898</v>
      </c>
      <c r="J74" s="111" t="s">
        <v>253</v>
      </c>
      <c r="L74" s="120"/>
      <c r="M74" s="120"/>
      <c r="N74" s="120"/>
      <c r="O74" s="120"/>
    </row>
    <row r="75" spans="1:15" s="103" customFormat="1" ht="15" customHeight="1" thickBot="1">
      <c r="A75" s="105" t="s">
        <v>20</v>
      </c>
      <c r="B75" s="106" t="s">
        <v>22</v>
      </c>
      <c r="C75" s="107">
        <v>1305012879659</v>
      </c>
      <c r="D75" s="119" t="s">
        <v>190</v>
      </c>
      <c r="E75" s="109">
        <v>1000</v>
      </c>
      <c r="F75" s="109" t="s">
        <v>132</v>
      </c>
      <c r="G75" s="110">
        <f>E75*0.32</f>
        <v>320</v>
      </c>
      <c r="H75" s="109" t="s">
        <v>170</v>
      </c>
      <c r="I75" s="125">
        <v>42898</v>
      </c>
      <c r="J75" s="111" t="s">
        <v>254</v>
      </c>
      <c r="L75" s="120"/>
      <c r="M75" s="120"/>
      <c r="N75" s="120"/>
      <c r="O75" s="120"/>
    </row>
    <row r="76" spans="1:15" s="103" customFormat="1" ht="15" customHeight="1" thickBot="1">
      <c r="A76" s="105" t="s">
        <v>20</v>
      </c>
      <c r="B76" s="106" t="s">
        <v>22</v>
      </c>
      <c r="C76" s="107">
        <v>1305014847701</v>
      </c>
      <c r="D76" s="119" t="s">
        <v>245</v>
      </c>
      <c r="E76" s="109">
        <v>200</v>
      </c>
      <c r="F76" s="109" t="s">
        <v>132</v>
      </c>
      <c r="G76" s="110">
        <f>E76*0.51</f>
        <v>102</v>
      </c>
      <c r="H76" s="109" t="s">
        <v>170</v>
      </c>
      <c r="I76" s="125">
        <v>42898</v>
      </c>
      <c r="J76" s="111" t="s">
        <v>253</v>
      </c>
    </row>
    <row r="77" spans="1:15" s="103" customFormat="1" ht="15" customHeight="1" thickBot="1">
      <c r="A77" s="105" t="s">
        <v>20</v>
      </c>
      <c r="B77" s="111" t="s">
        <v>268</v>
      </c>
      <c r="C77" s="107">
        <v>1305003011685</v>
      </c>
      <c r="D77" s="4" t="s">
        <v>192</v>
      </c>
      <c r="E77" s="109">
        <v>500</v>
      </c>
      <c r="F77" s="109" t="s">
        <v>132</v>
      </c>
      <c r="G77" s="110">
        <f>E77*0.72</f>
        <v>360</v>
      </c>
      <c r="H77" s="109" t="s">
        <v>170</v>
      </c>
      <c r="I77" s="101">
        <v>42895</v>
      </c>
      <c r="J77" s="111" t="s">
        <v>253</v>
      </c>
    </row>
    <row r="78" spans="1:15" s="103" customFormat="1" ht="15" customHeight="1" thickBot="1">
      <c r="A78" s="105" t="s">
        <v>20</v>
      </c>
      <c r="B78" s="111" t="s">
        <v>268</v>
      </c>
      <c r="C78" s="118" t="s">
        <v>48</v>
      </c>
      <c r="D78" s="119" t="s">
        <v>190</v>
      </c>
      <c r="E78" s="109">
        <v>4000</v>
      </c>
      <c r="F78" s="109" t="s">
        <v>132</v>
      </c>
      <c r="G78" s="110">
        <f>E78*0.2</f>
        <v>800</v>
      </c>
      <c r="H78" s="109" t="s">
        <v>170</v>
      </c>
      <c r="I78" s="101">
        <v>42895</v>
      </c>
      <c r="J78" s="111" t="s">
        <v>253</v>
      </c>
    </row>
    <row r="79" spans="1:15" s="103" customFormat="1" ht="15" customHeight="1" thickBot="1">
      <c r="A79" s="105" t="s">
        <v>20</v>
      </c>
      <c r="B79" s="111" t="s">
        <v>268</v>
      </c>
      <c r="C79" s="107">
        <v>1305014847701</v>
      </c>
      <c r="D79" s="119" t="s">
        <v>245</v>
      </c>
      <c r="E79" s="109">
        <v>100</v>
      </c>
      <c r="F79" s="109" t="s">
        <v>132</v>
      </c>
      <c r="G79" s="110">
        <f>E79*0.51</f>
        <v>51</v>
      </c>
      <c r="H79" s="109" t="s">
        <v>170</v>
      </c>
      <c r="I79" s="101">
        <v>42895</v>
      </c>
      <c r="J79" s="111" t="s">
        <v>253</v>
      </c>
    </row>
    <row r="80" spans="1:15" s="103" customFormat="1" ht="15" customHeight="1" thickBot="1">
      <c r="A80" s="105" t="s">
        <v>20</v>
      </c>
      <c r="B80" s="106" t="s">
        <v>138</v>
      </c>
      <c r="C80" s="118" t="s">
        <v>48</v>
      </c>
      <c r="D80" s="119" t="s">
        <v>190</v>
      </c>
      <c r="E80" s="109">
        <v>38800</v>
      </c>
      <c r="F80" s="109" t="s">
        <v>132</v>
      </c>
      <c r="G80" s="110">
        <f>E80*0.2</f>
        <v>7760</v>
      </c>
      <c r="H80" s="109" t="s">
        <v>170</v>
      </c>
      <c r="I80" s="101">
        <v>42895</v>
      </c>
      <c r="J80" s="111" t="s">
        <v>253</v>
      </c>
    </row>
    <row r="81" spans="1:15" s="103" customFormat="1" ht="15" customHeight="1" thickBot="1">
      <c r="A81" s="105" t="s">
        <v>20</v>
      </c>
      <c r="B81" s="106" t="s">
        <v>269</v>
      </c>
      <c r="C81" s="107">
        <v>1305999783163</v>
      </c>
      <c r="D81" s="115" t="s">
        <v>190</v>
      </c>
      <c r="E81" s="109">
        <v>3000</v>
      </c>
      <c r="F81" s="109" t="s">
        <v>132</v>
      </c>
      <c r="G81" s="110">
        <f>E81*0.25</f>
        <v>750</v>
      </c>
      <c r="H81" s="109" t="s">
        <v>170</v>
      </c>
      <c r="I81" s="101">
        <v>42907</v>
      </c>
      <c r="J81" s="111" t="s">
        <v>253</v>
      </c>
    </row>
    <row r="82" spans="1:15" s="103" customFormat="1" ht="15" customHeight="1" thickBot="1">
      <c r="A82" s="105" t="s">
        <v>20</v>
      </c>
      <c r="B82" s="106" t="s">
        <v>23</v>
      </c>
      <c r="C82" s="118" t="s">
        <v>48</v>
      </c>
      <c r="D82" s="119" t="s">
        <v>190</v>
      </c>
      <c r="E82" s="109">
        <v>18000</v>
      </c>
      <c r="F82" s="109" t="s">
        <v>132</v>
      </c>
      <c r="G82" s="110">
        <f>E82*0.2</f>
        <v>3600</v>
      </c>
      <c r="H82" s="109" t="s">
        <v>170</v>
      </c>
      <c r="I82" s="125">
        <v>42900</v>
      </c>
      <c r="J82" s="111" t="s">
        <v>253</v>
      </c>
    </row>
    <row r="83" spans="1:15" s="103" customFormat="1" ht="15" customHeight="1" thickBot="1">
      <c r="A83" s="105" t="s">
        <v>20</v>
      </c>
      <c r="B83" s="106" t="s">
        <v>23</v>
      </c>
      <c r="C83" s="107">
        <v>1305013865604</v>
      </c>
      <c r="D83" s="119" t="s">
        <v>244</v>
      </c>
      <c r="E83" s="109">
        <v>120</v>
      </c>
      <c r="F83" s="109" t="s">
        <v>132</v>
      </c>
      <c r="G83" s="110">
        <f>E83*0.59</f>
        <v>70.8</v>
      </c>
      <c r="H83" s="109" t="s">
        <v>170</v>
      </c>
      <c r="I83" s="125">
        <v>42900</v>
      </c>
      <c r="J83" s="111" t="s">
        <v>253</v>
      </c>
    </row>
    <row r="84" spans="1:15" s="103" customFormat="1" ht="15" customHeight="1" thickBot="1">
      <c r="A84" s="105" t="s">
        <v>20</v>
      </c>
      <c r="B84" s="106" t="s">
        <v>23</v>
      </c>
      <c r="C84" s="107">
        <v>1305014847701</v>
      </c>
      <c r="D84" s="119" t="s">
        <v>245</v>
      </c>
      <c r="E84" s="109">
        <v>500</v>
      </c>
      <c r="F84" s="109" t="s">
        <v>132</v>
      </c>
      <c r="G84" s="110">
        <f>E84*0.51</f>
        <v>255</v>
      </c>
      <c r="H84" s="109" t="s">
        <v>170</v>
      </c>
      <c r="I84" s="125">
        <v>42900</v>
      </c>
      <c r="J84" s="111" t="s">
        <v>253</v>
      </c>
    </row>
    <row r="85" spans="1:15" s="103" customFormat="1" ht="15" customHeight="1" thickBot="1">
      <c r="A85" s="105" t="s">
        <v>20</v>
      </c>
      <c r="B85" s="106" t="s">
        <v>23</v>
      </c>
      <c r="C85" s="107">
        <v>1305015090177</v>
      </c>
      <c r="D85" s="115" t="s">
        <v>190</v>
      </c>
      <c r="E85" s="109">
        <v>5600</v>
      </c>
      <c r="F85" s="109" t="s">
        <v>132</v>
      </c>
      <c r="G85" s="110">
        <f>E85*0.27</f>
        <v>1512</v>
      </c>
      <c r="H85" s="109" t="s">
        <v>170</v>
      </c>
      <c r="I85" s="125">
        <v>42900</v>
      </c>
      <c r="J85" s="111" t="s">
        <v>253</v>
      </c>
    </row>
    <row r="86" spans="1:15" s="103" customFormat="1" ht="15" customHeight="1" thickBot="1">
      <c r="A86" s="124" t="s">
        <v>20</v>
      </c>
      <c r="B86" s="128" t="s">
        <v>24</v>
      </c>
      <c r="C86" s="107">
        <v>1305013865604</v>
      </c>
      <c r="D86" s="119" t="s">
        <v>244</v>
      </c>
      <c r="E86" s="122">
        <v>120</v>
      </c>
      <c r="F86" s="109" t="s">
        <v>132</v>
      </c>
      <c r="G86" s="110">
        <f>E86*0.59</f>
        <v>70.8</v>
      </c>
      <c r="H86" s="109" t="s">
        <v>170</v>
      </c>
      <c r="I86" s="125">
        <v>42893</v>
      </c>
      <c r="J86" s="111" t="s">
        <v>253</v>
      </c>
      <c r="K86" s="120"/>
    </row>
    <row r="87" spans="1:15" s="103" customFormat="1" ht="15" customHeight="1" thickBot="1">
      <c r="A87" s="124" t="s">
        <v>20</v>
      </c>
      <c r="B87" s="128" t="s">
        <v>24</v>
      </c>
      <c r="C87" s="107">
        <v>1305014847701</v>
      </c>
      <c r="D87" s="119" t="s">
        <v>245</v>
      </c>
      <c r="E87" s="122">
        <v>864</v>
      </c>
      <c r="F87" s="109" t="s">
        <v>132</v>
      </c>
      <c r="G87" s="110">
        <f>E87*0.51</f>
        <v>440.64</v>
      </c>
      <c r="H87" s="109" t="s">
        <v>170</v>
      </c>
      <c r="I87" s="125">
        <v>42893</v>
      </c>
      <c r="J87" s="111" t="s">
        <v>253</v>
      </c>
      <c r="K87" s="120"/>
    </row>
    <row r="88" spans="1:15" s="103" customFormat="1" ht="15" customHeight="1" thickBot="1">
      <c r="A88" s="124" t="s">
        <v>20</v>
      </c>
      <c r="B88" s="128" t="s">
        <v>24</v>
      </c>
      <c r="C88" s="107">
        <v>1305014847701</v>
      </c>
      <c r="D88" s="119" t="s">
        <v>245</v>
      </c>
      <c r="E88" s="122">
        <v>900</v>
      </c>
      <c r="F88" s="109" t="s">
        <v>132</v>
      </c>
      <c r="G88" s="110">
        <f>E88*0.51</f>
        <v>459</v>
      </c>
      <c r="H88" s="109" t="s">
        <v>170</v>
      </c>
      <c r="I88" s="125">
        <v>42893</v>
      </c>
      <c r="J88" s="111" t="s">
        <v>253</v>
      </c>
      <c r="K88" s="120"/>
    </row>
    <row r="89" spans="1:15" s="120" customFormat="1" ht="15" customHeight="1" thickBot="1">
      <c r="A89" s="105" t="s">
        <v>20</v>
      </c>
      <c r="B89" s="106" t="s">
        <v>270</v>
      </c>
      <c r="C89" s="107">
        <v>1305003011685</v>
      </c>
      <c r="D89" s="4" t="s">
        <v>192</v>
      </c>
      <c r="E89" s="109">
        <v>12800</v>
      </c>
      <c r="F89" s="109" t="s">
        <v>132</v>
      </c>
      <c r="G89" s="110">
        <f>E89*0.72</f>
        <v>9216</v>
      </c>
      <c r="H89" s="109" t="s">
        <v>170</v>
      </c>
      <c r="I89" s="125">
        <v>42900</v>
      </c>
      <c r="J89" s="111" t="s">
        <v>253</v>
      </c>
      <c r="K89" s="103"/>
      <c r="L89" s="103"/>
      <c r="M89" s="103"/>
      <c r="N89" s="103"/>
      <c r="O89" s="103"/>
    </row>
    <row r="90" spans="1:15" s="120" customFormat="1" ht="15" customHeight="1" thickBot="1">
      <c r="A90" s="105" t="s">
        <v>20</v>
      </c>
      <c r="B90" s="106" t="s">
        <v>270</v>
      </c>
      <c r="C90" s="118" t="s">
        <v>48</v>
      </c>
      <c r="D90" s="119" t="s">
        <v>190</v>
      </c>
      <c r="E90" s="109">
        <v>12800</v>
      </c>
      <c r="F90" s="109" t="s">
        <v>132</v>
      </c>
      <c r="G90" s="110">
        <f>E90*0.2</f>
        <v>2560</v>
      </c>
      <c r="H90" s="109" t="s">
        <v>170</v>
      </c>
      <c r="I90" s="125">
        <v>42900</v>
      </c>
      <c r="J90" s="111" t="s">
        <v>253</v>
      </c>
      <c r="K90" s="103"/>
      <c r="L90" s="103"/>
      <c r="M90" s="103"/>
      <c r="N90" s="103"/>
      <c r="O90" s="103"/>
    </row>
    <row r="91" spans="1:15" s="120" customFormat="1" ht="15" customHeight="1" thickBot="1">
      <c r="A91" s="105" t="s">
        <v>20</v>
      </c>
      <c r="B91" s="106" t="s">
        <v>271</v>
      </c>
      <c r="C91" s="118" t="s">
        <v>48</v>
      </c>
      <c r="D91" s="119" t="s">
        <v>190</v>
      </c>
      <c r="E91" s="109">
        <v>50000</v>
      </c>
      <c r="F91" s="109" t="s">
        <v>132</v>
      </c>
      <c r="G91" s="110">
        <f>E91*0.2</f>
        <v>10000</v>
      </c>
      <c r="H91" s="109" t="s">
        <v>170</v>
      </c>
      <c r="I91" s="101">
        <v>42895</v>
      </c>
      <c r="J91" s="111" t="s">
        <v>253</v>
      </c>
      <c r="K91" s="103"/>
      <c r="L91" s="103"/>
      <c r="M91" s="103"/>
      <c r="N91" s="103"/>
      <c r="O91" s="103"/>
    </row>
    <row r="92" spans="1:15" s="120" customFormat="1" ht="15" customHeight="1" thickBot="1">
      <c r="A92" s="105" t="s">
        <v>20</v>
      </c>
      <c r="B92" s="106" t="s">
        <v>271</v>
      </c>
      <c r="C92" s="107">
        <v>1305013865604</v>
      </c>
      <c r="D92" s="119" t="s">
        <v>244</v>
      </c>
      <c r="E92" s="109">
        <v>1000</v>
      </c>
      <c r="F92" s="109" t="s">
        <v>132</v>
      </c>
      <c r="G92" s="110">
        <f>E92*0.59</f>
        <v>590</v>
      </c>
      <c r="H92" s="109" t="s">
        <v>170</v>
      </c>
      <c r="I92" s="101">
        <v>42895</v>
      </c>
      <c r="J92" s="111" t="s">
        <v>253</v>
      </c>
      <c r="K92" s="103"/>
      <c r="L92" s="103"/>
      <c r="M92" s="103"/>
      <c r="N92" s="103"/>
      <c r="O92" s="103"/>
    </row>
    <row r="93" spans="1:15" s="120" customFormat="1" ht="15" customHeight="1" thickBot="1">
      <c r="A93" s="105" t="s">
        <v>20</v>
      </c>
      <c r="B93" s="106" t="s">
        <v>271</v>
      </c>
      <c r="C93" s="107">
        <v>1305015335663</v>
      </c>
      <c r="D93" s="115" t="s">
        <v>190</v>
      </c>
      <c r="E93" s="109">
        <v>1000</v>
      </c>
      <c r="F93" s="109" t="s">
        <v>132</v>
      </c>
      <c r="G93" s="110">
        <f>E93*0.4</f>
        <v>400</v>
      </c>
      <c r="H93" s="109" t="s">
        <v>170</v>
      </c>
      <c r="I93" s="101">
        <v>42895</v>
      </c>
      <c r="J93" s="111" t="s">
        <v>253</v>
      </c>
      <c r="K93" s="103"/>
      <c r="L93" s="103"/>
      <c r="M93" s="103"/>
      <c r="N93" s="103"/>
      <c r="O93" s="103"/>
    </row>
    <row r="94" spans="1:15" s="120" customFormat="1" ht="15" customHeight="1" thickBot="1">
      <c r="A94" s="105" t="s">
        <v>20</v>
      </c>
      <c r="B94" s="106" t="s">
        <v>272</v>
      </c>
      <c r="C94" s="107">
        <v>1305003011685</v>
      </c>
      <c r="D94" s="4" t="s">
        <v>192</v>
      </c>
      <c r="E94" s="109">
        <v>40000</v>
      </c>
      <c r="F94" s="109" t="s">
        <v>132</v>
      </c>
      <c r="G94" s="110">
        <f>E94*0.72</f>
        <v>28800</v>
      </c>
      <c r="H94" s="109" t="s">
        <v>170</v>
      </c>
      <c r="I94" s="101">
        <v>42908</v>
      </c>
      <c r="J94" s="111" t="s">
        <v>253</v>
      </c>
      <c r="K94" s="103"/>
      <c r="L94" s="103"/>
      <c r="M94" s="103"/>
      <c r="N94" s="103"/>
      <c r="O94" s="103"/>
    </row>
    <row r="95" spans="1:15" s="103" customFormat="1" ht="15" customHeight="1" thickBot="1">
      <c r="A95" s="105" t="s">
        <v>20</v>
      </c>
      <c r="B95" s="106" t="s">
        <v>272</v>
      </c>
      <c r="C95" s="118" t="s">
        <v>48</v>
      </c>
      <c r="D95" s="119" t="s">
        <v>190</v>
      </c>
      <c r="E95" s="109">
        <v>40000</v>
      </c>
      <c r="F95" s="109" t="s">
        <v>132</v>
      </c>
      <c r="G95" s="110">
        <f>E95*0.2</f>
        <v>8000</v>
      </c>
      <c r="H95" s="109" t="s">
        <v>170</v>
      </c>
      <c r="I95" s="101">
        <v>42908</v>
      </c>
      <c r="J95" s="111" t="s">
        <v>253</v>
      </c>
    </row>
    <row r="96" spans="1:15" s="103" customFormat="1" ht="15" customHeight="1" thickBot="1">
      <c r="A96" s="105" t="s">
        <v>20</v>
      </c>
      <c r="B96" s="106" t="s">
        <v>26</v>
      </c>
      <c r="C96" s="118" t="s">
        <v>48</v>
      </c>
      <c r="D96" s="119" t="s">
        <v>190</v>
      </c>
      <c r="E96" s="109">
        <v>6000</v>
      </c>
      <c r="F96" s="109" t="s">
        <v>132</v>
      </c>
      <c r="G96" s="110">
        <f>E96*0.2</f>
        <v>1200</v>
      </c>
      <c r="H96" s="109" t="s">
        <v>170</v>
      </c>
      <c r="I96" s="101">
        <v>42898</v>
      </c>
      <c r="J96" s="111" t="s">
        <v>253</v>
      </c>
    </row>
    <row r="97" spans="1:11" s="103" customFormat="1" ht="15" customHeight="1" thickBot="1">
      <c r="A97" s="105" t="s">
        <v>20</v>
      </c>
      <c r="B97" s="106" t="s">
        <v>26</v>
      </c>
      <c r="C97" s="118">
        <v>1305015090177</v>
      </c>
      <c r="D97" s="115" t="s">
        <v>190</v>
      </c>
      <c r="E97" s="109">
        <v>6000</v>
      </c>
      <c r="F97" s="109" t="s">
        <v>132</v>
      </c>
      <c r="G97" s="110">
        <f>E97*0.27</f>
        <v>1620</v>
      </c>
      <c r="H97" s="109" t="s">
        <v>170</v>
      </c>
      <c r="I97" s="101">
        <v>42898</v>
      </c>
      <c r="J97" s="111" t="s">
        <v>253</v>
      </c>
    </row>
    <row r="98" spans="1:11" s="103" customFormat="1" ht="15" customHeight="1" thickBot="1">
      <c r="A98" s="105" t="s">
        <v>27</v>
      </c>
      <c r="B98" s="111" t="s">
        <v>28</v>
      </c>
      <c r="C98" s="107">
        <v>1305015077511</v>
      </c>
      <c r="D98" s="115" t="s">
        <v>190</v>
      </c>
      <c r="E98" s="122">
        <v>11480</v>
      </c>
      <c r="F98" s="109" t="s">
        <v>132</v>
      </c>
      <c r="G98" s="110">
        <f>E98*0.58</f>
        <v>6658.4</v>
      </c>
      <c r="H98" s="109" t="s">
        <v>170</v>
      </c>
      <c r="I98" s="125">
        <v>42893</v>
      </c>
      <c r="J98" s="111" t="s">
        <v>254</v>
      </c>
    </row>
    <row r="99" spans="1:11" s="103" customFormat="1" ht="15" customHeight="1" thickBot="1">
      <c r="A99" s="105" t="s">
        <v>27</v>
      </c>
      <c r="B99" s="106" t="s">
        <v>139</v>
      </c>
      <c r="C99" s="118" t="s">
        <v>48</v>
      </c>
      <c r="D99" s="119" t="s">
        <v>190</v>
      </c>
      <c r="E99" s="109">
        <v>30000</v>
      </c>
      <c r="F99" s="109" t="s">
        <v>132</v>
      </c>
      <c r="G99" s="110">
        <f>E99*0.2</f>
        <v>6000</v>
      </c>
      <c r="H99" s="109" t="s">
        <v>170</v>
      </c>
      <c r="I99" s="125">
        <v>42898</v>
      </c>
      <c r="J99" s="111" t="s">
        <v>253</v>
      </c>
    </row>
    <row r="100" spans="1:11" s="103" customFormat="1" ht="15" customHeight="1" thickBot="1">
      <c r="A100" s="105" t="s">
        <v>27</v>
      </c>
      <c r="B100" s="111" t="s">
        <v>16</v>
      </c>
      <c r="C100" s="107">
        <v>1305999783426</v>
      </c>
      <c r="D100" s="115" t="s">
        <v>190</v>
      </c>
      <c r="E100" s="122">
        <v>2000</v>
      </c>
      <c r="F100" s="109" t="s">
        <v>132</v>
      </c>
      <c r="G100" s="110">
        <f>E100*0.26</f>
        <v>520</v>
      </c>
      <c r="H100" s="109" t="s">
        <v>170</v>
      </c>
      <c r="I100" s="125">
        <v>42893</v>
      </c>
      <c r="J100" s="111" t="s">
        <v>253</v>
      </c>
    </row>
    <row r="101" spans="1:11" s="103" customFormat="1" ht="15" customHeight="1" thickBot="1">
      <c r="A101" s="105" t="s">
        <v>27</v>
      </c>
      <c r="B101" s="106" t="s">
        <v>140</v>
      </c>
      <c r="C101" s="118" t="s">
        <v>48</v>
      </c>
      <c r="D101" s="119" t="s">
        <v>190</v>
      </c>
      <c r="E101" s="109">
        <v>15580</v>
      </c>
      <c r="F101" s="109" t="s">
        <v>132</v>
      </c>
      <c r="G101" s="110">
        <f>E101*0.2</f>
        <v>3116</v>
      </c>
      <c r="H101" s="109" t="s">
        <v>170</v>
      </c>
      <c r="I101" s="101">
        <v>42898</v>
      </c>
      <c r="J101" s="111" t="s">
        <v>253</v>
      </c>
    </row>
    <row r="102" spans="1:11" s="103" customFormat="1" ht="15" customHeight="1" thickBot="1">
      <c r="A102" s="105" t="s">
        <v>27</v>
      </c>
      <c r="B102" s="106" t="s">
        <v>140</v>
      </c>
      <c r="C102" s="107">
        <v>1305015077511</v>
      </c>
      <c r="D102" s="115" t="s">
        <v>190</v>
      </c>
      <c r="E102" s="109">
        <v>11480</v>
      </c>
      <c r="F102" s="109" t="s">
        <v>132</v>
      </c>
      <c r="G102" s="110">
        <f>E102*0.58</f>
        <v>6658.4</v>
      </c>
      <c r="H102" s="109" t="s">
        <v>170</v>
      </c>
      <c r="I102" s="101">
        <v>42898</v>
      </c>
      <c r="J102" s="111" t="s">
        <v>254</v>
      </c>
    </row>
    <row r="103" spans="1:11" s="103" customFormat="1" ht="15" customHeight="1" thickBot="1">
      <c r="A103" s="113" t="s">
        <v>27</v>
      </c>
      <c r="B103" s="127" t="s">
        <v>273</v>
      </c>
      <c r="C103" s="114">
        <v>1305003011685</v>
      </c>
      <c r="D103" s="4" t="s">
        <v>192</v>
      </c>
      <c r="E103" s="116">
        <v>2000</v>
      </c>
      <c r="F103" s="109" t="s">
        <v>132</v>
      </c>
      <c r="G103" s="110">
        <f>E103*0.72</f>
        <v>1440</v>
      </c>
      <c r="H103" s="109" t="s">
        <v>170</v>
      </c>
      <c r="I103" s="125">
        <v>42893</v>
      </c>
      <c r="J103" s="117" t="s">
        <v>255</v>
      </c>
      <c r="K103" s="75"/>
    </row>
    <row r="104" spans="1:11" s="103" customFormat="1" ht="15" customHeight="1" thickBot="1">
      <c r="A104" s="113" t="s">
        <v>27</v>
      </c>
      <c r="B104" s="127" t="s">
        <v>273</v>
      </c>
      <c r="C104" s="114">
        <v>1305009263970</v>
      </c>
      <c r="D104" s="119" t="s">
        <v>190</v>
      </c>
      <c r="E104" s="116">
        <v>1640</v>
      </c>
      <c r="F104" s="109" t="s">
        <v>132</v>
      </c>
      <c r="G104" s="110">
        <f>E104*0.2</f>
        <v>328</v>
      </c>
      <c r="H104" s="109" t="s">
        <v>170</v>
      </c>
      <c r="I104" s="125">
        <v>42893</v>
      </c>
      <c r="J104" s="117" t="s">
        <v>255</v>
      </c>
      <c r="K104" s="75"/>
    </row>
    <row r="105" spans="1:11" s="103" customFormat="1" ht="15" customHeight="1" thickBot="1">
      <c r="A105" s="105" t="s">
        <v>27</v>
      </c>
      <c r="B105" s="111" t="s">
        <v>273</v>
      </c>
      <c r="C105" s="107">
        <v>1305999783426</v>
      </c>
      <c r="D105" s="115" t="s">
        <v>190</v>
      </c>
      <c r="E105" s="122">
        <v>1800</v>
      </c>
      <c r="F105" s="109" t="s">
        <v>132</v>
      </c>
      <c r="G105" s="110">
        <f>E105*0.26</f>
        <v>468</v>
      </c>
      <c r="H105" s="109" t="s">
        <v>170</v>
      </c>
      <c r="I105" s="125">
        <v>42893</v>
      </c>
      <c r="J105" s="111" t="s">
        <v>253</v>
      </c>
    </row>
    <row r="106" spans="1:11" s="103" customFormat="1" ht="15" customHeight="1" thickBot="1">
      <c r="A106" s="105" t="s">
        <v>27</v>
      </c>
      <c r="B106" s="106" t="s">
        <v>141</v>
      </c>
      <c r="C106" s="107">
        <v>1305003011685</v>
      </c>
      <c r="D106" s="4" t="s">
        <v>192</v>
      </c>
      <c r="E106" s="109">
        <v>4000</v>
      </c>
      <c r="F106" s="109" t="s">
        <v>132</v>
      </c>
      <c r="G106" s="110">
        <f>E106*0.72</f>
        <v>2880</v>
      </c>
      <c r="H106" s="109" t="s">
        <v>170</v>
      </c>
      <c r="I106" s="101">
        <v>42907</v>
      </c>
      <c r="J106" s="111" t="s">
        <v>253</v>
      </c>
    </row>
    <row r="107" spans="1:11" s="103" customFormat="1" ht="15" customHeight="1" thickBot="1">
      <c r="A107" s="105" t="s">
        <v>27</v>
      </c>
      <c r="B107" s="106" t="s">
        <v>141</v>
      </c>
      <c r="C107" s="107">
        <v>1305009263970</v>
      </c>
      <c r="D107" s="119" t="s">
        <v>190</v>
      </c>
      <c r="E107" s="109">
        <v>2034</v>
      </c>
      <c r="F107" s="109" t="s">
        <v>132</v>
      </c>
      <c r="G107" s="110">
        <f>E107*0.2</f>
        <v>406.8</v>
      </c>
      <c r="H107" s="109" t="s">
        <v>170</v>
      </c>
      <c r="I107" s="101">
        <v>42907</v>
      </c>
      <c r="J107" s="111" t="s">
        <v>253</v>
      </c>
    </row>
    <row r="108" spans="1:11" s="103" customFormat="1" ht="15" customHeight="1" thickBot="1">
      <c r="A108" s="105" t="s">
        <v>27</v>
      </c>
      <c r="B108" s="106" t="s">
        <v>141</v>
      </c>
      <c r="C108" s="107">
        <v>1305013865604</v>
      </c>
      <c r="D108" s="119" t="s">
        <v>244</v>
      </c>
      <c r="E108" s="109">
        <v>120</v>
      </c>
      <c r="F108" s="109" t="s">
        <v>132</v>
      </c>
      <c r="G108" s="110">
        <f>E108*0.59</f>
        <v>70.8</v>
      </c>
      <c r="H108" s="109" t="s">
        <v>170</v>
      </c>
      <c r="I108" s="101">
        <v>42907</v>
      </c>
      <c r="J108" s="111" t="s">
        <v>253</v>
      </c>
    </row>
    <row r="109" spans="1:11" s="103" customFormat="1" ht="15" customHeight="1" thickBot="1">
      <c r="A109" s="105" t="s">
        <v>27</v>
      </c>
      <c r="B109" s="106" t="s">
        <v>141</v>
      </c>
      <c r="C109" s="107">
        <v>1305014847701</v>
      </c>
      <c r="D109" s="119" t="s">
        <v>245</v>
      </c>
      <c r="E109" s="109">
        <v>900</v>
      </c>
      <c r="F109" s="109" t="s">
        <v>132</v>
      </c>
      <c r="G109" s="110">
        <f>E109*0.51</f>
        <v>459</v>
      </c>
      <c r="H109" s="109" t="s">
        <v>170</v>
      </c>
      <c r="I109" s="101">
        <v>42907</v>
      </c>
      <c r="J109" s="111" t="s">
        <v>253</v>
      </c>
    </row>
    <row r="110" spans="1:11" s="103" customFormat="1" ht="15" customHeight="1" thickBot="1">
      <c r="A110" s="105" t="s">
        <v>27</v>
      </c>
      <c r="B110" s="106" t="s">
        <v>142</v>
      </c>
      <c r="C110" s="118" t="s">
        <v>48</v>
      </c>
      <c r="D110" s="119" t="s">
        <v>190</v>
      </c>
      <c r="E110" s="109">
        <v>4920</v>
      </c>
      <c r="F110" s="109" t="s">
        <v>132</v>
      </c>
      <c r="G110" s="110">
        <f>E110*0.2</f>
        <v>984</v>
      </c>
      <c r="H110" s="109" t="s">
        <v>170</v>
      </c>
      <c r="I110" s="125">
        <v>42898</v>
      </c>
      <c r="J110" s="111" t="s">
        <v>253</v>
      </c>
    </row>
    <row r="111" spans="1:11" s="103" customFormat="1" ht="15" customHeight="1" thickBot="1">
      <c r="A111" s="105" t="s">
        <v>31</v>
      </c>
      <c r="B111" s="106" t="s">
        <v>32</v>
      </c>
      <c r="C111" s="118" t="s">
        <v>48</v>
      </c>
      <c r="D111" s="119" t="s">
        <v>190</v>
      </c>
      <c r="E111" s="109">
        <v>2600</v>
      </c>
      <c r="F111" s="109" t="s">
        <v>132</v>
      </c>
      <c r="G111" s="110">
        <f>E111*0.2</f>
        <v>520</v>
      </c>
      <c r="H111" s="109" t="s">
        <v>170</v>
      </c>
      <c r="I111" s="101">
        <v>42899</v>
      </c>
      <c r="J111" s="111" t="s">
        <v>253</v>
      </c>
    </row>
    <row r="112" spans="1:11" s="103" customFormat="1" ht="15" customHeight="1" thickBot="1">
      <c r="A112" s="105" t="s">
        <v>31</v>
      </c>
      <c r="B112" s="106" t="s">
        <v>32</v>
      </c>
      <c r="C112" s="107">
        <v>1305013865604</v>
      </c>
      <c r="D112" s="119" t="s">
        <v>244</v>
      </c>
      <c r="E112" s="109">
        <v>120</v>
      </c>
      <c r="F112" s="109" t="s">
        <v>132</v>
      </c>
      <c r="G112" s="110">
        <f>E112*0.59</f>
        <v>70.8</v>
      </c>
      <c r="H112" s="109" t="s">
        <v>170</v>
      </c>
      <c r="I112" s="101">
        <v>42899</v>
      </c>
      <c r="J112" s="111" t="s">
        <v>253</v>
      </c>
    </row>
    <row r="113" spans="1:11" s="103" customFormat="1" ht="15" customHeight="1" thickBot="1">
      <c r="A113" s="105" t="s">
        <v>31</v>
      </c>
      <c r="B113" s="106" t="s">
        <v>32</v>
      </c>
      <c r="C113" s="121">
        <v>1305014673026</v>
      </c>
      <c r="D113" s="119" t="s">
        <v>190</v>
      </c>
      <c r="E113" s="122">
        <v>2600</v>
      </c>
      <c r="F113" s="109" t="s">
        <v>132</v>
      </c>
      <c r="G113" s="110">
        <f>E113*0.4</f>
        <v>1040</v>
      </c>
      <c r="H113" s="109" t="s">
        <v>170</v>
      </c>
      <c r="I113" s="101">
        <v>42899</v>
      </c>
      <c r="J113" s="111" t="s">
        <v>253</v>
      </c>
    </row>
    <row r="114" spans="1:11" s="103" customFormat="1" ht="15" customHeight="1" thickBot="1">
      <c r="A114" s="105" t="s">
        <v>31</v>
      </c>
      <c r="B114" s="106" t="s">
        <v>32</v>
      </c>
      <c r="C114" s="107">
        <v>1305014847701</v>
      </c>
      <c r="D114" s="119" t="s">
        <v>245</v>
      </c>
      <c r="E114" s="109">
        <v>360</v>
      </c>
      <c r="F114" s="109" t="s">
        <v>132</v>
      </c>
      <c r="G114" s="110">
        <f>E114*0.51</f>
        <v>183.6</v>
      </c>
      <c r="H114" s="109" t="s">
        <v>170</v>
      </c>
      <c r="I114" s="101">
        <v>42899</v>
      </c>
      <c r="J114" s="111" t="s">
        <v>253</v>
      </c>
    </row>
    <row r="115" spans="1:11" s="103" customFormat="1" ht="15" customHeight="1" thickBot="1">
      <c r="A115" s="105" t="s">
        <v>31</v>
      </c>
      <c r="B115" s="106" t="s">
        <v>32</v>
      </c>
      <c r="C115" s="107">
        <v>1305014847701</v>
      </c>
      <c r="D115" s="119" t="s">
        <v>245</v>
      </c>
      <c r="E115" s="109">
        <v>900</v>
      </c>
      <c r="F115" s="109" t="s">
        <v>132</v>
      </c>
      <c r="G115" s="110">
        <f>E115*0.51</f>
        <v>459</v>
      </c>
      <c r="H115" s="109" t="s">
        <v>170</v>
      </c>
      <c r="I115" s="101">
        <v>42899</v>
      </c>
      <c r="J115" s="111" t="s">
        <v>253</v>
      </c>
    </row>
    <row r="116" spans="1:11" s="103" customFormat="1" ht="15" customHeight="1" thickBot="1">
      <c r="A116" s="105" t="s">
        <v>31</v>
      </c>
      <c r="B116" s="106" t="s">
        <v>143</v>
      </c>
      <c r="C116" s="118" t="s">
        <v>48</v>
      </c>
      <c r="D116" s="119" t="s">
        <v>190</v>
      </c>
      <c r="E116" s="109">
        <v>36000</v>
      </c>
      <c r="F116" s="109" t="s">
        <v>132</v>
      </c>
      <c r="G116" s="110">
        <f>E116*0.2</f>
        <v>7200</v>
      </c>
      <c r="H116" s="109" t="s">
        <v>170</v>
      </c>
      <c r="I116" s="101">
        <v>42899</v>
      </c>
      <c r="J116" s="111" t="s">
        <v>253</v>
      </c>
    </row>
    <row r="117" spans="1:11" s="103" customFormat="1" ht="15" customHeight="1" thickBot="1">
      <c r="A117" s="105" t="s">
        <v>33</v>
      </c>
      <c r="B117" s="106" t="s">
        <v>34</v>
      </c>
      <c r="C117" s="118" t="s">
        <v>48</v>
      </c>
      <c r="D117" s="119" t="s">
        <v>190</v>
      </c>
      <c r="E117" s="109">
        <v>12000</v>
      </c>
      <c r="F117" s="109" t="s">
        <v>132</v>
      </c>
      <c r="G117" s="110">
        <f>E117*0.2</f>
        <v>2400</v>
      </c>
      <c r="H117" s="109" t="s">
        <v>170</v>
      </c>
      <c r="I117" s="101">
        <v>42908</v>
      </c>
      <c r="J117" s="111" t="s">
        <v>253</v>
      </c>
    </row>
    <row r="118" spans="1:11" s="103" customFormat="1" ht="15" customHeight="1" thickBot="1">
      <c r="A118" s="105" t="s">
        <v>33</v>
      </c>
      <c r="B118" s="106" t="s">
        <v>35</v>
      </c>
      <c r="C118" s="121">
        <v>1305014673026</v>
      </c>
      <c r="D118" s="119" t="s">
        <v>190</v>
      </c>
      <c r="E118" s="122">
        <v>3200</v>
      </c>
      <c r="F118" s="109" t="s">
        <v>132</v>
      </c>
      <c r="G118" s="110">
        <f>E118*0.4</f>
        <v>1280</v>
      </c>
      <c r="H118" s="109" t="s">
        <v>170</v>
      </c>
      <c r="I118" s="125">
        <v>42899</v>
      </c>
      <c r="J118" s="111" t="s">
        <v>253</v>
      </c>
    </row>
    <row r="119" spans="1:11" s="103" customFormat="1" ht="15" customHeight="1" thickBot="1">
      <c r="A119" s="105" t="s">
        <v>33</v>
      </c>
      <c r="B119" s="106" t="s">
        <v>35</v>
      </c>
      <c r="C119" s="107">
        <v>1305999783163</v>
      </c>
      <c r="D119" s="115" t="s">
        <v>190</v>
      </c>
      <c r="E119" s="109">
        <v>20000</v>
      </c>
      <c r="F119" s="109" t="s">
        <v>132</v>
      </c>
      <c r="G119" s="110">
        <f>E119*0.25</f>
        <v>5000</v>
      </c>
      <c r="H119" s="109" t="s">
        <v>170</v>
      </c>
      <c r="I119" s="125">
        <v>42899</v>
      </c>
      <c r="J119" s="111" t="s">
        <v>253</v>
      </c>
    </row>
    <row r="120" spans="1:11" s="103" customFormat="1" ht="15" customHeight="1" thickBot="1">
      <c r="A120" s="113" t="s">
        <v>33</v>
      </c>
      <c r="B120" s="3" t="s">
        <v>274</v>
      </c>
      <c r="C120" s="114">
        <v>1305999783426</v>
      </c>
      <c r="D120" s="115" t="s">
        <v>190</v>
      </c>
      <c r="E120" s="116">
        <v>3600</v>
      </c>
      <c r="F120" s="109" t="s">
        <v>132</v>
      </c>
      <c r="G120" s="110">
        <f>E120*0.26</f>
        <v>936</v>
      </c>
      <c r="H120" s="109" t="s">
        <v>170</v>
      </c>
      <c r="I120" s="101">
        <v>42905</v>
      </c>
      <c r="J120" s="117" t="s">
        <v>255</v>
      </c>
      <c r="K120" s="75"/>
    </row>
    <row r="121" spans="1:11" s="103" customFormat="1" ht="15" customHeight="1" thickBot="1">
      <c r="A121" s="105" t="s">
        <v>36</v>
      </c>
      <c r="B121" s="111" t="s">
        <v>37</v>
      </c>
      <c r="C121" s="107">
        <v>1305009263970</v>
      </c>
      <c r="D121" s="119" t="s">
        <v>190</v>
      </c>
      <c r="E121" s="109">
        <v>42260</v>
      </c>
      <c r="F121" s="109" t="s">
        <v>132</v>
      </c>
      <c r="G121" s="110">
        <f>E121*0.2</f>
        <v>8452</v>
      </c>
      <c r="H121" s="109" t="s">
        <v>170</v>
      </c>
      <c r="I121" s="101">
        <v>42894</v>
      </c>
      <c r="J121" s="111" t="s">
        <v>253</v>
      </c>
    </row>
    <row r="122" spans="1:11" s="103" customFormat="1" ht="15" customHeight="1" thickBot="1">
      <c r="A122" s="105" t="s">
        <v>36</v>
      </c>
      <c r="B122" s="111" t="s">
        <v>37</v>
      </c>
      <c r="C122" s="107">
        <v>1305009263970</v>
      </c>
      <c r="D122" s="119" t="s">
        <v>190</v>
      </c>
      <c r="E122" s="109">
        <v>1180</v>
      </c>
      <c r="F122" s="109" t="s">
        <v>132</v>
      </c>
      <c r="G122" s="110">
        <f>E122*0.2</f>
        <v>236</v>
      </c>
      <c r="H122" s="109" t="s">
        <v>170</v>
      </c>
      <c r="I122" s="101">
        <v>42894</v>
      </c>
      <c r="J122" s="111" t="s">
        <v>253</v>
      </c>
    </row>
    <row r="123" spans="1:11" s="103" customFormat="1" ht="15" customHeight="1" thickBot="1">
      <c r="A123" s="105" t="s">
        <v>36</v>
      </c>
      <c r="B123" s="111" t="s">
        <v>37</v>
      </c>
      <c r="C123" s="118" t="s">
        <v>275</v>
      </c>
      <c r="D123" s="115" t="s">
        <v>190</v>
      </c>
      <c r="E123" s="109">
        <v>11480</v>
      </c>
      <c r="F123" s="109" t="s">
        <v>132</v>
      </c>
      <c r="G123" s="110">
        <f>E123*0.58</f>
        <v>6658.4</v>
      </c>
      <c r="H123" s="109" t="s">
        <v>170</v>
      </c>
      <c r="I123" s="101">
        <v>42894</v>
      </c>
      <c r="J123" s="111" t="s">
        <v>254</v>
      </c>
    </row>
    <row r="124" spans="1:11" s="103" customFormat="1" ht="15" customHeight="1" thickBot="1">
      <c r="A124" s="105" t="s">
        <v>36</v>
      </c>
      <c r="B124" s="111" t="s">
        <v>37</v>
      </c>
      <c r="C124" s="107">
        <v>1305015090177</v>
      </c>
      <c r="D124" s="115" t="s">
        <v>190</v>
      </c>
      <c r="E124" s="109">
        <v>5600</v>
      </c>
      <c r="F124" s="109" t="s">
        <v>132</v>
      </c>
      <c r="G124" s="110">
        <f>E124*0.27</f>
        <v>1512</v>
      </c>
      <c r="H124" s="109" t="s">
        <v>170</v>
      </c>
      <c r="I124" s="101">
        <v>42894</v>
      </c>
      <c r="J124" s="111" t="s">
        <v>253</v>
      </c>
    </row>
    <row r="125" spans="1:11" s="103" customFormat="1" ht="15" customHeight="1" thickBot="1">
      <c r="A125" s="105" t="s">
        <v>36</v>
      </c>
      <c r="B125" s="111" t="s">
        <v>38</v>
      </c>
      <c r="C125" s="118" t="s">
        <v>48</v>
      </c>
      <c r="D125" s="119" t="s">
        <v>190</v>
      </c>
      <c r="E125" s="109">
        <v>42260</v>
      </c>
      <c r="F125" s="109" t="s">
        <v>132</v>
      </c>
      <c r="G125" s="110">
        <f>E125*0.2</f>
        <v>8452</v>
      </c>
      <c r="H125" s="109" t="s">
        <v>170</v>
      </c>
      <c r="I125" s="101">
        <v>42894</v>
      </c>
      <c r="J125" s="111" t="s">
        <v>253</v>
      </c>
    </row>
    <row r="126" spans="1:11" s="103" customFormat="1" ht="15" customHeight="1" thickBot="1">
      <c r="A126" s="105" t="s">
        <v>36</v>
      </c>
      <c r="B126" s="106" t="s">
        <v>39</v>
      </c>
      <c r="C126" s="107">
        <v>1305000286157</v>
      </c>
      <c r="D126" s="119" t="s">
        <v>191</v>
      </c>
      <c r="E126" s="109">
        <v>95</v>
      </c>
      <c r="F126" s="109" t="s">
        <v>132</v>
      </c>
      <c r="G126" s="110">
        <f>E126*0.08</f>
        <v>7.6000000000000005</v>
      </c>
      <c r="H126" s="109" t="s">
        <v>170</v>
      </c>
      <c r="I126" s="125">
        <v>42898</v>
      </c>
      <c r="J126" s="111" t="s">
        <v>253</v>
      </c>
    </row>
    <row r="127" spans="1:11" s="103" customFormat="1" ht="15" customHeight="1" thickBot="1">
      <c r="A127" s="105" t="s">
        <v>36</v>
      </c>
      <c r="B127" s="106" t="s">
        <v>39</v>
      </c>
      <c r="C127" s="118" t="s">
        <v>48</v>
      </c>
      <c r="D127" s="119" t="s">
        <v>190</v>
      </c>
      <c r="E127" s="109">
        <v>13200</v>
      </c>
      <c r="F127" s="109" t="s">
        <v>132</v>
      </c>
      <c r="G127" s="110">
        <f>E127*0.2</f>
        <v>2640</v>
      </c>
      <c r="H127" s="109" t="s">
        <v>170</v>
      </c>
      <c r="I127" s="125">
        <v>42898</v>
      </c>
      <c r="J127" s="111" t="s">
        <v>253</v>
      </c>
    </row>
    <row r="128" spans="1:11" s="103" customFormat="1" ht="15" customHeight="1" thickBot="1">
      <c r="A128" s="105" t="s">
        <v>36</v>
      </c>
      <c r="B128" s="106" t="s">
        <v>39</v>
      </c>
      <c r="C128" s="107">
        <v>1305012579659</v>
      </c>
      <c r="D128" s="119" t="s">
        <v>190</v>
      </c>
      <c r="E128" s="109">
        <v>3420</v>
      </c>
      <c r="F128" s="109" t="s">
        <v>132</v>
      </c>
      <c r="G128" s="110">
        <f>E128*0.32</f>
        <v>1094.4000000000001</v>
      </c>
      <c r="H128" s="109" t="s">
        <v>170</v>
      </c>
      <c r="I128" s="125">
        <v>42898</v>
      </c>
      <c r="J128" s="111" t="s">
        <v>254</v>
      </c>
    </row>
    <row r="129" spans="1:11" s="103" customFormat="1" ht="15" customHeight="1" thickBot="1">
      <c r="A129" s="105" t="s">
        <v>36</v>
      </c>
      <c r="B129" s="106" t="s">
        <v>39</v>
      </c>
      <c r="C129" s="107">
        <v>1305012879659</v>
      </c>
      <c r="D129" s="119" t="s">
        <v>190</v>
      </c>
      <c r="E129" s="109">
        <v>9780</v>
      </c>
      <c r="F129" s="109" t="s">
        <v>132</v>
      </c>
      <c r="G129" s="110">
        <f>E129*0.32</f>
        <v>3129.6</v>
      </c>
      <c r="H129" s="109" t="s">
        <v>170</v>
      </c>
      <c r="I129" s="125">
        <v>42898</v>
      </c>
      <c r="J129" s="111" t="s">
        <v>254</v>
      </c>
    </row>
    <row r="130" spans="1:11" s="103" customFormat="1" ht="15" customHeight="1" thickBot="1">
      <c r="A130" s="105" t="s">
        <v>36</v>
      </c>
      <c r="B130" s="106" t="s">
        <v>39</v>
      </c>
      <c r="C130" s="107">
        <v>1305013865604</v>
      </c>
      <c r="D130" s="119" t="s">
        <v>244</v>
      </c>
      <c r="E130" s="109">
        <v>120</v>
      </c>
      <c r="F130" s="109" t="s">
        <v>132</v>
      </c>
      <c r="G130" s="110">
        <f>E130*0.59</f>
        <v>70.8</v>
      </c>
      <c r="H130" s="109" t="s">
        <v>170</v>
      </c>
      <c r="I130" s="125">
        <v>42898</v>
      </c>
      <c r="J130" s="111" t="s">
        <v>253</v>
      </c>
    </row>
    <row r="131" spans="1:11" s="103" customFormat="1" ht="15" customHeight="1" thickBot="1">
      <c r="A131" s="105" t="s">
        <v>36</v>
      </c>
      <c r="B131" s="106" t="s">
        <v>39</v>
      </c>
      <c r="C131" s="107">
        <v>1305014847701</v>
      </c>
      <c r="D131" s="119" t="s">
        <v>245</v>
      </c>
      <c r="E131" s="109">
        <v>360</v>
      </c>
      <c r="F131" s="109" t="s">
        <v>132</v>
      </c>
      <c r="G131" s="110">
        <f>E131*0.51</f>
        <v>183.6</v>
      </c>
      <c r="H131" s="109" t="s">
        <v>170</v>
      </c>
      <c r="I131" s="125">
        <v>42898</v>
      </c>
      <c r="J131" s="111" t="s">
        <v>253</v>
      </c>
    </row>
    <row r="132" spans="1:11" s="103" customFormat="1" ht="15" customHeight="1" thickBot="1">
      <c r="A132" s="105" t="s">
        <v>36</v>
      </c>
      <c r="B132" s="106" t="s">
        <v>39</v>
      </c>
      <c r="C132" s="107">
        <v>1305014847701</v>
      </c>
      <c r="D132" s="119" t="s">
        <v>245</v>
      </c>
      <c r="E132" s="109">
        <v>864</v>
      </c>
      <c r="F132" s="109" t="s">
        <v>132</v>
      </c>
      <c r="G132" s="110">
        <f>E132*0.51</f>
        <v>440.64</v>
      </c>
      <c r="H132" s="109" t="s">
        <v>170</v>
      </c>
      <c r="I132" s="125">
        <v>42898</v>
      </c>
      <c r="J132" s="111" t="s">
        <v>253</v>
      </c>
    </row>
    <row r="133" spans="1:11" s="103" customFormat="1" ht="15" customHeight="1" thickBot="1">
      <c r="A133" s="105" t="s">
        <v>36</v>
      </c>
      <c r="B133" s="106" t="s">
        <v>39</v>
      </c>
      <c r="C133" s="107">
        <v>1305014847701</v>
      </c>
      <c r="D133" s="119" t="s">
        <v>245</v>
      </c>
      <c r="E133" s="109">
        <v>900</v>
      </c>
      <c r="F133" s="109" t="s">
        <v>132</v>
      </c>
      <c r="G133" s="110">
        <f>E133*0.51</f>
        <v>459</v>
      </c>
      <c r="H133" s="109" t="s">
        <v>170</v>
      </c>
      <c r="I133" s="125">
        <v>42898</v>
      </c>
      <c r="J133" s="111" t="s">
        <v>253</v>
      </c>
    </row>
    <row r="134" spans="1:11" s="103" customFormat="1" ht="15" customHeight="1" thickBot="1">
      <c r="A134" s="105" t="s">
        <v>36</v>
      </c>
      <c r="B134" s="106" t="s">
        <v>39</v>
      </c>
      <c r="C134" s="107">
        <v>1305015077511</v>
      </c>
      <c r="D134" s="115" t="s">
        <v>190</v>
      </c>
      <c r="E134" s="109">
        <v>11480</v>
      </c>
      <c r="F134" s="109" t="s">
        <v>132</v>
      </c>
      <c r="G134" s="110">
        <f>E134*0.58</f>
        <v>6658.4</v>
      </c>
      <c r="H134" s="109" t="s">
        <v>170</v>
      </c>
      <c r="I134" s="125">
        <v>42898</v>
      </c>
      <c r="J134" s="111" t="s">
        <v>254</v>
      </c>
    </row>
    <row r="135" spans="1:11" s="103" customFormat="1" ht="15" customHeight="1" thickBot="1">
      <c r="A135" s="105" t="s">
        <v>36</v>
      </c>
      <c r="B135" s="106" t="s">
        <v>39</v>
      </c>
      <c r="C135" s="118">
        <v>1305015090177</v>
      </c>
      <c r="D135" s="115" t="s">
        <v>190</v>
      </c>
      <c r="E135" s="109">
        <v>5600</v>
      </c>
      <c r="F135" s="109" t="s">
        <v>132</v>
      </c>
      <c r="G135" s="110">
        <f>E135*0.27</f>
        <v>1512</v>
      </c>
      <c r="H135" s="109" t="s">
        <v>170</v>
      </c>
      <c r="I135" s="125">
        <v>42898</v>
      </c>
      <c r="J135" s="111" t="s">
        <v>253</v>
      </c>
    </row>
    <row r="136" spans="1:11" s="103" customFormat="1" ht="15" customHeight="1" thickBot="1">
      <c r="A136" s="113" t="s">
        <v>276</v>
      </c>
      <c r="B136" s="3" t="s">
        <v>277</v>
      </c>
      <c r="C136" s="114">
        <v>1305011555457</v>
      </c>
      <c r="D136" s="119" t="s">
        <v>190</v>
      </c>
      <c r="E136" s="116">
        <v>8200</v>
      </c>
      <c r="F136" s="109" t="s">
        <v>132</v>
      </c>
      <c r="G136" s="126">
        <f>E136*0.73</f>
        <v>5986</v>
      </c>
      <c r="H136" s="109" t="s">
        <v>170</v>
      </c>
      <c r="I136" s="101">
        <v>42901</v>
      </c>
      <c r="J136" s="117" t="s">
        <v>255</v>
      </c>
      <c r="K136" s="75"/>
    </row>
    <row r="137" spans="1:11" s="103" customFormat="1" ht="15" customHeight="1" thickBot="1">
      <c r="A137" s="105" t="s">
        <v>276</v>
      </c>
      <c r="B137" s="111" t="s">
        <v>278</v>
      </c>
      <c r="C137" s="118" t="s">
        <v>48</v>
      </c>
      <c r="D137" s="119" t="s">
        <v>190</v>
      </c>
      <c r="E137" s="109">
        <v>3280</v>
      </c>
      <c r="F137" s="109" t="s">
        <v>132</v>
      </c>
      <c r="G137" s="110">
        <f>E137*0.2</f>
        <v>656</v>
      </c>
      <c r="H137" s="109" t="s">
        <v>170</v>
      </c>
      <c r="I137" s="101">
        <v>42895</v>
      </c>
      <c r="J137" s="111" t="s">
        <v>253</v>
      </c>
    </row>
    <row r="138" spans="1:11" s="103" customFormat="1" ht="15" customHeight="1" thickBot="1">
      <c r="A138" s="105" t="s">
        <v>276</v>
      </c>
      <c r="B138" s="111" t="s">
        <v>278</v>
      </c>
      <c r="C138" s="118" t="s">
        <v>48</v>
      </c>
      <c r="D138" s="119" t="s">
        <v>190</v>
      </c>
      <c r="E138" s="109">
        <v>3280</v>
      </c>
      <c r="F138" s="109" t="s">
        <v>132</v>
      </c>
      <c r="G138" s="110">
        <f>E138*0.2</f>
        <v>656</v>
      </c>
      <c r="H138" s="109" t="s">
        <v>170</v>
      </c>
      <c r="I138" s="101">
        <v>42895</v>
      </c>
      <c r="J138" s="111" t="s">
        <v>253</v>
      </c>
    </row>
    <row r="139" spans="1:11" s="103" customFormat="1" ht="15" customHeight="1" thickBot="1">
      <c r="A139" s="105" t="s">
        <v>276</v>
      </c>
      <c r="B139" s="111" t="s">
        <v>278</v>
      </c>
      <c r="C139" s="118" t="s">
        <v>48</v>
      </c>
      <c r="D139" s="119" t="s">
        <v>190</v>
      </c>
      <c r="E139" s="109">
        <v>3280</v>
      </c>
      <c r="F139" s="109" t="s">
        <v>132</v>
      </c>
      <c r="G139" s="110">
        <f>E139*0.2</f>
        <v>656</v>
      </c>
      <c r="H139" s="109" t="s">
        <v>170</v>
      </c>
      <c r="I139" s="101">
        <v>42895</v>
      </c>
      <c r="J139" s="111" t="s">
        <v>253</v>
      </c>
    </row>
    <row r="140" spans="1:11" s="132" customFormat="1" ht="15" customHeight="1" thickBot="1">
      <c r="A140" s="129" t="s">
        <v>40</v>
      </c>
      <c r="B140" s="130" t="s">
        <v>145</v>
      </c>
      <c r="C140" s="107">
        <v>1305003011685</v>
      </c>
      <c r="D140" s="4" t="s">
        <v>192</v>
      </c>
      <c r="E140" s="131">
        <v>2400</v>
      </c>
      <c r="F140" s="109" t="s">
        <v>132</v>
      </c>
      <c r="G140" s="110">
        <f>E140*0.72</f>
        <v>1728</v>
      </c>
      <c r="H140" s="109" t="s">
        <v>170</v>
      </c>
      <c r="I140" s="101">
        <v>42905</v>
      </c>
      <c r="J140" s="129" t="s">
        <v>253</v>
      </c>
    </row>
    <row r="141" spans="1:11" s="132" customFormat="1" ht="15" customHeight="1" thickBot="1">
      <c r="A141" s="129" t="s">
        <v>40</v>
      </c>
      <c r="B141" s="130" t="s">
        <v>145</v>
      </c>
      <c r="C141" s="118" t="s">
        <v>48</v>
      </c>
      <c r="D141" s="133" t="s">
        <v>190</v>
      </c>
      <c r="E141" s="131">
        <v>2400</v>
      </c>
      <c r="F141" s="109" t="s">
        <v>132</v>
      </c>
      <c r="G141" s="110">
        <f>E141*0.2</f>
        <v>480</v>
      </c>
      <c r="H141" s="109" t="s">
        <v>170</v>
      </c>
      <c r="I141" s="101">
        <v>42905</v>
      </c>
      <c r="J141" s="129" t="s">
        <v>253</v>
      </c>
    </row>
    <row r="142" spans="1:11" s="132" customFormat="1" ht="15" customHeight="1" thickBot="1">
      <c r="A142" s="129" t="s">
        <v>40</v>
      </c>
      <c r="B142" s="130" t="s">
        <v>145</v>
      </c>
      <c r="C142" s="107">
        <v>1305012579659</v>
      </c>
      <c r="D142" s="133" t="s">
        <v>190</v>
      </c>
      <c r="E142" s="131">
        <v>2400</v>
      </c>
      <c r="F142" s="109" t="s">
        <v>132</v>
      </c>
      <c r="G142" s="110">
        <f>E142*0.32</f>
        <v>768</v>
      </c>
      <c r="H142" s="109" t="s">
        <v>170</v>
      </c>
      <c r="I142" s="101">
        <v>42905</v>
      </c>
      <c r="J142" s="129" t="s">
        <v>254</v>
      </c>
    </row>
    <row r="143" spans="1:11" s="132" customFormat="1" ht="15" customHeight="1" thickBot="1">
      <c r="A143" s="129" t="s">
        <v>40</v>
      </c>
      <c r="B143" s="130" t="s">
        <v>145</v>
      </c>
      <c r="C143" s="121">
        <v>1305014673026</v>
      </c>
      <c r="D143" s="133" t="s">
        <v>190</v>
      </c>
      <c r="E143" s="134">
        <v>2400</v>
      </c>
      <c r="F143" s="109" t="s">
        <v>132</v>
      </c>
      <c r="G143" s="110">
        <f>E143*0.4</f>
        <v>960</v>
      </c>
      <c r="H143" s="109" t="s">
        <v>170</v>
      </c>
      <c r="I143" s="101">
        <v>42905</v>
      </c>
      <c r="J143" s="129" t="s">
        <v>253</v>
      </c>
    </row>
    <row r="144" spans="1:11" s="132" customFormat="1" ht="15" customHeight="1" thickBot="1">
      <c r="A144" s="129" t="s">
        <v>40</v>
      </c>
      <c r="B144" s="130" t="s">
        <v>145</v>
      </c>
      <c r="C144" s="107">
        <v>1305014847701</v>
      </c>
      <c r="D144" s="133" t="s">
        <v>245</v>
      </c>
      <c r="E144" s="131">
        <v>864</v>
      </c>
      <c r="F144" s="109" t="s">
        <v>132</v>
      </c>
      <c r="G144" s="110">
        <f>E144*0.51</f>
        <v>440.64</v>
      </c>
      <c r="H144" s="109" t="s">
        <v>170</v>
      </c>
      <c r="I144" s="101">
        <v>42905</v>
      </c>
      <c r="J144" s="129" t="s">
        <v>253</v>
      </c>
    </row>
    <row r="145" spans="1:10" s="132" customFormat="1" ht="15" customHeight="1" thickBot="1">
      <c r="A145" s="129" t="s">
        <v>40</v>
      </c>
      <c r="B145" s="130" t="s">
        <v>145</v>
      </c>
      <c r="C145" s="107">
        <v>1305014847701</v>
      </c>
      <c r="D145" s="133" t="s">
        <v>245</v>
      </c>
      <c r="E145" s="131">
        <v>900</v>
      </c>
      <c r="F145" s="109" t="s">
        <v>132</v>
      </c>
      <c r="G145" s="110">
        <f>E145*0.51</f>
        <v>459</v>
      </c>
      <c r="H145" s="109" t="s">
        <v>170</v>
      </c>
      <c r="I145" s="101">
        <v>42905</v>
      </c>
      <c r="J145" s="129" t="s">
        <v>253</v>
      </c>
    </row>
    <row r="146" spans="1:10" s="132" customFormat="1" ht="15" customHeight="1" thickBot="1">
      <c r="A146" s="129" t="s">
        <v>40</v>
      </c>
      <c r="B146" s="130" t="s">
        <v>145</v>
      </c>
      <c r="C146" s="107">
        <v>1305999783163</v>
      </c>
      <c r="D146" s="135" t="s">
        <v>190</v>
      </c>
      <c r="E146" s="131">
        <v>2400</v>
      </c>
      <c r="F146" s="109" t="s">
        <v>132</v>
      </c>
      <c r="G146" s="110">
        <f>E146*0.25</f>
        <v>600</v>
      </c>
      <c r="H146" s="109" t="s">
        <v>170</v>
      </c>
      <c r="I146" s="101">
        <v>42905</v>
      </c>
      <c r="J146" s="129" t="s">
        <v>253</v>
      </c>
    </row>
    <row r="147" spans="1:10" s="132" customFormat="1" ht="15" customHeight="1" thickBot="1">
      <c r="A147" s="129" t="s">
        <v>40</v>
      </c>
      <c r="B147" s="130" t="s">
        <v>41</v>
      </c>
      <c r="C147" s="107">
        <v>1305003011685</v>
      </c>
      <c r="D147" s="4" t="s">
        <v>192</v>
      </c>
      <c r="E147" s="131">
        <v>3000</v>
      </c>
      <c r="F147" s="109" t="s">
        <v>132</v>
      </c>
      <c r="G147" s="110">
        <f>E147*0.72</f>
        <v>2160</v>
      </c>
      <c r="H147" s="109" t="s">
        <v>170</v>
      </c>
      <c r="I147" s="101">
        <v>42906</v>
      </c>
      <c r="J147" s="129" t="s">
        <v>253</v>
      </c>
    </row>
    <row r="148" spans="1:10" s="132" customFormat="1" ht="15" customHeight="1" thickBot="1">
      <c r="A148" s="129" t="s">
        <v>40</v>
      </c>
      <c r="B148" s="130" t="s">
        <v>41</v>
      </c>
      <c r="C148" s="107">
        <v>1305009263970</v>
      </c>
      <c r="D148" s="133" t="s">
        <v>190</v>
      </c>
      <c r="E148" s="131">
        <v>3000</v>
      </c>
      <c r="F148" s="109" t="s">
        <v>132</v>
      </c>
      <c r="G148" s="110">
        <f>E148*0.2</f>
        <v>600</v>
      </c>
      <c r="H148" s="109" t="s">
        <v>170</v>
      </c>
      <c r="I148" s="101">
        <v>42906</v>
      </c>
      <c r="J148" s="129" t="s">
        <v>253</v>
      </c>
    </row>
    <row r="149" spans="1:10" s="132" customFormat="1" ht="15" customHeight="1" thickBot="1">
      <c r="A149" s="129" t="s">
        <v>40</v>
      </c>
      <c r="B149" s="130" t="s">
        <v>41</v>
      </c>
      <c r="C149" s="107">
        <v>1305012879659</v>
      </c>
      <c r="D149" s="133" t="s">
        <v>190</v>
      </c>
      <c r="E149" s="131">
        <v>3000</v>
      </c>
      <c r="F149" s="109" t="s">
        <v>132</v>
      </c>
      <c r="G149" s="110">
        <f>E149*0.32</f>
        <v>960</v>
      </c>
      <c r="H149" s="109" t="s">
        <v>170</v>
      </c>
      <c r="I149" s="101">
        <v>42906</v>
      </c>
      <c r="J149" s="129" t="s">
        <v>254</v>
      </c>
    </row>
    <row r="150" spans="1:10" s="132" customFormat="1" ht="15" customHeight="1" thickBot="1">
      <c r="A150" s="129" t="s">
        <v>40</v>
      </c>
      <c r="B150" s="130" t="s">
        <v>41</v>
      </c>
      <c r="C150" s="107">
        <v>1305014673026</v>
      </c>
      <c r="D150" s="133" t="s">
        <v>190</v>
      </c>
      <c r="E150" s="131">
        <v>3000</v>
      </c>
      <c r="F150" s="109" t="s">
        <v>132</v>
      </c>
      <c r="G150" s="110">
        <f>E150*0.4</f>
        <v>1200</v>
      </c>
      <c r="H150" s="109" t="s">
        <v>170</v>
      </c>
      <c r="I150" s="101">
        <v>42906</v>
      </c>
      <c r="J150" s="129" t="s">
        <v>253</v>
      </c>
    </row>
    <row r="151" spans="1:10" s="132" customFormat="1" ht="15" customHeight="1" thickBot="1">
      <c r="A151" s="129" t="s">
        <v>40</v>
      </c>
      <c r="B151" s="130" t="s">
        <v>41</v>
      </c>
      <c r="C151" s="107">
        <v>1305014847701</v>
      </c>
      <c r="D151" s="133" t="s">
        <v>245</v>
      </c>
      <c r="E151" s="131">
        <v>300</v>
      </c>
      <c r="F151" s="109" t="s">
        <v>132</v>
      </c>
      <c r="G151" s="110">
        <f>E151*0.51</f>
        <v>153</v>
      </c>
      <c r="H151" s="109" t="s">
        <v>170</v>
      </c>
      <c r="I151" s="101">
        <v>42906</v>
      </c>
      <c r="J151" s="129" t="s">
        <v>253</v>
      </c>
    </row>
    <row r="152" spans="1:10" s="132" customFormat="1" ht="15" customHeight="1" thickBot="1">
      <c r="A152" s="129" t="s">
        <v>40</v>
      </c>
      <c r="B152" s="130" t="s">
        <v>42</v>
      </c>
      <c r="C152" s="107">
        <v>1305003011685</v>
      </c>
      <c r="D152" s="4" t="s">
        <v>192</v>
      </c>
      <c r="E152" s="131">
        <v>13000</v>
      </c>
      <c r="F152" s="109" t="s">
        <v>132</v>
      </c>
      <c r="G152" s="110">
        <f>E152*0.72</f>
        <v>9360</v>
      </c>
      <c r="H152" s="109" t="s">
        <v>170</v>
      </c>
      <c r="I152" s="101">
        <v>42908</v>
      </c>
      <c r="J152" s="129" t="s">
        <v>253</v>
      </c>
    </row>
    <row r="153" spans="1:10" s="132" customFormat="1" ht="15" customHeight="1" thickBot="1">
      <c r="A153" s="129" t="s">
        <v>40</v>
      </c>
      <c r="B153" s="130" t="s">
        <v>42</v>
      </c>
      <c r="C153" s="118" t="s">
        <v>48</v>
      </c>
      <c r="D153" s="133" t="s">
        <v>190</v>
      </c>
      <c r="E153" s="131">
        <v>13000</v>
      </c>
      <c r="F153" s="109" t="s">
        <v>132</v>
      </c>
      <c r="G153" s="110">
        <f>E153*0.2</f>
        <v>2600</v>
      </c>
      <c r="H153" s="109" t="s">
        <v>170</v>
      </c>
      <c r="I153" s="101">
        <v>42908</v>
      </c>
      <c r="J153" s="129" t="s">
        <v>253</v>
      </c>
    </row>
    <row r="154" spans="1:10" s="132" customFormat="1" ht="15" customHeight="1" thickBot="1">
      <c r="A154" s="129" t="s">
        <v>40</v>
      </c>
      <c r="B154" s="130" t="s">
        <v>43</v>
      </c>
      <c r="C154" s="107">
        <v>1305003011685</v>
      </c>
      <c r="D154" s="4" t="s">
        <v>192</v>
      </c>
      <c r="E154" s="131">
        <v>30000</v>
      </c>
      <c r="F154" s="109" t="s">
        <v>132</v>
      </c>
      <c r="G154" s="110">
        <f>E154*0.72</f>
        <v>21600</v>
      </c>
      <c r="H154" s="109" t="s">
        <v>170</v>
      </c>
      <c r="I154" s="101">
        <v>42905</v>
      </c>
      <c r="J154" s="129" t="s">
        <v>253</v>
      </c>
    </row>
    <row r="155" spans="1:10" s="132" customFormat="1" ht="15" customHeight="1" thickBot="1">
      <c r="A155" s="129" t="s">
        <v>40</v>
      </c>
      <c r="B155" s="130" t="s">
        <v>43</v>
      </c>
      <c r="C155" s="118" t="s">
        <v>48</v>
      </c>
      <c r="D155" s="133" t="s">
        <v>190</v>
      </c>
      <c r="E155" s="131">
        <v>30000</v>
      </c>
      <c r="F155" s="109" t="s">
        <v>132</v>
      </c>
      <c r="G155" s="110">
        <f>E155*0.2</f>
        <v>6000</v>
      </c>
      <c r="H155" s="109" t="s">
        <v>170</v>
      </c>
      <c r="I155" s="101">
        <v>42905</v>
      </c>
      <c r="J155" s="129" t="s">
        <v>253</v>
      </c>
    </row>
    <row r="156" spans="1:10" s="132" customFormat="1" ht="15" customHeight="1" thickBot="1">
      <c r="A156" s="129" t="s">
        <v>40</v>
      </c>
      <c r="B156" s="130" t="s">
        <v>43</v>
      </c>
      <c r="C156" s="107">
        <v>1305014847701</v>
      </c>
      <c r="D156" s="133" t="s">
        <v>245</v>
      </c>
      <c r="E156" s="131">
        <v>500</v>
      </c>
      <c r="F156" s="109" t="s">
        <v>132</v>
      </c>
      <c r="G156" s="110">
        <f>E156*0.51</f>
        <v>255</v>
      </c>
      <c r="H156" s="109" t="s">
        <v>170</v>
      </c>
      <c r="I156" s="101">
        <v>42905</v>
      </c>
      <c r="J156" s="129" t="s">
        <v>253</v>
      </c>
    </row>
    <row r="157" spans="1:10" s="132" customFormat="1" ht="15" customHeight="1" thickBot="1">
      <c r="A157" s="129" t="s">
        <v>40</v>
      </c>
      <c r="B157" s="130" t="s">
        <v>43</v>
      </c>
      <c r="C157" s="107">
        <v>1305999783163</v>
      </c>
      <c r="D157" s="135" t="s">
        <v>190</v>
      </c>
      <c r="E157" s="131">
        <v>30000</v>
      </c>
      <c r="F157" s="109" t="s">
        <v>132</v>
      </c>
      <c r="G157" s="110">
        <f>E157*0.25</f>
        <v>7500</v>
      </c>
      <c r="H157" s="109" t="s">
        <v>170</v>
      </c>
      <c r="I157" s="101">
        <v>42905</v>
      </c>
      <c r="J157" s="129" t="s">
        <v>253</v>
      </c>
    </row>
    <row r="158" spans="1:10" s="132" customFormat="1" ht="15" customHeight="1" thickBot="1">
      <c r="A158" s="129" t="s">
        <v>40</v>
      </c>
      <c r="B158" s="130" t="s">
        <v>44</v>
      </c>
      <c r="C158" s="107">
        <v>1305003011685</v>
      </c>
      <c r="D158" s="4" t="s">
        <v>192</v>
      </c>
      <c r="E158" s="131">
        <v>9000</v>
      </c>
      <c r="F158" s="109" t="s">
        <v>132</v>
      </c>
      <c r="G158" s="110">
        <f>E158*0.72</f>
        <v>6480</v>
      </c>
      <c r="H158" s="109" t="s">
        <v>170</v>
      </c>
      <c r="I158" s="101">
        <v>42909</v>
      </c>
      <c r="J158" s="129" t="s">
        <v>253</v>
      </c>
    </row>
    <row r="159" spans="1:10" s="132" customFormat="1" ht="15" customHeight="1" thickBot="1">
      <c r="A159" s="129" t="s">
        <v>40</v>
      </c>
      <c r="B159" s="130" t="s">
        <v>279</v>
      </c>
      <c r="C159" s="107">
        <v>1305003011685</v>
      </c>
      <c r="D159" s="4" t="s">
        <v>192</v>
      </c>
      <c r="E159" s="131">
        <v>1600</v>
      </c>
      <c r="F159" s="109" t="s">
        <v>132</v>
      </c>
      <c r="G159" s="110">
        <f>E159*0.72</f>
        <v>1152</v>
      </c>
      <c r="H159" s="109" t="s">
        <v>170</v>
      </c>
      <c r="I159" s="125">
        <v>42908</v>
      </c>
      <c r="J159" s="129" t="s">
        <v>253</v>
      </c>
    </row>
    <row r="160" spans="1:10" s="132" customFormat="1" ht="15" customHeight="1" thickBot="1">
      <c r="A160" s="129" t="s">
        <v>40</v>
      </c>
      <c r="B160" s="130" t="s">
        <v>279</v>
      </c>
      <c r="C160" s="107">
        <v>1305009263970</v>
      </c>
      <c r="D160" s="133" t="s">
        <v>190</v>
      </c>
      <c r="E160" s="131">
        <v>1600</v>
      </c>
      <c r="F160" s="109" t="s">
        <v>132</v>
      </c>
      <c r="G160" s="110">
        <f>E160*0.2</f>
        <v>320</v>
      </c>
      <c r="H160" s="109" t="s">
        <v>170</v>
      </c>
      <c r="I160" s="125">
        <v>42908</v>
      </c>
      <c r="J160" s="129" t="s">
        <v>253</v>
      </c>
    </row>
    <row r="161" spans="1:11" s="132" customFormat="1" ht="15" customHeight="1" thickBot="1">
      <c r="A161" s="129" t="s">
        <v>40</v>
      </c>
      <c r="B161" s="130" t="s">
        <v>280</v>
      </c>
      <c r="C161" s="118" t="s">
        <v>48</v>
      </c>
      <c r="D161" s="133" t="s">
        <v>190</v>
      </c>
      <c r="E161" s="131">
        <v>1800</v>
      </c>
      <c r="F161" s="109" t="s">
        <v>132</v>
      </c>
      <c r="G161" s="110">
        <f>E161*0.2</f>
        <v>360</v>
      </c>
      <c r="H161" s="109" t="s">
        <v>170</v>
      </c>
      <c r="I161" s="101">
        <v>42909</v>
      </c>
      <c r="J161" s="129" t="s">
        <v>253</v>
      </c>
    </row>
    <row r="162" spans="1:11" s="132" customFormat="1" ht="15" customHeight="1" thickBot="1">
      <c r="A162" s="117" t="s">
        <v>40</v>
      </c>
      <c r="B162" s="136" t="s">
        <v>280</v>
      </c>
      <c r="C162" s="114">
        <v>1305999783426</v>
      </c>
      <c r="D162" s="135" t="s">
        <v>190</v>
      </c>
      <c r="E162" s="137">
        <v>1800</v>
      </c>
      <c r="F162" s="109" t="s">
        <v>132</v>
      </c>
      <c r="G162" s="110">
        <f>E162*0.26</f>
        <v>468</v>
      </c>
      <c r="H162" s="109" t="s">
        <v>170</v>
      </c>
      <c r="I162" s="101">
        <v>42909</v>
      </c>
      <c r="J162" s="117" t="s">
        <v>255</v>
      </c>
      <c r="K162" s="138"/>
    </row>
    <row r="163" spans="1:11" s="132" customFormat="1" ht="15" customHeight="1" thickBot="1">
      <c r="A163" s="129" t="s">
        <v>40</v>
      </c>
      <c r="B163" s="130" t="s">
        <v>281</v>
      </c>
      <c r="C163" s="107">
        <v>1305013865604</v>
      </c>
      <c r="D163" s="133" t="s">
        <v>244</v>
      </c>
      <c r="E163" s="131">
        <v>2400</v>
      </c>
      <c r="F163" s="109" t="s">
        <v>132</v>
      </c>
      <c r="G163" s="110">
        <f>E163*0.59</f>
        <v>1416</v>
      </c>
      <c r="H163" s="109" t="s">
        <v>170</v>
      </c>
      <c r="I163" s="101">
        <v>42907</v>
      </c>
      <c r="J163" s="129" t="s">
        <v>253</v>
      </c>
    </row>
    <row r="164" spans="1:11" s="132" customFormat="1" ht="15" customHeight="1" thickBot="1">
      <c r="A164" s="129" t="s">
        <v>40</v>
      </c>
      <c r="B164" s="130" t="s">
        <v>281</v>
      </c>
      <c r="C164" s="121">
        <v>1305014673026</v>
      </c>
      <c r="D164" s="133" t="s">
        <v>190</v>
      </c>
      <c r="E164" s="134">
        <v>2400</v>
      </c>
      <c r="F164" s="109" t="s">
        <v>132</v>
      </c>
      <c r="G164" s="110">
        <f>E164*0.4</f>
        <v>960</v>
      </c>
      <c r="H164" s="109" t="s">
        <v>170</v>
      </c>
      <c r="I164" s="101">
        <v>42907</v>
      </c>
      <c r="J164" s="129" t="s">
        <v>253</v>
      </c>
    </row>
    <row r="165" spans="1:11" s="132" customFormat="1" ht="15" customHeight="1" thickBot="1">
      <c r="A165" s="129" t="s">
        <v>40</v>
      </c>
      <c r="B165" s="130" t="s">
        <v>281</v>
      </c>
      <c r="C165" s="107">
        <v>1305014847701</v>
      </c>
      <c r="D165" s="133" t="s">
        <v>245</v>
      </c>
      <c r="E165" s="131">
        <v>900</v>
      </c>
      <c r="F165" s="109" t="s">
        <v>132</v>
      </c>
      <c r="G165" s="110">
        <f>E165*0.51</f>
        <v>459</v>
      </c>
      <c r="H165" s="109" t="s">
        <v>170</v>
      </c>
      <c r="I165" s="101">
        <v>42907</v>
      </c>
      <c r="J165" s="129" t="s">
        <v>253</v>
      </c>
    </row>
    <row r="166" spans="1:11" s="132" customFormat="1" ht="15" customHeight="1" thickBot="1">
      <c r="A166" s="129" t="s">
        <v>40</v>
      </c>
      <c r="B166" s="130" t="s">
        <v>282</v>
      </c>
      <c r="C166" s="118" t="s">
        <v>48</v>
      </c>
      <c r="D166" s="133" t="s">
        <v>190</v>
      </c>
      <c r="E166" s="131">
        <v>4200</v>
      </c>
      <c r="F166" s="109" t="s">
        <v>132</v>
      </c>
      <c r="G166" s="110">
        <f>E166*0.2</f>
        <v>840</v>
      </c>
      <c r="H166" s="109" t="s">
        <v>170</v>
      </c>
      <c r="I166" s="101">
        <v>42907</v>
      </c>
      <c r="J166" s="129" t="s">
        <v>253</v>
      </c>
    </row>
    <row r="167" spans="1:11" s="103" customFormat="1" ht="15" customHeight="1" thickBot="1">
      <c r="A167" s="105" t="s">
        <v>46</v>
      </c>
      <c r="B167" s="106" t="s">
        <v>47</v>
      </c>
      <c r="C167" s="107">
        <v>1305011555457</v>
      </c>
      <c r="D167" s="119" t="s">
        <v>190</v>
      </c>
      <c r="E167" s="122">
        <v>1000</v>
      </c>
      <c r="F167" s="109" t="s">
        <v>132</v>
      </c>
      <c r="G167" s="126">
        <f>E167*0.73</f>
        <v>730</v>
      </c>
      <c r="H167" s="109" t="s">
        <v>170</v>
      </c>
      <c r="I167" s="101">
        <v>42906</v>
      </c>
      <c r="J167" s="111" t="s">
        <v>253</v>
      </c>
    </row>
    <row r="168" spans="1:11" s="103" customFormat="1" ht="15" customHeight="1" thickBot="1">
      <c r="A168" s="105" t="s">
        <v>46</v>
      </c>
      <c r="B168" s="106" t="s">
        <v>47</v>
      </c>
      <c r="C168" s="107">
        <v>1305012579659</v>
      </c>
      <c r="D168" s="119" t="s">
        <v>190</v>
      </c>
      <c r="E168" s="109">
        <v>5000</v>
      </c>
      <c r="F168" s="109" t="s">
        <v>132</v>
      </c>
      <c r="G168" s="110">
        <f>E168*0.32</f>
        <v>1600</v>
      </c>
      <c r="H168" s="109" t="s">
        <v>170</v>
      </c>
      <c r="I168" s="101">
        <v>42906</v>
      </c>
      <c r="J168" s="111" t="s">
        <v>254</v>
      </c>
    </row>
    <row r="169" spans="1:11" s="103" customFormat="1" ht="15" customHeight="1" thickBot="1">
      <c r="A169" s="105" t="s">
        <v>46</v>
      </c>
      <c r="B169" s="106" t="s">
        <v>47</v>
      </c>
      <c r="C169" s="107">
        <v>1305014847701</v>
      </c>
      <c r="D169" s="119" t="s">
        <v>245</v>
      </c>
      <c r="E169" s="109">
        <v>400</v>
      </c>
      <c r="F169" s="109" t="s">
        <v>132</v>
      </c>
      <c r="G169" s="110">
        <f>E169*0.51</f>
        <v>204</v>
      </c>
      <c r="H169" s="109" t="s">
        <v>170</v>
      </c>
      <c r="I169" s="101">
        <v>42906</v>
      </c>
      <c r="J169" s="111" t="s">
        <v>253</v>
      </c>
    </row>
    <row r="170" spans="1:11" s="103" customFormat="1" ht="15" customHeight="1" thickBot="1">
      <c r="A170" s="105" t="s">
        <v>46</v>
      </c>
      <c r="B170" s="106" t="s">
        <v>47</v>
      </c>
      <c r="C170" s="107">
        <v>1305999783163</v>
      </c>
      <c r="D170" s="115" t="s">
        <v>190</v>
      </c>
      <c r="E170" s="109">
        <v>5000</v>
      </c>
      <c r="F170" s="109" t="s">
        <v>132</v>
      </c>
      <c r="G170" s="110">
        <f>E170*0.25</f>
        <v>1250</v>
      </c>
      <c r="H170" s="109" t="s">
        <v>170</v>
      </c>
      <c r="I170" s="101">
        <v>42906</v>
      </c>
      <c r="J170" s="111" t="s">
        <v>253</v>
      </c>
    </row>
    <row r="171" spans="1:11" s="103" customFormat="1" ht="15" customHeight="1" thickBot="1">
      <c r="A171" s="105" t="s">
        <v>46</v>
      </c>
      <c r="B171" s="106" t="s">
        <v>283</v>
      </c>
      <c r="C171" s="118" t="s">
        <v>48</v>
      </c>
      <c r="D171" s="119" t="s">
        <v>190</v>
      </c>
      <c r="E171" s="109">
        <v>20000</v>
      </c>
      <c r="F171" s="109" t="s">
        <v>132</v>
      </c>
      <c r="G171" s="110">
        <f>E171*0.2</f>
        <v>4000</v>
      </c>
      <c r="H171" s="109" t="s">
        <v>170</v>
      </c>
      <c r="I171" s="125">
        <v>42908</v>
      </c>
      <c r="J171" s="111" t="s">
        <v>253</v>
      </c>
    </row>
    <row r="172" spans="1:11" s="103" customFormat="1" ht="15" customHeight="1" thickBot="1">
      <c r="A172" s="105" t="s">
        <v>46</v>
      </c>
      <c r="B172" s="106" t="s">
        <v>49</v>
      </c>
      <c r="C172" s="118" t="s">
        <v>48</v>
      </c>
      <c r="D172" s="119" t="s">
        <v>190</v>
      </c>
      <c r="E172" s="109">
        <v>3280</v>
      </c>
      <c r="F172" s="109" t="s">
        <v>132</v>
      </c>
      <c r="G172" s="110">
        <f>E172*0.2</f>
        <v>656</v>
      </c>
      <c r="H172" s="109" t="s">
        <v>170</v>
      </c>
      <c r="I172" s="101">
        <v>42899</v>
      </c>
      <c r="J172" s="111" t="s">
        <v>253</v>
      </c>
    </row>
    <row r="173" spans="1:11" s="103" customFormat="1" ht="15" customHeight="1" thickBot="1">
      <c r="A173" s="105" t="s">
        <v>46</v>
      </c>
      <c r="B173" s="106" t="s">
        <v>49</v>
      </c>
      <c r="C173" s="107">
        <v>1305011555457</v>
      </c>
      <c r="D173" s="119" t="s">
        <v>190</v>
      </c>
      <c r="E173" s="109">
        <v>3280</v>
      </c>
      <c r="F173" s="109" t="s">
        <v>132</v>
      </c>
      <c r="G173" s="126">
        <f>E173*0.73</f>
        <v>2394.4</v>
      </c>
      <c r="H173" s="109" t="s">
        <v>170</v>
      </c>
      <c r="I173" s="101">
        <v>42899</v>
      </c>
      <c r="J173" s="111" t="s">
        <v>253</v>
      </c>
    </row>
    <row r="174" spans="1:11" s="103" customFormat="1" ht="15" customHeight="1" thickBot="1">
      <c r="A174" s="105" t="s">
        <v>46</v>
      </c>
      <c r="B174" s="106" t="s">
        <v>284</v>
      </c>
      <c r="C174" s="118" t="s">
        <v>48</v>
      </c>
      <c r="D174" s="119" t="s">
        <v>190</v>
      </c>
      <c r="E174" s="109">
        <v>3280</v>
      </c>
      <c r="F174" s="109" t="s">
        <v>132</v>
      </c>
      <c r="G174" s="110">
        <f>E174*0.2</f>
        <v>656</v>
      </c>
      <c r="H174" s="109" t="s">
        <v>170</v>
      </c>
      <c r="I174" s="101">
        <v>42899</v>
      </c>
      <c r="J174" s="111" t="s">
        <v>253</v>
      </c>
    </row>
    <row r="175" spans="1:11" s="103" customFormat="1" ht="15" customHeight="1" thickBot="1">
      <c r="A175" s="105" t="s">
        <v>46</v>
      </c>
      <c r="B175" s="106" t="s">
        <v>284</v>
      </c>
      <c r="C175" s="107">
        <v>1305015077511</v>
      </c>
      <c r="D175" s="115" t="s">
        <v>190</v>
      </c>
      <c r="E175" s="109">
        <v>820</v>
      </c>
      <c r="F175" s="109" t="s">
        <v>132</v>
      </c>
      <c r="G175" s="110">
        <f>E175*0.58</f>
        <v>475.59999999999997</v>
      </c>
      <c r="H175" s="109" t="s">
        <v>170</v>
      </c>
      <c r="I175" s="101">
        <v>42899</v>
      </c>
      <c r="J175" s="111" t="s">
        <v>254</v>
      </c>
    </row>
    <row r="176" spans="1:11" s="103" customFormat="1" ht="15" customHeight="1" thickBot="1">
      <c r="A176" s="105" t="s">
        <v>46</v>
      </c>
      <c r="B176" s="106" t="s">
        <v>50</v>
      </c>
      <c r="C176" s="118" t="s">
        <v>48</v>
      </c>
      <c r="D176" s="119" t="s">
        <v>190</v>
      </c>
      <c r="E176" s="109">
        <v>42260</v>
      </c>
      <c r="F176" s="109" t="s">
        <v>132</v>
      </c>
      <c r="G176" s="110">
        <f>E176*0.2</f>
        <v>8452</v>
      </c>
      <c r="H176" s="109" t="s">
        <v>170</v>
      </c>
      <c r="I176" s="101">
        <v>42899</v>
      </c>
      <c r="J176" s="111" t="s">
        <v>253</v>
      </c>
    </row>
    <row r="177" spans="1:11" s="103" customFormat="1" ht="15" customHeight="1" thickBot="1">
      <c r="A177" s="105" t="s">
        <v>46</v>
      </c>
      <c r="B177" s="106" t="s">
        <v>50</v>
      </c>
      <c r="C177" s="107">
        <v>1305009263970</v>
      </c>
      <c r="D177" s="119" t="s">
        <v>190</v>
      </c>
      <c r="E177" s="109">
        <v>1000</v>
      </c>
      <c r="F177" s="109" t="s">
        <v>132</v>
      </c>
      <c r="G177" s="110">
        <f>E177*0.2</f>
        <v>200</v>
      </c>
      <c r="H177" s="109" t="s">
        <v>170</v>
      </c>
      <c r="I177" s="101">
        <v>42899</v>
      </c>
      <c r="J177" s="111" t="s">
        <v>253</v>
      </c>
    </row>
    <row r="178" spans="1:11" s="103" customFormat="1" ht="15" customHeight="1" thickBot="1">
      <c r="A178" s="105" t="s">
        <v>46</v>
      </c>
      <c r="B178" s="106" t="s">
        <v>51</v>
      </c>
      <c r="C178" s="107">
        <v>1305003011685</v>
      </c>
      <c r="D178" s="4" t="s">
        <v>192</v>
      </c>
      <c r="E178" s="109">
        <v>1800</v>
      </c>
      <c r="F178" s="109" t="s">
        <v>132</v>
      </c>
      <c r="G178" s="110">
        <f>E178*0.72</f>
        <v>1296</v>
      </c>
      <c r="H178" s="109" t="s">
        <v>170</v>
      </c>
      <c r="I178" s="101">
        <v>42899</v>
      </c>
      <c r="J178" s="111" t="s">
        <v>253</v>
      </c>
      <c r="K178" s="139"/>
    </row>
    <row r="179" spans="1:11" s="103" customFormat="1" ht="15" customHeight="1" thickBot="1">
      <c r="A179" s="105" t="s">
        <v>46</v>
      </c>
      <c r="B179" s="106" t="s">
        <v>51</v>
      </c>
      <c r="C179" s="118" t="s">
        <v>48</v>
      </c>
      <c r="D179" s="119" t="s">
        <v>190</v>
      </c>
      <c r="E179" s="109">
        <v>1800</v>
      </c>
      <c r="F179" s="109" t="s">
        <v>132</v>
      </c>
      <c r="G179" s="110">
        <f>E179*0.2</f>
        <v>360</v>
      </c>
      <c r="H179" s="109" t="s">
        <v>170</v>
      </c>
      <c r="I179" s="101">
        <v>42899</v>
      </c>
      <c r="J179" s="111" t="s">
        <v>253</v>
      </c>
    </row>
    <row r="180" spans="1:11" s="103" customFormat="1" ht="15" customHeight="1" thickBot="1">
      <c r="A180" s="105" t="s">
        <v>46</v>
      </c>
      <c r="B180" s="106" t="s">
        <v>51</v>
      </c>
      <c r="C180" s="107">
        <v>1305013865604</v>
      </c>
      <c r="D180" s="119" t="s">
        <v>244</v>
      </c>
      <c r="E180" s="109">
        <v>120</v>
      </c>
      <c r="F180" s="109" t="s">
        <v>132</v>
      </c>
      <c r="G180" s="110">
        <f>E180*0.59</f>
        <v>70.8</v>
      </c>
      <c r="H180" s="109" t="s">
        <v>170</v>
      </c>
      <c r="I180" s="101">
        <v>42899</v>
      </c>
      <c r="J180" s="111" t="s">
        <v>253</v>
      </c>
    </row>
    <row r="181" spans="1:11" s="103" customFormat="1" ht="15" customHeight="1" thickBot="1">
      <c r="A181" s="105" t="s">
        <v>46</v>
      </c>
      <c r="B181" s="106" t="s">
        <v>51</v>
      </c>
      <c r="C181" s="107">
        <v>1305014847701</v>
      </c>
      <c r="D181" s="119" t="s">
        <v>245</v>
      </c>
      <c r="E181" s="109">
        <v>864</v>
      </c>
      <c r="F181" s="109" t="s">
        <v>132</v>
      </c>
      <c r="G181" s="110">
        <f>E181*0.51</f>
        <v>440.64</v>
      </c>
      <c r="H181" s="109" t="s">
        <v>170</v>
      </c>
      <c r="I181" s="101">
        <v>42899</v>
      </c>
      <c r="J181" s="111" t="s">
        <v>253</v>
      </c>
    </row>
    <row r="182" spans="1:11" s="103" customFormat="1" ht="15" customHeight="1" thickBot="1">
      <c r="A182" s="105" t="s">
        <v>46</v>
      </c>
      <c r="B182" s="106" t="s">
        <v>52</v>
      </c>
      <c r="C182" s="118" t="s">
        <v>48</v>
      </c>
      <c r="D182" s="119" t="s">
        <v>190</v>
      </c>
      <c r="E182" s="109">
        <v>3280</v>
      </c>
      <c r="F182" s="109" t="s">
        <v>132</v>
      </c>
      <c r="G182" s="110">
        <f>E182*0.2</f>
        <v>656</v>
      </c>
      <c r="H182" s="109" t="s">
        <v>170</v>
      </c>
      <c r="I182" s="101">
        <v>42899</v>
      </c>
      <c r="J182" s="111" t="s">
        <v>253</v>
      </c>
      <c r="K182" s="112"/>
    </row>
    <row r="183" spans="1:11" s="103" customFormat="1" ht="15" customHeight="1" thickBot="1">
      <c r="A183" s="105" t="s">
        <v>46</v>
      </c>
      <c r="B183" s="106" t="s">
        <v>53</v>
      </c>
      <c r="C183" s="118" t="s">
        <v>48</v>
      </c>
      <c r="D183" s="119" t="s">
        <v>190</v>
      </c>
      <c r="E183" s="109">
        <v>800</v>
      </c>
      <c r="F183" s="109" t="s">
        <v>132</v>
      </c>
      <c r="G183" s="110">
        <f>E183*0.2</f>
        <v>160</v>
      </c>
      <c r="H183" s="109" t="s">
        <v>170</v>
      </c>
      <c r="I183" s="101">
        <v>42899</v>
      </c>
      <c r="J183" s="111" t="s">
        <v>253</v>
      </c>
      <c r="K183" s="112"/>
    </row>
    <row r="184" spans="1:11" s="103" customFormat="1" ht="15" customHeight="1" thickBot="1">
      <c r="A184" s="105" t="s">
        <v>46</v>
      </c>
      <c r="B184" s="106" t="s">
        <v>285</v>
      </c>
      <c r="C184" s="107">
        <v>1305003011685</v>
      </c>
      <c r="D184" s="4" t="s">
        <v>192</v>
      </c>
      <c r="E184" s="109">
        <v>20000</v>
      </c>
      <c r="F184" s="109" t="s">
        <v>132</v>
      </c>
      <c r="G184" s="110">
        <f>E184*0.72</f>
        <v>14400</v>
      </c>
      <c r="H184" s="109" t="s">
        <v>170</v>
      </c>
      <c r="I184" s="101">
        <v>42899</v>
      </c>
      <c r="J184" s="111" t="s">
        <v>253</v>
      </c>
      <c r="K184" s="139"/>
    </row>
    <row r="185" spans="1:11" s="103" customFormat="1" ht="15" customHeight="1" thickBot="1">
      <c r="A185" s="105" t="s">
        <v>46</v>
      </c>
      <c r="B185" s="106" t="s">
        <v>285</v>
      </c>
      <c r="C185" s="121">
        <v>1305008922335</v>
      </c>
      <c r="D185" s="4" t="s">
        <v>242</v>
      </c>
      <c r="E185" s="122">
        <v>100</v>
      </c>
      <c r="F185" s="109" t="s">
        <v>132</v>
      </c>
      <c r="G185" s="110">
        <f>E185*0.85</f>
        <v>85</v>
      </c>
      <c r="H185" s="109" t="s">
        <v>170</v>
      </c>
      <c r="I185" s="101">
        <v>42899</v>
      </c>
      <c r="J185" s="111" t="s">
        <v>253</v>
      </c>
      <c r="K185" s="112"/>
    </row>
    <row r="186" spans="1:11" s="103" customFormat="1" ht="15" customHeight="1" thickBot="1">
      <c r="A186" s="113" t="s">
        <v>46</v>
      </c>
      <c r="B186" s="3" t="s">
        <v>285</v>
      </c>
      <c r="C186" s="114">
        <v>1305009263929</v>
      </c>
      <c r="D186" s="119" t="s">
        <v>190</v>
      </c>
      <c r="E186" s="116">
        <v>1680</v>
      </c>
      <c r="F186" s="109" t="s">
        <v>132</v>
      </c>
      <c r="G186" s="110">
        <f>E186*0.35</f>
        <v>588</v>
      </c>
      <c r="H186" s="109" t="s">
        <v>170</v>
      </c>
      <c r="I186" s="101">
        <v>42899</v>
      </c>
      <c r="J186" s="117" t="s">
        <v>255</v>
      </c>
      <c r="K186" s="75"/>
    </row>
    <row r="187" spans="1:11" s="103" customFormat="1" ht="15" customHeight="1" thickBot="1">
      <c r="A187" s="105" t="s">
        <v>46</v>
      </c>
      <c r="B187" s="106" t="s">
        <v>285</v>
      </c>
      <c r="C187" s="118" t="s">
        <v>48</v>
      </c>
      <c r="D187" s="119" t="s">
        <v>190</v>
      </c>
      <c r="E187" s="109">
        <v>20000</v>
      </c>
      <c r="F187" s="109" t="s">
        <v>132</v>
      </c>
      <c r="G187" s="110">
        <f>E187*0.2</f>
        <v>4000</v>
      </c>
      <c r="H187" s="109" t="s">
        <v>170</v>
      </c>
      <c r="I187" s="101">
        <v>42899</v>
      </c>
      <c r="J187" s="111" t="s">
        <v>253</v>
      </c>
      <c r="K187" s="112"/>
    </row>
    <row r="188" spans="1:11" s="103" customFormat="1" ht="15" customHeight="1" thickBot="1">
      <c r="A188" s="105" t="s">
        <v>46</v>
      </c>
      <c r="B188" s="106" t="s">
        <v>54</v>
      </c>
      <c r="C188" s="107">
        <v>1305000286157</v>
      </c>
      <c r="D188" s="119" t="s">
        <v>191</v>
      </c>
      <c r="E188" s="109">
        <v>50</v>
      </c>
      <c r="F188" s="109" t="s">
        <v>132</v>
      </c>
      <c r="G188" s="110">
        <f>E188*0.08</f>
        <v>4</v>
      </c>
      <c r="H188" s="109" t="s">
        <v>170</v>
      </c>
      <c r="I188" s="101">
        <v>42899</v>
      </c>
      <c r="J188" s="111" t="s">
        <v>253</v>
      </c>
      <c r="K188" s="112"/>
    </row>
    <row r="189" spans="1:11" s="103" customFormat="1" ht="15" customHeight="1" thickBot="1">
      <c r="A189" s="105" t="s">
        <v>46</v>
      </c>
      <c r="B189" s="106" t="s">
        <v>54</v>
      </c>
      <c r="C189" s="107">
        <v>1305003011685</v>
      </c>
      <c r="D189" s="4" t="s">
        <v>192</v>
      </c>
      <c r="E189" s="109">
        <v>4000</v>
      </c>
      <c r="F189" s="109" t="s">
        <v>132</v>
      </c>
      <c r="G189" s="110">
        <f>E189*0.72</f>
        <v>2880</v>
      </c>
      <c r="H189" s="109" t="s">
        <v>170</v>
      </c>
      <c r="I189" s="101">
        <v>42899</v>
      </c>
      <c r="J189" s="111" t="s">
        <v>253</v>
      </c>
      <c r="K189" s="139"/>
    </row>
    <row r="190" spans="1:11" s="103" customFormat="1" ht="15" customHeight="1" thickBot="1">
      <c r="A190" s="105" t="s">
        <v>46</v>
      </c>
      <c r="B190" s="106" t="s">
        <v>54</v>
      </c>
      <c r="C190" s="118" t="s">
        <v>48</v>
      </c>
      <c r="D190" s="119" t="s">
        <v>190</v>
      </c>
      <c r="E190" s="109">
        <v>4000</v>
      </c>
      <c r="F190" s="109" t="s">
        <v>132</v>
      </c>
      <c r="G190" s="110">
        <f>E190*0.2</f>
        <v>800</v>
      </c>
      <c r="H190" s="109" t="s">
        <v>170</v>
      </c>
      <c r="I190" s="101">
        <v>42899</v>
      </c>
      <c r="J190" s="111" t="s">
        <v>253</v>
      </c>
      <c r="K190" s="112"/>
    </row>
    <row r="191" spans="1:11" s="103" customFormat="1" ht="15" customHeight="1" thickBot="1">
      <c r="A191" s="105" t="s">
        <v>46</v>
      </c>
      <c r="B191" s="106" t="s">
        <v>54</v>
      </c>
      <c r="C191" s="121">
        <v>1305009650832</v>
      </c>
      <c r="D191" s="119" t="s">
        <v>190</v>
      </c>
      <c r="E191" s="122">
        <v>4000</v>
      </c>
      <c r="F191" s="109" t="s">
        <v>132</v>
      </c>
      <c r="G191" s="110">
        <f>E191*0.32</f>
        <v>1280</v>
      </c>
      <c r="H191" s="109" t="s">
        <v>170</v>
      </c>
      <c r="I191" s="101">
        <v>42899</v>
      </c>
      <c r="J191" s="111" t="s">
        <v>253</v>
      </c>
      <c r="K191" s="112"/>
    </row>
    <row r="192" spans="1:11" s="103" customFormat="1" ht="15" customHeight="1" thickBot="1">
      <c r="A192" s="105" t="s">
        <v>46</v>
      </c>
      <c r="B192" s="106" t="s">
        <v>54</v>
      </c>
      <c r="C192" s="107">
        <v>1305015077511</v>
      </c>
      <c r="D192" s="115" t="s">
        <v>190</v>
      </c>
      <c r="E192" s="109">
        <v>4000</v>
      </c>
      <c r="F192" s="109" t="s">
        <v>132</v>
      </c>
      <c r="G192" s="110">
        <f>E192*0.58</f>
        <v>2320</v>
      </c>
      <c r="H192" s="109" t="s">
        <v>170</v>
      </c>
      <c r="I192" s="101">
        <v>42899</v>
      </c>
      <c r="J192" s="111" t="s">
        <v>254</v>
      </c>
      <c r="K192" s="112"/>
    </row>
    <row r="193" spans="1:15" s="103" customFormat="1" ht="15" customHeight="1" thickBot="1">
      <c r="A193" s="105" t="s">
        <v>46</v>
      </c>
      <c r="B193" s="106" t="s">
        <v>54</v>
      </c>
      <c r="C193" s="107">
        <v>1305999783163</v>
      </c>
      <c r="D193" s="115" t="s">
        <v>190</v>
      </c>
      <c r="E193" s="109">
        <v>4000</v>
      </c>
      <c r="F193" s="109" t="s">
        <v>132</v>
      </c>
      <c r="G193" s="110">
        <f>E193*0.25</f>
        <v>1000</v>
      </c>
      <c r="H193" s="109" t="s">
        <v>170</v>
      </c>
      <c r="I193" s="101">
        <v>42899</v>
      </c>
      <c r="J193" s="111" t="s">
        <v>253</v>
      </c>
      <c r="K193" s="112"/>
    </row>
    <row r="194" spans="1:15" s="120" customFormat="1" ht="15" customHeight="1" thickBot="1">
      <c r="A194" s="105" t="s">
        <v>46</v>
      </c>
      <c r="B194" s="106" t="s">
        <v>55</v>
      </c>
      <c r="C194" s="118" t="s">
        <v>48</v>
      </c>
      <c r="D194" s="119" t="s">
        <v>190</v>
      </c>
      <c r="E194" s="109">
        <v>7400</v>
      </c>
      <c r="F194" s="109" t="s">
        <v>132</v>
      </c>
      <c r="G194" s="110">
        <f>E194*0.2</f>
        <v>1480</v>
      </c>
      <c r="H194" s="109" t="s">
        <v>170</v>
      </c>
      <c r="I194" s="101">
        <v>42906</v>
      </c>
      <c r="J194" s="111" t="s">
        <v>253</v>
      </c>
      <c r="K194" s="103"/>
      <c r="L194" s="103"/>
      <c r="M194" s="103"/>
      <c r="N194" s="103"/>
      <c r="O194" s="103"/>
    </row>
    <row r="195" spans="1:15" s="120" customFormat="1" ht="15" customHeight="1" thickBot="1">
      <c r="A195" s="105" t="s">
        <v>46</v>
      </c>
      <c r="B195" s="106" t="s">
        <v>55</v>
      </c>
      <c r="C195" s="107">
        <v>1305013865604</v>
      </c>
      <c r="D195" s="119" t="s">
        <v>244</v>
      </c>
      <c r="E195" s="109">
        <v>120</v>
      </c>
      <c r="F195" s="109" t="s">
        <v>132</v>
      </c>
      <c r="G195" s="110">
        <f>E195*0.59</f>
        <v>70.8</v>
      </c>
      <c r="H195" s="109" t="s">
        <v>170</v>
      </c>
      <c r="I195" s="101">
        <v>42906</v>
      </c>
      <c r="J195" s="111" t="s">
        <v>253</v>
      </c>
      <c r="K195" s="103"/>
      <c r="L195" s="103"/>
      <c r="M195" s="103"/>
      <c r="N195" s="103"/>
      <c r="O195" s="103"/>
    </row>
    <row r="196" spans="1:15" s="120" customFormat="1" ht="15" customHeight="1" thickBot="1">
      <c r="A196" s="105" t="s">
        <v>46</v>
      </c>
      <c r="B196" s="106" t="s">
        <v>286</v>
      </c>
      <c r="C196" s="118" t="s">
        <v>48</v>
      </c>
      <c r="D196" s="119" t="s">
        <v>190</v>
      </c>
      <c r="E196" s="109">
        <v>12400</v>
      </c>
      <c r="F196" s="109" t="s">
        <v>132</v>
      </c>
      <c r="G196" s="110">
        <f>E196*0.2</f>
        <v>2480</v>
      </c>
      <c r="H196" s="109" t="s">
        <v>170</v>
      </c>
      <c r="I196" s="101">
        <v>42909</v>
      </c>
      <c r="J196" s="111" t="s">
        <v>253</v>
      </c>
      <c r="K196" s="103"/>
      <c r="L196" s="103"/>
      <c r="M196" s="103"/>
      <c r="N196" s="103"/>
      <c r="O196" s="103"/>
    </row>
    <row r="197" spans="1:15" s="120" customFormat="1" ht="15" customHeight="1" thickBot="1">
      <c r="A197" s="105" t="s">
        <v>46</v>
      </c>
      <c r="B197" s="106" t="s">
        <v>287</v>
      </c>
      <c r="C197" s="118" t="s">
        <v>48</v>
      </c>
      <c r="D197" s="119" t="s">
        <v>190</v>
      </c>
      <c r="E197" s="109">
        <v>10000</v>
      </c>
      <c r="F197" s="109" t="s">
        <v>132</v>
      </c>
      <c r="G197" s="110">
        <f>E197*0.2</f>
        <v>2000</v>
      </c>
      <c r="H197" s="109" t="s">
        <v>170</v>
      </c>
      <c r="I197" s="101">
        <v>42899</v>
      </c>
      <c r="J197" s="111" t="s">
        <v>253</v>
      </c>
      <c r="K197" s="112"/>
      <c r="L197" s="103"/>
      <c r="M197" s="103"/>
      <c r="N197" s="103"/>
      <c r="O197" s="103"/>
    </row>
    <row r="198" spans="1:15" s="120" customFormat="1" ht="15" customHeight="1" thickBot="1">
      <c r="A198" s="105" t="s">
        <v>46</v>
      </c>
      <c r="B198" s="106" t="s">
        <v>288</v>
      </c>
      <c r="C198" s="107">
        <v>1305003011685</v>
      </c>
      <c r="D198" s="4" t="s">
        <v>192</v>
      </c>
      <c r="E198" s="109">
        <v>5200</v>
      </c>
      <c r="F198" s="109" t="s">
        <v>132</v>
      </c>
      <c r="G198" s="110">
        <f>E198*0.72</f>
        <v>3744</v>
      </c>
      <c r="H198" s="109" t="s">
        <v>170</v>
      </c>
      <c r="I198" s="101">
        <v>42899</v>
      </c>
      <c r="J198" s="111" t="s">
        <v>253</v>
      </c>
      <c r="K198" s="139"/>
      <c r="L198" s="103"/>
      <c r="M198" s="103"/>
      <c r="N198" s="103"/>
      <c r="O198" s="103"/>
    </row>
    <row r="199" spans="1:15" s="120" customFormat="1" ht="15" customHeight="1" thickBot="1">
      <c r="A199" s="105" t="s">
        <v>46</v>
      </c>
      <c r="B199" s="106" t="s">
        <v>288</v>
      </c>
      <c r="C199" s="118" t="s">
        <v>48</v>
      </c>
      <c r="D199" s="119" t="s">
        <v>190</v>
      </c>
      <c r="E199" s="109">
        <v>5200</v>
      </c>
      <c r="F199" s="109" t="s">
        <v>132</v>
      </c>
      <c r="G199" s="110">
        <f>E199*0.2</f>
        <v>1040</v>
      </c>
      <c r="H199" s="109" t="s">
        <v>170</v>
      </c>
      <c r="I199" s="101">
        <v>42899</v>
      </c>
      <c r="J199" s="111" t="s">
        <v>253</v>
      </c>
      <c r="K199" s="112"/>
      <c r="L199" s="103"/>
      <c r="M199" s="103"/>
      <c r="N199" s="103"/>
      <c r="O199" s="103"/>
    </row>
    <row r="200" spans="1:15" s="103" customFormat="1" ht="15" customHeight="1" thickBot="1">
      <c r="A200" s="105" t="s">
        <v>46</v>
      </c>
      <c r="B200" s="106" t="s">
        <v>56</v>
      </c>
      <c r="C200" s="107">
        <v>1305003011685</v>
      </c>
      <c r="D200" s="4" t="s">
        <v>192</v>
      </c>
      <c r="E200" s="109">
        <v>8000</v>
      </c>
      <c r="F200" s="109" t="s">
        <v>132</v>
      </c>
      <c r="G200" s="110">
        <f>E200*0.72</f>
        <v>5760</v>
      </c>
      <c r="H200" s="109" t="s">
        <v>170</v>
      </c>
      <c r="I200" s="125">
        <v>42908</v>
      </c>
      <c r="J200" s="111" t="s">
        <v>253</v>
      </c>
    </row>
    <row r="201" spans="1:15" s="103" customFormat="1" ht="15" customHeight="1" thickBot="1">
      <c r="A201" s="105" t="s">
        <v>46</v>
      </c>
      <c r="B201" s="106" t="s">
        <v>56</v>
      </c>
      <c r="C201" s="107">
        <v>1305009144719</v>
      </c>
      <c r="D201" s="119" t="s">
        <v>190</v>
      </c>
      <c r="E201" s="109">
        <v>8000</v>
      </c>
      <c r="F201" s="109" t="s">
        <v>132</v>
      </c>
      <c r="G201" s="110">
        <f>E201*0.29</f>
        <v>2320</v>
      </c>
      <c r="H201" s="109" t="s">
        <v>170</v>
      </c>
      <c r="I201" s="125">
        <v>42908</v>
      </c>
      <c r="J201" s="111" t="s">
        <v>253</v>
      </c>
    </row>
    <row r="202" spans="1:15" s="103" customFormat="1" ht="15" customHeight="1" thickBot="1">
      <c r="A202" s="105" t="s">
        <v>46</v>
      </c>
      <c r="B202" s="106" t="s">
        <v>56</v>
      </c>
      <c r="C202" s="107">
        <v>1305999783163</v>
      </c>
      <c r="D202" s="115" t="s">
        <v>190</v>
      </c>
      <c r="E202" s="109">
        <v>8000</v>
      </c>
      <c r="F202" s="109" t="s">
        <v>132</v>
      </c>
      <c r="G202" s="110">
        <f>E202*0.25</f>
        <v>2000</v>
      </c>
      <c r="H202" s="109" t="s">
        <v>170</v>
      </c>
      <c r="I202" s="125">
        <v>42908</v>
      </c>
      <c r="J202" s="111" t="s">
        <v>253</v>
      </c>
    </row>
    <row r="203" spans="1:15" s="103" customFormat="1" ht="15" customHeight="1" thickBot="1">
      <c r="A203" s="105" t="s">
        <v>46</v>
      </c>
      <c r="B203" s="106" t="s">
        <v>146</v>
      </c>
      <c r="C203" s="118" t="s">
        <v>48</v>
      </c>
      <c r="D203" s="119" t="s">
        <v>190</v>
      </c>
      <c r="E203" s="109">
        <v>1640</v>
      </c>
      <c r="F203" s="109" t="s">
        <v>132</v>
      </c>
      <c r="G203" s="110">
        <f>E203*0.2</f>
        <v>328</v>
      </c>
      <c r="H203" s="109" t="s">
        <v>170</v>
      </c>
      <c r="I203" s="101">
        <v>42899</v>
      </c>
      <c r="J203" s="111" t="s">
        <v>253</v>
      </c>
    </row>
    <row r="204" spans="1:15" s="103" customFormat="1" ht="15" customHeight="1" thickBot="1">
      <c r="A204" s="105" t="s">
        <v>46</v>
      </c>
      <c r="B204" s="106" t="s">
        <v>146</v>
      </c>
      <c r="C204" s="107">
        <v>1305014847701</v>
      </c>
      <c r="D204" s="119" t="s">
        <v>245</v>
      </c>
      <c r="E204" s="109">
        <v>1000</v>
      </c>
      <c r="F204" s="109" t="s">
        <v>132</v>
      </c>
      <c r="G204" s="110">
        <f>E204*0.51</f>
        <v>510</v>
      </c>
      <c r="H204" s="109" t="s">
        <v>170</v>
      </c>
      <c r="I204" s="101">
        <v>42899</v>
      </c>
      <c r="J204" s="111" t="s">
        <v>253</v>
      </c>
    </row>
    <row r="205" spans="1:15" s="103" customFormat="1" ht="15" customHeight="1" thickBot="1">
      <c r="A205" s="105" t="s">
        <v>289</v>
      </c>
      <c r="B205" s="106" t="s">
        <v>290</v>
      </c>
      <c r="C205" s="118" t="s">
        <v>48</v>
      </c>
      <c r="D205" s="119" t="s">
        <v>190</v>
      </c>
      <c r="E205" s="109">
        <v>32200</v>
      </c>
      <c r="F205" s="109" t="s">
        <v>132</v>
      </c>
      <c r="G205" s="110">
        <f>E205*0.2</f>
        <v>6440</v>
      </c>
      <c r="H205" s="109" t="s">
        <v>170</v>
      </c>
      <c r="I205" s="125">
        <v>42899</v>
      </c>
      <c r="J205" s="111" t="s">
        <v>253</v>
      </c>
    </row>
    <row r="206" spans="1:15" s="103" customFormat="1" ht="15" customHeight="1" thickBot="1">
      <c r="A206" s="105" t="s">
        <v>57</v>
      </c>
      <c r="B206" s="106" t="s">
        <v>291</v>
      </c>
      <c r="C206" s="118" t="s">
        <v>48</v>
      </c>
      <c r="D206" s="119" t="s">
        <v>190</v>
      </c>
      <c r="E206" s="109">
        <v>10000</v>
      </c>
      <c r="F206" s="109" t="s">
        <v>132</v>
      </c>
      <c r="G206" s="110">
        <f>E206*0.2</f>
        <v>2000</v>
      </c>
      <c r="H206" s="109" t="s">
        <v>170</v>
      </c>
      <c r="I206" s="101">
        <v>42898</v>
      </c>
      <c r="J206" s="111" t="s">
        <v>253</v>
      </c>
    </row>
    <row r="207" spans="1:15" s="103" customFormat="1" ht="15" customHeight="1" thickBot="1">
      <c r="A207" s="113" t="s">
        <v>57</v>
      </c>
      <c r="B207" s="3" t="s">
        <v>292</v>
      </c>
      <c r="C207" s="114">
        <v>1305999783426</v>
      </c>
      <c r="D207" s="115" t="s">
        <v>190</v>
      </c>
      <c r="E207" s="116">
        <v>1800</v>
      </c>
      <c r="F207" s="109" t="s">
        <v>132</v>
      </c>
      <c r="G207" s="110">
        <f>E207*0.26</f>
        <v>468</v>
      </c>
      <c r="H207" s="109" t="s">
        <v>170</v>
      </c>
      <c r="I207" s="101">
        <v>42900</v>
      </c>
      <c r="J207" s="117" t="s">
        <v>255</v>
      </c>
      <c r="K207" s="75"/>
    </row>
    <row r="208" spans="1:15" s="103" customFormat="1" ht="15" customHeight="1" thickBot="1">
      <c r="A208" s="105" t="s">
        <v>57</v>
      </c>
      <c r="B208" s="106" t="s">
        <v>293</v>
      </c>
      <c r="C208" s="107">
        <v>1305999783163</v>
      </c>
      <c r="D208" s="115" t="s">
        <v>190</v>
      </c>
      <c r="E208" s="109">
        <v>3200</v>
      </c>
      <c r="F208" s="109" t="s">
        <v>132</v>
      </c>
      <c r="G208" s="110">
        <f>E208*0.25</f>
        <v>800</v>
      </c>
      <c r="H208" s="109" t="s">
        <v>170</v>
      </c>
      <c r="I208" s="101">
        <v>42899</v>
      </c>
      <c r="J208" s="111" t="s">
        <v>253</v>
      </c>
    </row>
    <row r="209" spans="1:10" s="103" customFormat="1" ht="15" customHeight="1" thickBot="1">
      <c r="A209" s="105" t="s">
        <v>57</v>
      </c>
      <c r="B209" s="111" t="s">
        <v>60</v>
      </c>
      <c r="C209" s="107">
        <v>1305009263970</v>
      </c>
      <c r="D209" s="119" t="s">
        <v>190</v>
      </c>
      <c r="E209" s="109">
        <v>6000</v>
      </c>
      <c r="F209" s="109" t="s">
        <v>132</v>
      </c>
      <c r="G209" s="110">
        <f>E209*0.2</f>
        <v>1200</v>
      </c>
      <c r="H209" s="109" t="s">
        <v>170</v>
      </c>
      <c r="I209" s="101">
        <v>42893</v>
      </c>
      <c r="J209" s="111" t="s">
        <v>253</v>
      </c>
    </row>
    <row r="210" spans="1:10" s="103" customFormat="1" ht="15" customHeight="1" thickBot="1">
      <c r="A210" s="105" t="s">
        <v>57</v>
      </c>
      <c r="B210" s="111" t="s">
        <v>60</v>
      </c>
      <c r="C210" s="107">
        <v>1305009263970</v>
      </c>
      <c r="D210" s="119" t="s">
        <v>190</v>
      </c>
      <c r="E210" s="109">
        <v>6000</v>
      </c>
      <c r="F210" s="109" t="s">
        <v>132</v>
      </c>
      <c r="G210" s="110">
        <f>E210*0.27</f>
        <v>1620</v>
      </c>
      <c r="H210" s="109" t="s">
        <v>170</v>
      </c>
      <c r="I210" s="101">
        <v>42893</v>
      </c>
      <c r="J210" s="111" t="s">
        <v>253</v>
      </c>
    </row>
    <row r="211" spans="1:10" s="103" customFormat="1" ht="15" customHeight="1" thickBot="1">
      <c r="A211" s="105" t="s">
        <v>57</v>
      </c>
      <c r="B211" s="111" t="s">
        <v>60</v>
      </c>
      <c r="C211" s="107">
        <v>1305015077511</v>
      </c>
      <c r="D211" s="115" t="s">
        <v>190</v>
      </c>
      <c r="E211" s="109">
        <v>6000</v>
      </c>
      <c r="F211" s="109" t="s">
        <v>132</v>
      </c>
      <c r="G211" s="110">
        <f>E211*0.58</f>
        <v>3479.9999999999995</v>
      </c>
      <c r="H211" s="109" t="s">
        <v>170</v>
      </c>
      <c r="I211" s="101">
        <v>42893</v>
      </c>
      <c r="J211" s="111" t="s">
        <v>254</v>
      </c>
    </row>
    <row r="212" spans="1:10" s="103" customFormat="1" ht="15" customHeight="1" thickBot="1">
      <c r="A212" s="105" t="s">
        <v>57</v>
      </c>
      <c r="B212" s="106" t="s">
        <v>294</v>
      </c>
      <c r="C212" s="107">
        <v>1305999783163</v>
      </c>
      <c r="D212" s="115" t="s">
        <v>190</v>
      </c>
      <c r="E212" s="109">
        <v>8200</v>
      </c>
      <c r="F212" s="109" t="s">
        <v>132</v>
      </c>
      <c r="G212" s="110">
        <f>E212*0.25</f>
        <v>2050</v>
      </c>
      <c r="H212" s="109" t="s">
        <v>170</v>
      </c>
      <c r="I212" s="101">
        <v>42900</v>
      </c>
      <c r="J212" s="111" t="s">
        <v>253</v>
      </c>
    </row>
    <row r="213" spans="1:10" s="103" customFormat="1" ht="15" customHeight="1" thickBot="1">
      <c r="A213" s="105" t="s">
        <v>57</v>
      </c>
      <c r="B213" s="111" t="s">
        <v>61</v>
      </c>
      <c r="C213" s="118" t="s">
        <v>48</v>
      </c>
      <c r="D213" s="119" t="s">
        <v>190</v>
      </c>
      <c r="E213" s="109">
        <v>7000</v>
      </c>
      <c r="F213" s="109" t="s">
        <v>132</v>
      </c>
      <c r="G213" s="110">
        <f>E213*0.2</f>
        <v>1400</v>
      </c>
      <c r="H213" s="109" t="s">
        <v>170</v>
      </c>
      <c r="I213" s="101">
        <v>42894</v>
      </c>
      <c r="J213" s="111" t="s">
        <v>253</v>
      </c>
    </row>
    <row r="214" spans="1:10" s="103" customFormat="1" ht="15" customHeight="1" thickBot="1">
      <c r="A214" s="105" t="s">
        <v>57</v>
      </c>
      <c r="B214" s="106" t="s">
        <v>295</v>
      </c>
      <c r="C214" s="107">
        <v>1305999783163</v>
      </c>
      <c r="D214" s="115" t="s">
        <v>190</v>
      </c>
      <c r="E214" s="109">
        <v>40000</v>
      </c>
      <c r="F214" s="109" t="s">
        <v>132</v>
      </c>
      <c r="G214" s="110">
        <f>E214*0.25</f>
        <v>10000</v>
      </c>
      <c r="H214" s="109" t="s">
        <v>170</v>
      </c>
      <c r="I214" s="101">
        <v>42900</v>
      </c>
      <c r="J214" s="111" t="s">
        <v>253</v>
      </c>
    </row>
    <row r="215" spans="1:10" s="103" customFormat="1" ht="15" customHeight="1" thickBot="1">
      <c r="A215" s="105" t="s">
        <v>57</v>
      </c>
      <c r="B215" s="106" t="s">
        <v>296</v>
      </c>
      <c r="C215" s="118" t="s">
        <v>48</v>
      </c>
      <c r="D215" s="119" t="s">
        <v>190</v>
      </c>
      <c r="E215" s="109">
        <v>18000</v>
      </c>
      <c r="F215" s="109" t="s">
        <v>132</v>
      </c>
      <c r="G215" s="110">
        <f>E215*0.2</f>
        <v>3600</v>
      </c>
      <c r="H215" s="109" t="s">
        <v>170</v>
      </c>
      <c r="I215" s="101">
        <v>42900</v>
      </c>
      <c r="J215" s="111" t="s">
        <v>253</v>
      </c>
    </row>
    <row r="216" spans="1:10" s="103" customFormat="1" ht="15" customHeight="1" thickBot="1">
      <c r="A216" s="105" t="s">
        <v>57</v>
      </c>
      <c r="B216" s="111" t="s">
        <v>63</v>
      </c>
      <c r="C216" s="107">
        <v>1305013865604</v>
      </c>
      <c r="D216" s="119" t="s">
        <v>244</v>
      </c>
      <c r="E216" s="109">
        <v>120</v>
      </c>
      <c r="F216" s="109" t="s">
        <v>132</v>
      </c>
      <c r="G216" s="110">
        <f>E216*0.59</f>
        <v>70.8</v>
      </c>
      <c r="H216" s="109" t="s">
        <v>170</v>
      </c>
      <c r="I216" s="101">
        <v>42894</v>
      </c>
      <c r="J216" s="111" t="s">
        <v>253</v>
      </c>
    </row>
    <row r="217" spans="1:10" s="103" customFormat="1" ht="15" customHeight="1" thickBot="1">
      <c r="A217" s="105" t="s">
        <v>57</v>
      </c>
      <c r="B217" s="111" t="s">
        <v>63</v>
      </c>
      <c r="C217" s="107">
        <v>1305014847701</v>
      </c>
      <c r="D217" s="119" t="s">
        <v>245</v>
      </c>
      <c r="E217" s="109">
        <v>500</v>
      </c>
      <c r="F217" s="109" t="s">
        <v>132</v>
      </c>
      <c r="G217" s="110">
        <f>E217*0.51</f>
        <v>255</v>
      </c>
      <c r="H217" s="109" t="s">
        <v>170</v>
      </c>
      <c r="I217" s="101">
        <v>42894</v>
      </c>
      <c r="J217" s="111" t="s">
        <v>253</v>
      </c>
    </row>
    <row r="218" spans="1:10" s="103" customFormat="1" ht="15" customHeight="1" thickBot="1">
      <c r="A218" s="105" t="s">
        <v>57</v>
      </c>
      <c r="B218" s="111" t="s">
        <v>297</v>
      </c>
      <c r="C218" s="118" t="s">
        <v>48</v>
      </c>
      <c r="D218" s="119" t="s">
        <v>190</v>
      </c>
      <c r="E218" s="109">
        <v>3200</v>
      </c>
      <c r="F218" s="109" t="s">
        <v>132</v>
      </c>
      <c r="G218" s="110">
        <f>E218*0.2</f>
        <v>640</v>
      </c>
      <c r="H218" s="109" t="s">
        <v>170</v>
      </c>
      <c r="I218" s="101">
        <v>42894</v>
      </c>
      <c r="J218" s="111" t="s">
        <v>253</v>
      </c>
    </row>
    <row r="219" spans="1:10" s="103" customFormat="1" ht="15" customHeight="1" thickBot="1">
      <c r="A219" s="105" t="s">
        <v>57</v>
      </c>
      <c r="B219" s="111" t="s">
        <v>65</v>
      </c>
      <c r="C219" s="107">
        <v>1305009263970</v>
      </c>
      <c r="D219" s="119" t="s">
        <v>190</v>
      </c>
      <c r="E219" s="109">
        <v>10400</v>
      </c>
      <c r="F219" s="109" t="s">
        <v>132</v>
      </c>
      <c r="G219" s="110">
        <f>E219*0.26</f>
        <v>2704</v>
      </c>
      <c r="H219" s="109" t="s">
        <v>170</v>
      </c>
      <c r="I219" s="125">
        <v>42893</v>
      </c>
      <c r="J219" s="111" t="s">
        <v>253</v>
      </c>
    </row>
    <row r="220" spans="1:10" s="103" customFormat="1" ht="15" customHeight="1" thickBot="1">
      <c r="A220" s="105" t="s">
        <v>57</v>
      </c>
      <c r="B220" s="111" t="s">
        <v>65</v>
      </c>
      <c r="C220" s="107">
        <v>1305013865604</v>
      </c>
      <c r="D220" s="119" t="s">
        <v>244</v>
      </c>
      <c r="E220" s="109">
        <v>120</v>
      </c>
      <c r="F220" s="109" t="s">
        <v>132</v>
      </c>
      <c r="G220" s="110">
        <f>E220*0.59</f>
        <v>70.8</v>
      </c>
      <c r="H220" s="109" t="s">
        <v>170</v>
      </c>
      <c r="I220" s="125">
        <v>42893</v>
      </c>
      <c r="J220" s="111" t="s">
        <v>253</v>
      </c>
    </row>
    <row r="221" spans="1:10" s="103" customFormat="1" ht="15" customHeight="1" thickBot="1">
      <c r="A221" s="105" t="s">
        <v>57</v>
      </c>
      <c r="B221" s="111" t="s">
        <v>65</v>
      </c>
      <c r="C221" s="107">
        <v>1305014673026</v>
      </c>
      <c r="D221" s="119" t="s">
        <v>190</v>
      </c>
      <c r="E221" s="109">
        <v>10400</v>
      </c>
      <c r="F221" s="109" t="s">
        <v>132</v>
      </c>
      <c r="G221" s="110">
        <f>E221*0.4</f>
        <v>4160</v>
      </c>
      <c r="H221" s="109" t="s">
        <v>170</v>
      </c>
      <c r="I221" s="125">
        <v>42893</v>
      </c>
      <c r="J221" s="111" t="s">
        <v>253</v>
      </c>
    </row>
    <row r="222" spans="1:10" s="103" customFormat="1" ht="15" customHeight="1" thickBot="1">
      <c r="A222" s="105" t="s">
        <v>57</v>
      </c>
      <c r="B222" s="111" t="s">
        <v>67</v>
      </c>
      <c r="C222" s="107">
        <v>1305013865604</v>
      </c>
      <c r="D222" s="119" t="s">
        <v>244</v>
      </c>
      <c r="E222" s="109">
        <v>200</v>
      </c>
      <c r="F222" s="109" t="s">
        <v>132</v>
      </c>
      <c r="G222" s="110">
        <f>E222*0.59</f>
        <v>118</v>
      </c>
      <c r="H222" s="109" t="s">
        <v>170</v>
      </c>
      <c r="I222" s="125">
        <v>42893</v>
      </c>
      <c r="J222" s="111" t="s">
        <v>253</v>
      </c>
    </row>
    <row r="223" spans="1:10" s="103" customFormat="1" ht="15" customHeight="1" thickBot="1">
      <c r="A223" s="105" t="s">
        <v>57</v>
      </c>
      <c r="B223" s="106" t="s">
        <v>68</v>
      </c>
      <c r="C223" s="107">
        <v>1305003011685</v>
      </c>
      <c r="D223" s="4" t="s">
        <v>192</v>
      </c>
      <c r="E223" s="109">
        <v>16200</v>
      </c>
      <c r="F223" s="109" t="s">
        <v>132</v>
      </c>
      <c r="G223" s="110">
        <f>E223*0.72</f>
        <v>11664</v>
      </c>
      <c r="H223" s="109" t="s">
        <v>170</v>
      </c>
      <c r="I223" s="101">
        <v>42909</v>
      </c>
      <c r="J223" s="111" t="s">
        <v>253</v>
      </c>
    </row>
    <row r="224" spans="1:10" s="103" customFormat="1" ht="15" customHeight="1" thickBot="1">
      <c r="A224" s="105" t="s">
        <v>57</v>
      </c>
      <c r="B224" s="106" t="s">
        <v>68</v>
      </c>
      <c r="C224" s="121">
        <v>1305009144719</v>
      </c>
      <c r="D224" s="119" t="s">
        <v>190</v>
      </c>
      <c r="E224" s="122">
        <v>1640</v>
      </c>
      <c r="F224" s="109" t="s">
        <v>132</v>
      </c>
      <c r="G224" s="110">
        <f>E224*0.29</f>
        <v>475.59999999999997</v>
      </c>
      <c r="H224" s="109" t="s">
        <v>170</v>
      </c>
      <c r="I224" s="101">
        <v>42909</v>
      </c>
      <c r="J224" s="111" t="s">
        <v>253</v>
      </c>
    </row>
    <row r="225" spans="1:15" s="103" customFormat="1" ht="15" customHeight="1" thickBot="1">
      <c r="A225" s="113" t="s">
        <v>70</v>
      </c>
      <c r="B225" s="3" t="s">
        <v>298</v>
      </c>
      <c r="C225" s="114">
        <v>1305009144719</v>
      </c>
      <c r="D225" s="119" t="s">
        <v>190</v>
      </c>
      <c r="E225" s="116">
        <v>1640</v>
      </c>
      <c r="F225" s="109" t="s">
        <v>132</v>
      </c>
      <c r="G225" s="110">
        <f>E225*0.29</f>
        <v>475.59999999999997</v>
      </c>
      <c r="H225" s="109" t="s">
        <v>170</v>
      </c>
      <c r="I225" s="101">
        <v>42901</v>
      </c>
      <c r="J225" s="117" t="s">
        <v>255</v>
      </c>
      <c r="K225" s="75"/>
    </row>
    <row r="226" spans="1:15" s="103" customFormat="1" ht="15" customHeight="1" thickBot="1">
      <c r="A226" s="105" t="s">
        <v>70</v>
      </c>
      <c r="B226" s="106" t="s">
        <v>299</v>
      </c>
      <c r="C226" s="107">
        <v>1305999783163</v>
      </c>
      <c r="D226" s="115" t="s">
        <v>190</v>
      </c>
      <c r="E226" s="109">
        <v>10800</v>
      </c>
      <c r="F226" s="109" t="s">
        <v>132</v>
      </c>
      <c r="G226" s="110">
        <f>E226*0.25</f>
        <v>2700</v>
      </c>
      <c r="H226" s="109" t="s">
        <v>170</v>
      </c>
      <c r="I226" s="101">
        <v>42898</v>
      </c>
      <c r="J226" s="111" t="s">
        <v>253</v>
      </c>
    </row>
    <row r="227" spans="1:15" s="103" customFormat="1" ht="15" customHeight="1" thickBot="1">
      <c r="A227" s="105" t="s">
        <v>70</v>
      </c>
      <c r="B227" s="106" t="s">
        <v>147</v>
      </c>
      <c r="C227" s="118" t="s">
        <v>48</v>
      </c>
      <c r="D227" s="119" t="s">
        <v>190</v>
      </c>
      <c r="E227" s="109">
        <v>18000</v>
      </c>
      <c r="F227" s="109" t="s">
        <v>132</v>
      </c>
      <c r="G227" s="110">
        <f>E227*0.2</f>
        <v>3600</v>
      </c>
      <c r="H227" s="109" t="s">
        <v>170</v>
      </c>
      <c r="I227" s="101">
        <v>42898</v>
      </c>
      <c r="J227" s="111" t="s">
        <v>253</v>
      </c>
    </row>
    <row r="228" spans="1:15" s="103" customFormat="1" ht="15" customHeight="1" thickBot="1">
      <c r="A228" s="105" t="s">
        <v>70</v>
      </c>
      <c r="B228" s="106" t="s">
        <v>147</v>
      </c>
      <c r="C228" s="107">
        <v>1305013865604</v>
      </c>
      <c r="D228" s="119" t="s">
        <v>244</v>
      </c>
      <c r="E228" s="109">
        <v>100</v>
      </c>
      <c r="F228" s="109" t="s">
        <v>132</v>
      </c>
      <c r="G228" s="110">
        <f>E228*0.59</f>
        <v>59</v>
      </c>
      <c r="H228" s="109" t="s">
        <v>170</v>
      </c>
      <c r="I228" s="101">
        <v>42898</v>
      </c>
      <c r="J228" s="111" t="s">
        <v>253</v>
      </c>
    </row>
    <row r="229" spans="1:15" s="103" customFormat="1" ht="15" customHeight="1" thickBot="1">
      <c r="A229" s="105" t="s">
        <v>70</v>
      </c>
      <c r="B229" s="106" t="s">
        <v>71</v>
      </c>
      <c r="C229" s="107">
        <v>1305009144719</v>
      </c>
      <c r="D229" s="119" t="s">
        <v>190</v>
      </c>
      <c r="E229" s="109">
        <v>14400</v>
      </c>
      <c r="F229" s="109" t="s">
        <v>132</v>
      </c>
      <c r="G229" s="110">
        <f>E229*0.29</f>
        <v>4176</v>
      </c>
      <c r="H229" s="109" t="s">
        <v>170</v>
      </c>
      <c r="I229" s="101">
        <v>42898</v>
      </c>
      <c r="J229" s="111" t="s">
        <v>253</v>
      </c>
    </row>
    <row r="230" spans="1:15" s="103" customFormat="1" ht="15" customHeight="1" thickBot="1">
      <c r="A230" s="105" t="s">
        <v>70</v>
      </c>
      <c r="B230" s="106" t="s">
        <v>71</v>
      </c>
      <c r="C230" s="118" t="s">
        <v>48</v>
      </c>
      <c r="D230" s="119" t="s">
        <v>190</v>
      </c>
      <c r="E230" s="109">
        <v>14400</v>
      </c>
      <c r="F230" s="109" t="s">
        <v>132</v>
      </c>
      <c r="G230" s="110">
        <f>E230*0.2</f>
        <v>2880</v>
      </c>
      <c r="H230" s="109" t="s">
        <v>170</v>
      </c>
      <c r="I230" s="101">
        <v>42898</v>
      </c>
      <c r="J230" s="111" t="s">
        <v>253</v>
      </c>
    </row>
    <row r="231" spans="1:15" s="103" customFormat="1" ht="15" customHeight="1" thickBot="1">
      <c r="A231" s="105" t="s">
        <v>72</v>
      </c>
      <c r="B231" s="111" t="s">
        <v>73</v>
      </c>
      <c r="C231" s="118">
        <v>1305007731257</v>
      </c>
      <c r="D231" s="119" t="s">
        <v>190</v>
      </c>
      <c r="E231" s="109">
        <v>275</v>
      </c>
      <c r="F231" s="109" t="s">
        <v>132</v>
      </c>
      <c r="G231" s="110">
        <f>E231*0.21</f>
        <v>57.75</v>
      </c>
      <c r="H231" s="109" t="s">
        <v>170</v>
      </c>
      <c r="I231" s="101">
        <v>42894</v>
      </c>
      <c r="J231" s="111" t="s">
        <v>253</v>
      </c>
    </row>
    <row r="232" spans="1:15" s="103" customFormat="1" ht="15" customHeight="1" thickBot="1">
      <c r="A232" s="105" t="s">
        <v>72</v>
      </c>
      <c r="B232" s="111" t="s">
        <v>73</v>
      </c>
      <c r="C232" s="118" t="s">
        <v>48</v>
      </c>
      <c r="D232" s="119" t="s">
        <v>190</v>
      </c>
      <c r="E232" s="109">
        <v>2034</v>
      </c>
      <c r="F232" s="109" t="s">
        <v>132</v>
      </c>
      <c r="G232" s="110">
        <f t="shared" ref="G232:G238" si="0">E232*0.2</f>
        <v>406.8</v>
      </c>
      <c r="H232" s="109" t="s">
        <v>170</v>
      </c>
      <c r="I232" s="101">
        <v>42894</v>
      </c>
      <c r="J232" s="111" t="s">
        <v>253</v>
      </c>
    </row>
    <row r="233" spans="1:15" s="103" customFormat="1" ht="15" customHeight="1" thickBot="1">
      <c r="A233" s="105" t="s">
        <v>72</v>
      </c>
      <c r="B233" s="111" t="s">
        <v>73</v>
      </c>
      <c r="C233" s="118" t="s">
        <v>48</v>
      </c>
      <c r="D233" s="119" t="s">
        <v>190</v>
      </c>
      <c r="E233" s="109">
        <v>11000</v>
      </c>
      <c r="F233" s="109" t="s">
        <v>132</v>
      </c>
      <c r="G233" s="110">
        <f t="shared" si="0"/>
        <v>2200</v>
      </c>
      <c r="H233" s="109" t="s">
        <v>170</v>
      </c>
      <c r="I233" s="101">
        <v>42894</v>
      </c>
      <c r="J233" s="111" t="s">
        <v>253</v>
      </c>
    </row>
    <row r="234" spans="1:15" s="103" customFormat="1" ht="15" customHeight="1" thickBot="1">
      <c r="A234" s="105" t="s">
        <v>72</v>
      </c>
      <c r="B234" s="111" t="s">
        <v>73</v>
      </c>
      <c r="C234" s="118" t="s">
        <v>48</v>
      </c>
      <c r="D234" s="119" t="s">
        <v>190</v>
      </c>
      <c r="E234" s="109">
        <v>80</v>
      </c>
      <c r="F234" s="109" t="s">
        <v>132</v>
      </c>
      <c r="G234" s="110">
        <f t="shared" si="0"/>
        <v>16</v>
      </c>
      <c r="H234" s="109" t="s">
        <v>170</v>
      </c>
      <c r="I234" s="101">
        <v>42894</v>
      </c>
      <c r="J234" s="111" t="s">
        <v>253</v>
      </c>
    </row>
    <row r="235" spans="1:15" s="103" customFormat="1" ht="15" customHeight="1" thickBot="1">
      <c r="A235" s="105" t="s">
        <v>72</v>
      </c>
      <c r="B235" s="111" t="s">
        <v>73</v>
      </c>
      <c r="C235" s="118" t="s">
        <v>48</v>
      </c>
      <c r="D235" s="119" t="s">
        <v>190</v>
      </c>
      <c r="E235" s="109">
        <v>1180</v>
      </c>
      <c r="F235" s="109" t="s">
        <v>132</v>
      </c>
      <c r="G235" s="110">
        <f t="shared" si="0"/>
        <v>236</v>
      </c>
      <c r="H235" s="109" t="s">
        <v>170</v>
      </c>
      <c r="I235" s="101">
        <v>42894</v>
      </c>
      <c r="J235" s="111" t="s">
        <v>253</v>
      </c>
    </row>
    <row r="236" spans="1:15" s="103" customFormat="1" ht="15" customHeight="1" thickBot="1">
      <c r="A236" s="105" t="s">
        <v>72</v>
      </c>
      <c r="B236" s="111" t="s">
        <v>73</v>
      </c>
      <c r="C236" s="118" t="s">
        <v>48</v>
      </c>
      <c r="D236" s="119" t="s">
        <v>190</v>
      </c>
      <c r="E236" s="109">
        <v>1000</v>
      </c>
      <c r="F236" s="109" t="s">
        <v>132</v>
      </c>
      <c r="G236" s="110">
        <f t="shared" si="0"/>
        <v>200</v>
      </c>
      <c r="H236" s="109" t="s">
        <v>170</v>
      </c>
      <c r="I236" s="101">
        <v>42894</v>
      </c>
      <c r="J236" s="111" t="s">
        <v>253</v>
      </c>
      <c r="L236" s="120"/>
      <c r="M236" s="120"/>
      <c r="N236" s="120"/>
      <c r="O236" s="120"/>
    </row>
    <row r="237" spans="1:15" s="103" customFormat="1" ht="15" customHeight="1" thickBot="1">
      <c r="A237" s="105" t="s">
        <v>72</v>
      </c>
      <c r="B237" s="111" t="s">
        <v>73</v>
      </c>
      <c r="C237" s="118" t="s">
        <v>48</v>
      </c>
      <c r="D237" s="119" t="s">
        <v>190</v>
      </c>
      <c r="E237" s="109">
        <v>280</v>
      </c>
      <c r="F237" s="109" t="s">
        <v>132</v>
      </c>
      <c r="G237" s="110">
        <f t="shared" si="0"/>
        <v>56</v>
      </c>
      <c r="H237" s="109" t="s">
        <v>170</v>
      </c>
      <c r="I237" s="101">
        <v>42894</v>
      </c>
      <c r="J237" s="111" t="s">
        <v>253</v>
      </c>
      <c r="L237" s="120"/>
      <c r="M237" s="120"/>
      <c r="N237" s="120"/>
      <c r="O237" s="120"/>
    </row>
    <row r="238" spans="1:15" s="103" customFormat="1" ht="15" customHeight="1" thickBot="1">
      <c r="A238" s="105" t="s">
        <v>72</v>
      </c>
      <c r="B238" s="111" t="s">
        <v>148</v>
      </c>
      <c r="C238" s="118" t="s">
        <v>48</v>
      </c>
      <c r="D238" s="119" t="s">
        <v>190</v>
      </c>
      <c r="E238" s="109">
        <v>10200</v>
      </c>
      <c r="F238" s="109" t="s">
        <v>132</v>
      </c>
      <c r="G238" s="110">
        <f t="shared" si="0"/>
        <v>2040</v>
      </c>
      <c r="H238" s="109" t="s">
        <v>170</v>
      </c>
      <c r="I238" s="101">
        <v>42894</v>
      </c>
      <c r="J238" s="111" t="s">
        <v>253</v>
      </c>
      <c r="L238" s="120"/>
      <c r="M238" s="120"/>
      <c r="N238" s="120"/>
      <c r="O238" s="120"/>
    </row>
    <row r="239" spans="1:15" s="103" customFormat="1" ht="15" customHeight="1" thickBot="1">
      <c r="A239" s="105" t="s">
        <v>72</v>
      </c>
      <c r="B239" s="111" t="s">
        <v>148</v>
      </c>
      <c r="C239" s="118" t="s">
        <v>275</v>
      </c>
      <c r="D239" s="115" t="s">
        <v>190</v>
      </c>
      <c r="E239" s="109">
        <v>10200</v>
      </c>
      <c r="F239" s="109" t="s">
        <v>132</v>
      </c>
      <c r="G239" s="110">
        <f>E239*0.58</f>
        <v>5916</v>
      </c>
      <c r="H239" s="109" t="s">
        <v>170</v>
      </c>
      <c r="I239" s="101">
        <v>42894</v>
      </c>
      <c r="J239" s="111" t="s">
        <v>254</v>
      </c>
      <c r="L239" s="120"/>
      <c r="M239" s="120"/>
      <c r="N239" s="120"/>
      <c r="O239" s="120"/>
    </row>
    <row r="240" spans="1:15" s="103" customFormat="1" ht="15" customHeight="1" thickBot="1">
      <c r="A240" s="105" t="s">
        <v>76</v>
      </c>
      <c r="B240" s="106" t="s">
        <v>77</v>
      </c>
      <c r="C240" s="121">
        <v>1305009650832</v>
      </c>
      <c r="D240" s="119" t="s">
        <v>190</v>
      </c>
      <c r="E240" s="122">
        <v>3280</v>
      </c>
      <c r="F240" s="109" t="s">
        <v>132</v>
      </c>
      <c r="G240" s="110">
        <f>E240*0.32</f>
        <v>1049.5999999999999</v>
      </c>
      <c r="H240" s="109" t="s">
        <v>170</v>
      </c>
      <c r="I240" s="101">
        <v>42901</v>
      </c>
      <c r="J240" s="111" t="s">
        <v>253</v>
      </c>
    </row>
    <row r="241" spans="1:11" s="103" customFormat="1" ht="15" customHeight="1" thickBot="1">
      <c r="A241" s="105" t="s">
        <v>76</v>
      </c>
      <c r="B241" s="106" t="s">
        <v>77</v>
      </c>
      <c r="C241" s="107">
        <v>1305011555457</v>
      </c>
      <c r="D241" s="119" t="s">
        <v>190</v>
      </c>
      <c r="E241" s="109">
        <v>4100</v>
      </c>
      <c r="F241" s="109" t="s">
        <v>132</v>
      </c>
      <c r="G241" s="126">
        <f>E241*0.73</f>
        <v>2993</v>
      </c>
      <c r="H241" s="109" t="s">
        <v>170</v>
      </c>
      <c r="I241" s="101">
        <v>42901</v>
      </c>
      <c r="J241" s="111" t="s">
        <v>253</v>
      </c>
    </row>
    <row r="242" spans="1:11" s="103" customFormat="1" ht="15" customHeight="1" thickBot="1">
      <c r="A242" s="105" t="s">
        <v>76</v>
      </c>
      <c r="B242" s="106" t="s">
        <v>77</v>
      </c>
      <c r="C242" s="121">
        <v>1305015335663</v>
      </c>
      <c r="D242" s="115" t="s">
        <v>190</v>
      </c>
      <c r="E242" s="122">
        <v>3600</v>
      </c>
      <c r="F242" s="109" t="s">
        <v>132</v>
      </c>
      <c r="G242" s="110">
        <f>E242*0.4</f>
        <v>1440</v>
      </c>
      <c r="H242" s="109" t="s">
        <v>170</v>
      </c>
      <c r="I242" s="101">
        <v>42901</v>
      </c>
      <c r="J242" s="111" t="s">
        <v>253</v>
      </c>
    </row>
    <row r="243" spans="1:11" s="103" customFormat="1" ht="15" customHeight="1" thickBot="1">
      <c r="A243" s="105" t="s">
        <v>76</v>
      </c>
      <c r="B243" s="106" t="s">
        <v>77</v>
      </c>
      <c r="C243" s="107">
        <v>1305999783163</v>
      </c>
      <c r="D243" s="115" t="s">
        <v>190</v>
      </c>
      <c r="E243" s="109">
        <v>4500</v>
      </c>
      <c r="F243" s="109" t="s">
        <v>132</v>
      </c>
      <c r="G243" s="110">
        <f>E243*0.25</f>
        <v>1125</v>
      </c>
      <c r="H243" s="109" t="s">
        <v>170</v>
      </c>
      <c r="I243" s="101">
        <v>42901</v>
      </c>
      <c r="J243" s="111" t="s">
        <v>253</v>
      </c>
    </row>
    <row r="244" spans="1:11" s="103" customFormat="1" ht="15" customHeight="1" thickBot="1">
      <c r="A244" s="113" t="s">
        <v>76</v>
      </c>
      <c r="B244" s="3" t="s">
        <v>300</v>
      </c>
      <c r="C244" s="114">
        <v>1305003011685</v>
      </c>
      <c r="D244" s="4" t="s">
        <v>192</v>
      </c>
      <c r="E244" s="116">
        <v>2000</v>
      </c>
      <c r="F244" s="109" t="s">
        <v>132</v>
      </c>
      <c r="G244" s="110">
        <f>E244*0.72</f>
        <v>1440</v>
      </c>
      <c r="H244" s="109" t="s">
        <v>170</v>
      </c>
      <c r="I244" s="101">
        <v>42898</v>
      </c>
      <c r="J244" s="117" t="s">
        <v>255</v>
      </c>
      <c r="K244" s="75"/>
    </row>
    <row r="245" spans="1:11" s="103" customFormat="1" ht="15" customHeight="1" thickBot="1">
      <c r="A245" s="113" t="s">
        <v>76</v>
      </c>
      <c r="B245" s="3" t="s">
        <v>300</v>
      </c>
      <c r="C245" s="114">
        <v>1305009144719</v>
      </c>
      <c r="D245" s="119" t="s">
        <v>190</v>
      </c>
      <c r="E245" s="116">
        <v>1640</v>
      </c>
      <c r="F245" s="109" t="s">
        <v>132</v>
      </c>
      <c r="G245" s="110">
        <f>E245*0.29</f>
        <v>475.59999999999997</v>
      </c>
      <c r="H245" s="109" t="s">
        <v>170</v>
      </c>
      <c r="I245" s="101">
        <v>42898</v>
      </c>
      <c r="J245" s="117" t="s">
        <v>255</v>
      </c>
      <c r="K245" s="75"/>
    </row>
    <row r="246" spans="1:11" s="103" customFormat="1" ht="15" customHeight="1" thickBot="1">
      <c r="A246" s="105" t="s">
        <v>76</v>
      </c>
      <c r="B246" s="106" t="s">
        <v>300</v>
      </c>
      <c r="C246" s="118" t="s">
        <v>48</v>
      </c>
      <c r="D246" s="119" t="s">
        <v>190</v>
      </c>
      <c r="E246" s="109">
        <v>4920</v>
      </c>
      <c r="F246" s="109" t="s">
        <v>132</v>
      </c>
      <c r="G246" s="110">
        <f>E246*0.2</f>
        <v>984</v>
      </c>
      <c r="H246" s="109" t="s">
        <v>170</v>
      </c>
      <c r="I246" s="101">
        <v>42898</v>
      </c>
      <c r="J246" s="111" t="s">
        <v>253</v>
      </c>
    </row>
    <row r="247" spans="1:11" s="103" customFormat="1" ht="15" customHeight="1" thickBot="1">
      <c r="A247" s="113" t="s">
        <v>149</v>
      </c>
      <c r="B247" s="127" t="s">
        <v>301</v>
      </c>
      <c r="C247" s="140" t="s">
        <v>144</v>
      </c>
      <c r="D247" s="4" t="s">
        <v>242</v>
      </c>
      <c r="E247" s="116">
        <v>1600</v>
      </c>
      <c r="F247" s="109" t="s">
        <v>132</v>
      </c>
      <c r="G247" s="110">
        <f>E247*0.85</f>
        <v>1360</v>
      </c>
      <c r="H247" s="109" t="s">
        <v>170</v>
      </c>
      <c r="I247" s="101">
        <v>42894</v>
      </c>
      <c r="J247" s="117" t="s">
        <v>255</v>
      </c>
      <c r="K247" s="75"/>
    </row>
    <row r="248" spans="1:11" s="103" customFormat="1" ht="15" customHeight="1" thickBot="1">
      <c r="A248" s="113" t="s">
        <v>149</v>
      </c>
      <c r="B248" s="127" t="s">
        <v>301</v>
      </c>
      <c r="C248" s="140" t="s">
        <v>48</v>
      </c>
      <c r="D248" s="119" t="s">
        <v>190</v>
      </c>
      <c r="E248" s="116">
        <v>820</v>
      </c>
      <c r="F248" s="109" t="s">
        <v>132</v>
      </c>
      <c r="G248" s="110">
        <f>E248*0.2</f>
        <v>164</v>
      </c>
      <c r="H248" s="109" t="s">
        <v>170</v>
      </c>
      <c r="I248" s="101">
        <v>42894</v>
      </c>
      <c r="J248" s="117" t="s">
        <v>255</v>
      </c>
      <c r="K248" s="75"/>
    </row>
    <row r="249" spans="1:11" s="103" customFormat="1" ht="15" customHeight="1" thickBot="1">
      <c r="A249" s="105" t="s">
        <v>149</v>
      </c>
      <c r="B249" s="111" t="s">
        <v>301</v>
      </c>
      <c r="C249" s="118" t="s">
        <v>302</v>
      </c>
      <c r="D249" s="119" t="s">
        <v>244</v>
      </c>
      <c r="E249" s="109">
        <v>120</v>
      </c>
      <c r="F249" s="109" t="s">
        <v>132</v>
      </c>
      <c r="G249" s="110">
        <f>E249*0.59</f>
        <v>70.8</v>
      </c>
      <c r="H249" s="109" t="s">
        <v>170</v>
      </c>
      <c r="I249" s="101">
        <v>42894</v>
      </c>
      <c r="J249" s="111" t="s">
        <v>253</v>
      </c>
    </row>
    <row r="250" spans="1:11" s="103" customFormat="1" ht="15" customHeight="1" thickBot="1">
      <c r="A250" s="105" t="s">
        <v>149</v>
      </c>
      <c r="B250" s="111" t="s">
        <v>303</v>
      </c>
      <c r="C250" s="118" t="s">
        <v>275</v>
      </c>
      <c r="D250" s="115" t="s">
        <v>190</v>
      </c>
      <c r="E250" s="109">
        <v>3200</v>
      </c>
      <c r="F250" s="109" t="s">
        <v>132</v>
      </c>
      <c r="G250" s="110">
        <f>E250*0.58</f>
        <v>1855.9999999999998</v>
      </c>
      <c r="H250" s="109" t="s">
        <v>170</v>
      </c>
      <c r="I250" s="101">
        <v>42894</v>
      </c>
      <c r="J250" s="111" t="s">
        <v>254</v>
      </c>
    </row>
    <row r="251" spans="1:11" s="103" customFormat="1" ht="15" customHeight="1" thickBot="1">
      <c r="A251" s="113" t="s">
        <v>149</v>
      </c>
      <c r="B251" s="127" t="s">
        <v>304</v>
      </c>
      <c r="C251" s="114">
        <v>1305003011685</v>
      </c>
      <c r="D251" s="4" t="s">
        <v>192</v>
      </c>
      <c r="E251" s="116">
        <v>2000</v>
      </c>
      <c r="F251" s="109" t="s">
        <v>132</v>
      </c>
      <c r="G251" s="110">
        <f>E251*0.72</f>
        <v>1440</v>
      </c>
      <c r="H251" s="109" t="s">
        <v>170</v>
      </c>
      <c r="I251" s="101">
        <v>42894</v>
      </c>
      <c r="J251" s="117" t="s">
        <v>255</v>
      </c>
      <c r="K251" s="75"/>
    </row>
    <row r="252" spans="1:11" s="103" customFormat="1" ht="15" customHeight="1" thickBot="1">
      <c r="A252" s="105" t="s">
        <v>149</v>
      </c>
      <c r="B252" s="111" t="s">
        <v>304</v>
      </c>
      <c r="C252" s="107">
        <v>1305009263970</v>
      </c>
      <c r="D252" s="119" t="s">
        <v>190</v>
      </c>
      <c r="E252" s="109">
        <v>1000</v>
      </c>
      <c r="F252" s="109" t="s">
        <v>132</v>
      </c>
      <c r="G252" s="110">
        <f>E252*0.2</f>
        <v>200</v>
      </c>
      <c r="H252" s="109" t="s">
        <v>170</v>
      </c>
      <c r="I252" s="101">
        <v>42894</v>
      </c>
      <c r="J252" s="111" t="s">
        <v>253</v>
      </c>
    </row>
    <row r="253" spans="1:11" s="103" customFormat="1" ht="15" customHeight="1" thickBot="1">
      <c r="A253" s="105" t="s">
        <v>149</v>
      </c>
      <c r="B253" s="111" t="s">
        <v>150</v>
      </c>
      <c r="C253" s="118" t="s">
        <v>48</v>
      </c>
      <c r="D253" s="119" t="s">
        <v>190</v>
      </c>
      <c r="E253" s="109">
        <v>6800</v>
      </c>
      <c r="F253" s="109" t="s">
        <v>132</v>
      </c>
      <c r="G253" s="110">
        <f>E253*0.2</f>
        <v>1360</v>
      </c>
      <c r="H253" s="109" t="s">
        <v>170</v>
      </c>
      <c r="I253" s="101">
        <v>42894</v>
      </c>
      <c r="J253" s="111" t="s">
        <v>253</v>
      </c>
    </row>
    <row r="254" spans="1:11" s="103" customFormat="1" ht="15" customHeight="1" thickBot="1">
      <c r="A254" s="105" t="s">
        <v>149</v>
      </c>
      <c r="B254" s="111" t="s">
        <v>150</v>
      </c>
      <c r="C254" s="118" t="s">
        <v>302</v>
      </c>
      <c r="D254" s="119" t="s">
        <v>244</v>
      </c>
      <c r="E254" s="109">
        <v>800</v>
      </c>
      <c r="F254" s="109" t="s">
        <v>132</v>
      </c>
      <c r="G254" s="110">
        <f>E254*0.59</f>
        <v>472</v>
      </c>
      <c r="H254" s="109" t="s">
        <v>170</v>
      </c>
      <c r="I254" s="101">
        <v>42894</v>
      </c>
      <c r="J254" s="111" t="s">
        <v>253</v>
      </c>
    </row>
    <row r="255" spans="1:11" s="103" customFormat="1" ht="15" customHeight="1" thickBot="1">
      <c r="A255" s="105" t="s">
        <v>78</v>
      </c>
      <c r="B255" s="111" t="s">
        <v>79</v>
      </c>
      <c r="C255" s="107">
        <v>1305003011685</v>
      </c>
      <c r="D255" s="4" t="s">
        <v>192</v>
      </c>
      <c r="E255" s="109">
        <v>424000</v>
      </c>
      <c r="F255" s="109" t="s">
        <v>132</v>
      </c>
      <c r="G255" s="110">
        <f>E255*0.72</f>
        <v>305280</v>
      </c>
      <c r="H255" s="109" t="s">
        <v>170</v>
      </c>
      <c r="I255" s="101">
        <v>42892</v>
      </c>
      <c r="J255" s="111" t="s">
        <v>253</v>
      </c>
    </row>
    <row r="256" spans="1:11" s="103" customFormat="1" ht="15" customHeight="1" thickBot="1">
      <c r="A256" s="105" t="s">
        <v>78</v>
      </c>
      <c r="B256" s="111" t="s">
        <v>79</v>
      </c>
      <c r="C256" s="107">
        <v>1305014847701</v>
      </c>
      <c r="D256" s="119" t="s">
        <v>245</v>
      </c>
      <c r="E256" s="109">
        <v>360</v>
      </c>
      <c r="F256" s="109" t="s">
        <v>132</v>
      </c>
      <c r="G256" s="110">
        <f>E256*0.51</f>
        <v>183.6</v>
      </c>
      <c r="H256" s="109" t="s">
        <v>170</v>
      </c>
      <c r="I256" s="101">
        <v>42892</v>
      </c>
      <c r="J256" s="111" t="s">
        <v>253</v>
      </c>
    </row>
    <row r="257" spans="1:15" s="103" customFormat="1" ht="15" customHeight="1" thickBot="1">
      <c r="A257" s="105" t="s">
        <v>78</v>
      </c>
      <c r="B257" s="111" t="s">
        <v>79</v>
      </c>
      <c r="C257" s="107">
        <v>1305014847701</v>
      </c>
      <c r="D257" s="119" t="s">
        <v>245</v>
      </c>
      <c r="E257" s="109">
        <v>864</v>
      </c>
      <c r="F257" s="109" t="s">
        <v>132</v>
      </c>
      <c r="G257" s="110">
        <f>E257*0.51</f>
        <v>440.64</v>
      </c>
      <c r="H257" s="109" t="s">
        <v>170</v>
      </c>
      <c r="I257" s="101">
        <v>42892</v>
      </c>
      <c r="J257" s="111" t="s">
        <v>253</v>
      </c>
    </row>
    <row r="258" spans="1:15" s="103" customFormat="1" ht="15" customHeight="1" thickBot="1">
      <c r="A258" s="105" t="s">
        <v>78</v>
      </c>
      <c r="B258" s="111" t="s">
        <v>79</v>
      </c>
      <c r="C258" s="107">
        <v>1305014847701</v>
      </c>
      <c r="D258" s="119" t="s">
        <v>245</v>
      </c>
      <c r="E258" s="109">
        <v>900</v>
      </c>
      <c r="F258" s="109" t="s">
        <v>132</v>
      </c>
      <c r="G258" s="110">
        <f>E258*0.51</f>
        <v>459</v>
      </c>
      <c r="H258" s="109" t="s">
        <v>170</v>
      </c>
      <c r="I258" s="101">
        <v>42892</v>
      </c>
      <c r="J258" s="111" t="s">
        <v>253</v>
      </c>
    </row>
    <row r="259" spans="1:15" s="120" customFormat="1" ht="15" customHeight="1" thickBot="1">
      <c r="A259" s="105" t="s">
        <v>80</v>
      </c>
      <c r="B259" s="111" t="s">
        <v>81</v>
      </c>
      <c r="C259" s="107">
        <v>1305009263970</v>
      </c>
      <c r="D259" s="119" t="s">
        <v>190</v>
      </c>
      <c r="E259" s="109">
        <v>800</v>
      </c>
      <c r="F259" s="109" t="s">
        <v>132</v>
      </c>
      <c r="G259" s="110">
        <f>E259*0.2</f>
        <v>160</v>
      </c>
      <c r="H259" s="109" t="s">
        <v>170</v>
      </c>
      <c r="I259" s="101">
        <v>42893</v>
      </c>
      <c r="J259" s="111" t="s">
        <v>253</v>
      </c>
      <c r="K259" s="103"/>
      <c r="L259" s="103"/>
      <c r="M259" s="103"/>
      <c r="N259" s="103"/>
      <c r="O259" s="103"/>
    </row>
    <row r="260" spans="1:15" s="103" customFormat="1" ht="15" customHeight="1" thickBot="1">
      <c r="A260" s="105" t="s">
        <v>80</v>
      </c>
      <c r="B260" s="111" t="s">
        <v>81</v>
      </c>
      <c r="C260" s="107">
        <v>1305011555457</v>
      </c>
      <c r="D260" s="119" t="s">
        <v>190</v>
      </c>
      <c r="E260" s="109">
        <v>200</v>
      </c>
      <c r="F260" s="109" t="s">
        <v>132</v>
      </c>
      <c r="G260" s="126">
        <f>E260*0.73</f>
        <v>146</v>
      </c>
      <c r="H260" s="109" t="s">
        <v>170</v>
      </c>
      <c r="I260" s="101">
        <v>42893</v>
      </c>
      <c r="J260" s="111" t="s">
        <v>253</v>
      </c>
    </row>
    <row r="261" spans="1:15" s="103" customFormat="1" ht="15" customHeight="1" thickBot="1">
      <c r="A261" s="105" t="s">
        <v>80</v>
      </c>
      <c r="B261" s="106" t="s">
        <v>284</v>
      </c>
      <c r="C261" s="107">
        <v>1305999783163</v>
      </c>
      <c r="D261" s="115" t="s">
        <v>190</v>
      </c>
      <c r="E261" s="109">
        <v>3400</v>
      </c>
      <c r="F261" s="109" t="s">
        <v>132</v>
      </c>
      <c r="G261" s="110">
        <f>E261*0.25</f>
        <v>850</v>
      </c>
      <c r="H261" s="109" t="s">
        <v>170</v>
      </c>
      <c r="I261" s="101">
        <v>42902</v>
      </c>
      <c r="J261" s="111" t="s">
        <v>253</v>
      </c>
    </row>
    <row r="262" spans="1:15" s="103" customFormat="1" ht="15" customHeight="1" thickBot="1">
      <c r="A262" s="124" t="s">
        <v>80</v>
      </c>
      <c r="B262" s="5" t="s">
        <v>305</v>
      </c>
      <c r="C262" s="107">
        <v>1305003011685</v>
      </c>
      <c r="D262" s="4" t="s">
        <v>192</v>
      </c>
      <c r="E262" s="109">
        <v>800</v>
      </c>
      <c r="F262" s="109" t="s">
        <v>132</v>
      </c>
      <c r="G262" s="110">
        <f>E262*0.72</f>
        <v>576</v>
      </c>
      <c r="H262" s="109" t="s">
        <v>170</v>
      </c>
      <c r="I262" s="101">
        <v>42898</v>
      </c>
      <c r="J262" s="111" t="s">
        <v>253</v>
      </c>
      <c r="K262" s="120"/>
      <c r="L262" s="120"/>
      <c r="M262" s="120"/>
      <c r="N262" s="120"/>
      <c r="O262" s="120"/>
    </row>
    <row r="263" spans="1:15" s="103" customFormat="1" ht="15" customHeight="1" thickBot="1">
      <c r="A263" s="124" t="s">
        <v>80</v>
      </c>
      <c r="B263" s="5" t="s">
        <v>305</v>
      </c>
      <c r="C263" s="118" t="s">
        <v>48</v>
      </c>
      <c r="D263" s="119" t="s">
        <v>190</v>
      </c>
      <c r="E263" s="109">
        <v>800</v>
      </c>
      <c r="F263" s="109" t="s">
        <v>132</v>
      </c>
      <c r="G263" s="110">
        <f>E263*0.2</f>
        <v>160</v>
      </c>
      <c r="H263" s="109" t="s">
        <v>170</v>
      </c>
      <c r="I263" s="101">
        <v>42898</v>
      </c>
      <c r="J263" s="111" t="s">
        <v>253</v>
      </c>
      <c r="K263" s="120"/>
    </row>
    <row r="264" spans="1:15" s="103" customFormat="1" ht="15" customHeight="1" thickBot="1">
      <c r="A264" s="124" t="s">
        <v>80</v>
      </c>
      <c r="B264" s="5" t="s">
        <v>305</v>
      </c>
      <c r="C264" s="107">
        <v>1305014847701</v>
      </c>
      <c r="D264" s="119" t="s">
        <v>245</v>
      </c>
      <c r="E264" s="109">
        <v>800</v>
      </c>
      <c r="F264" s="109" t="s">
        <v>132</v>
      </c>
      <c r="G264" s="110">
        <f>E264*0.51</f>
        <v>408</v>
      </c>
      <c r="H264" s="109" t="s">
        <v>170</v>
      </c>
      <c r="I264" s="101">
        <v>42898</v>
      </c>
      <c r="J264" s="111" t="s">
        <v>253</v>
      </c>
      <c r="K264" s="120"/>
    </row>
    <row r="265" spans="1:15" s="103" customFormat="1" ht="15" customHeight="1" thickBot="1">
      <c r="A265" s="124" t="s">
        <v>80</v>
      </c>
      <c r="B265" s="5" t="s">
        <v>305</v>
      </c>
      <c r="C265" s="107">
        <v>1305015077511</v>
      </c>
      <c r="D265" s="115" t="s">
        <v>190</v>
      </c>
      <c r="E265" s="109">
        <v>800</v>
      </c>
      <c r="F265" s="109" t="s">
        <v>132</v>
      </c>
      <c r="G265" s="110">
        <f>E265*0.58</f>
        <v>463.99999999999994</v>
      </c>
      <c r="H265" s="109" t="s">
        <v>170</v>
      </c>
      <c r="I265" s="101">
        <v>42898</v>
      </c>
      <c r="J265" s="111" t="s">
        <v>254</v>
      </c>
      <c r="K265" s="120"/>
    </row>
    <row r="266" spans="1:15" s="103" customFormat="1" ht="15" customHeight="1" thickBot="1">
      <c r="A266" s="113" t="s">
        <v>80</v>
      </c>
      <c r="B266" s="3" t="s">
        <v>306</v>
      </c>
      <c r="C266" s="114">
        <v>1305999783426</v>
      </c>
      <c r="D266" s="115" t="s">
        <v>190</v>
      </c>
      <c r="E266" s="116">
        <v>1800</v>
      </c>
      <c r="F266" s="109" t="s">
        <v>132</v>
      </c>
      <c r="G266" s="110">
        <f>E266*0.26</f>
        <v>468</v>
      </c>
      <c r="H266" s="109" t="s">
        <v>170</v>
      </c>
      <c r="I266" s="101">
        <v>42898</v>
      </c>
      <c r="J266" s="117" t="s">
        <v>255</v>
      </c>
      <c r="K266" s="75"/>
    </row>
    <row r="267" spans="1:15" s="103" customFormat="1" ht="15" customHeight="1" thickBot="1">
      <c r="A267" s="105" t="s">
        <v>83</v>
      </c>
      <c r="B267" s="111" t="s">
        <v>84</v>
      </c>
      <c r="C267" s="107">
        <v>1305013865604</v>
      </c>
      <c r="D267" s="119" t="s">
        <v>244</v>
      </c>
      <c r="E267" s="109">
        <v>120</v>
      </c>
      <c r="F267" s="109" t="s">
        <v>132</v>
      </c>
      <c r="G267" s="110">
        <f>E267*0.59</f>
        <v>70.8</v>
      </c>
      <c r="H267" s="109" t="s">
        <v>170</v>
      </c>
      <c r="I267" s="101">
        <v>42893</v>
      </c>
      <c r="J267" s="111" t="s">
        <v>253</v>
      </c>
    </row>
    <row r="268" spans="1:15" s="103" customFormat="1" ht="15" customHeight="1" thickBot="1">
      <c r="A268" s="105" t="s">
        <v>83</v>
      </c>
      <c r="B268" s="111" t="s">
        <v>84</v>
      </c>
      <c r="C268" s="107">
        <v>1305999783426</v>
      </c>
      <c r="D268" s="115" t="s">
        <v>190</v>
      </c>
      <c r="E268" s="109">
        <v>7600</v>
      </c>
      <c r="F268" s="109" t="s">
        <v>132</v>
      </c>
      <c r="G268" s="110">
        <f>E268*0.26</f>
        <v>1976</v>
      </c>
      <c r="H268" s="109" t="s">
        <v>170</v>
      </c>
      <c r="I268" s="101">
        <v>42893</v>
      </c>
      <c r="J268" s="111" t="s">
        <v>253</v>
      </c>
    </row>
    <row r="269" spans="1:15" s="103" customFormat="1" ht="15" customHeight="1" thickBot="1">
      <c r="A269" s="105" t="s">
        <v>83</v>
      </c>
      <c r="B269" s="111" t="s">
        <v>85</v>
      </c>
      <c r="C269" s="107">
        <v>1305009263970</v>
      </c>
      <c r="D269" s="119" t="s">
        <v>190</v>
      </c>
      <c r="E269" s="109">
        <v>2034</v>
      </c>
      <c r="F269" s="109" t="s">
        <v>132</v>
      </c>
      <c r="G269" s="110">
        <f>E269*0.2</f>
        <v>406.8</v>
      </c>
      <c r="H269" s="109" t="s">
        <v>170</v>
      </c>
      <c r="I269" s="101">
        <v>42893</v>
      </c>
      <c r="J269" s="111" t="s">
        <v>253</v>
      </c>
    </row>
    <row r="270" spans="1:15" s="120" customFormat="1" ht="15" customHeight="1" thickBot="1">
      <c r="A270" s="105" t="s">
        <v>83</v>
      </c>
      <c r="B270" s="111" t="s">
        <v>85</v>
      </c>
      <c r="C270" s="107">
        <v>1305009263970</v>
      </c>
      <c r="D270" s="119" t="s">
        <v>190</v>
      </c>
      <c r="E270" s="109">
        <v>2350</v>
      </c>
      <c r="F270" s="109" t="s">
        <v>132</v>
      </c>
      <c r="G270" s="110">
        <f>E270*0.2</f>
        <v>470</v>
      </c>
      <c r="H270" s="109" t="s">
        <v>170</v>
      </c>
      <c r="I270" s="101">
        <v>42893</v>
      </c>
      <c r="J270" s="111" t="s">
        <v>253</v>
      </c>
      <c r="K270" s="103"/>
      <c r="L270" s="103"/>
      <c r="M270" s="103"/>
      <c r="N270" s="103"/>
      <c r="O270" s="103"/>
    </row>
    <row r="271" spans="1:15" s="103" customFormat="1" ht="15" customHeight="1" thickBot="1">
      <c r="A271" s="105" t="s">
        <v>83</v>
      </c>
      <c r="B271" s="111" t="s">
        <v>85</v>
      </c>
      <c r="C271" s="107">
        <v>1305009263970</v>
      </c>
      <c r="D271" s="119" t="s">
        <v>190</v>
      </c>
      <c r="E271" s="109">
        <v>8615</v>
      </c>
      <c r="F271" s="109" t="s">
        <v>132</v>
      </c>
      <c r="G271" s="110">
        <f>E271*0.2</f>
        <v>1723</v>
      </c>
      <c r="H271" s="109" t="s">
        <v>170</v>
      </c>
      <c r="I271" s="101">
        <v>42893</v>
      </c>
      <c r="J271" s="111" t="s">
        <v>253</v>
      </c>
    </row>
    <row r="272" spans="1:15" s="120" customFormat="1" ht="15" customHeight="1" thickBot="1">
      <c r="A272" s="105" t="s">
        <v>83</v>
      </c>
      <c r="B272" s="111" t="s">
        <v>85</v>
      </c>
      <c r="C272" s="121">
        <v>1305014673026</v>
      </c>
      <c r="D272" s="119" t="s">
        <v>190</v>
      </c>
      <c r="E272" s="122">
        <v>3200</v>
      </c>
      <c r="F272" s="109" t="s">
        <v>132</v>
      </c>
      <c r="G272" s="110">
        <f>E272*0.4</f>
        <v>1280</v>
      </c>
      <c r="H272" s="109" t="s">
        <v>170</v>
      </c>
      <c r="I272" s="101">
        <v>42893</v>
      </c>
      <c r="J272" s="111" t="s">
        <v>253</v>
      </c>
      <c r="K272" s="103"/>
      <c r="L272" s="103"/>
      <c r="M272" s="103"/>
      <c r="N272" s="103"/>
      <c r="O272" s="103"/>
    </row>
    <row r="273" spans="1:11" s="103" customFormat="1" ht="15" customHeight="1" thickBot="1">
      <c r="A273" s="105" t="s">
        <v>83</v>
      </c>
      <c r="B273" s="111" t="s">
        <v>85</v>
      </c>
      <c r="C273" s="107">
        <v>1305014847701</v>
      </c>
      <c r="D273" s="119" t="s">
        <v>245</v>
      </c>
      <c r="E273" s="109">
        <v>900</v>
      </c>
      <c r="F273" s="109" t="s">
        <v>132</v>
      </c>
      <c r="G273" s="110">
        <f>E273*0.51</f>
        <v>459</v>
      </c>
      <c r="H273" s="109" t="s">
        <v>170</v>
      </c>
      <c r="I273" s="101">
        <v>42893</v>
      </c>
      <c r="J273" s="111" t="s">
        <v>253</v>
      </c>
    </row>
    <row r="274" spans="1:11" s="103" customFormat="1" ht="15" customHeight="1" thickBot="1">
      <c r="A274" s="105" t="s">
        <v>83</v>
      </c>
      <c r="B274" s="111" t="s">
        <v>85</v>
      </c>
      <c r="C274" s="107">
        <v>1305015077511</v>
      </c>
      <c r="D274" s="115" t="s">
        <v>190</v>
      </c>
      <c r="E274" s="109">
        <v>11480</v>
      </c>
      <c r="F274" s="109" t="s">
        <v>132</v>
      </c>
      <c r="G274" s="110">
        <f>E274*0.58</f>
        <v>6658.4</v>
      </c>
      <c r="H274" s="109" t="s">
        <v>170</v>
      </c>
      <c r="I274" s="101">
        <v>42893</v>
      </c>
      <c r="J274" s="111" t="s">
        <v>254</v>
      </c>
    </row>
    <row r="275" spans="1:11" s="103" customFormat="1" ht="15" customHeight="1" thickBot="1">
      <c r="A275" s="105" t="s">
        <v>83</v>
      </c>
      <c r="B275" s="111" t="s">
        <v>85</v>
      </c>
      <c r="C275" s="107">
        <v>1305015090177</v>
      </c>
      <c r="D275" s="115" t="s">
        <v>190</v>
      </c>
      <c r="E275" s="109">
        <v>5600</v>
      </c>
      <c r="F275" s="109" t="s">
        <v>132</v>
      </c>
      <c r="G275" s="110">
        <f>E275*0.27</f>
        <v>1512</v>
      </c>
      <c r="H275" s="109" t="s">
        <v>170</v>
      </c>
      <c r="I275" s="101">
        <v>42893</v>
      </c>
      <c r="J275" s="111" t="s">
        <v>253</v>
      </c>
    </row>
    <row r="276" spans="1:11" s="103" customFormat="1" ht="15" customHeight="1" thickBot="1">
      <c r="A276" s="105" t="s">
        <v>83</v>
      </c>
      <c r="B276" s="111" t="s">
        <v>85</v>
      </c>
      <c r="C276" s="107">
        <v>1305999783163</v>
      </c>
      <c r="D276" s="115" t="s">
        <v>190</v>
      </c>
      <c r="E276" s="109">
        <v>13000</v>
      </c>
      <c r="F276" s="109" t="s">
        <v>132</v>
      </c>
      <c r="G276" s="110">
        <f>E276*0.25</f>
        <v>3250</v>
      </c>
      <c r="H276" s="109" t="s">
        <v>170</v>
      </c>
      <c r="I276" s="101">
        <v>42893</v>
      </c>
      <c r="J276" s="111" t="s">
        <v>253</v>
      </c>
    </row>
    <row r="277" spans="1:11" s="103" customFormat="1" ht="15" customHeight="1" thickBot="1">
      <c r="A277" s="105" t="s">
        <v>86</v>
      </c>
      <c r="B277" s="111" t="s">
        <v>307</v>
      </c>
      <c r="C277" s="118" t="s">
        <v>48</v>
      </c>
      <c r="D277" s="119" t="s">
        <v>190</v>
      </c>
      <c r="E277" s="109">
        <v>10000</v>
      </c>
      <c r="F277" s="109" t="s">
        <v>132</v>
      </c>
      <c r="G277" s="110">
        <f>E277*0.2</f>
        <v>2000</v>
      </c>
      <c r="H277" s="109" t="s">
        <v>170</v>
      </c>
      <c r="I277" s="101">
        <v>42895</v>
      </c>
      <c r="J277" s="111" t="s">
        <v>253</v>
      </c>
    </row>
    <row r="278" spans="1:11" s="103" customFormat="1" ht="15" customHeight="1" thickBot="1">
      <c r="A278" s="105" t="s">
        <v>86</v>
      </c>
      <c r="B278" s="111" t="s">
        <v>307</v>
      </c>
      <c r="C278" s="118" t="s">
        <v>275</v>
      </c>
      <c r="D278" s="115" t="s">
        <v>190</v>
      </c>
      <c r="E278" s="109">
        <v>10000</v>
      </c>
      <c r="F278" s="109" t="s">
        <v>132</v>
      </c>
      <c r="G278" s="110">
        <f>E278*0.58</f>
        <v>5800</v>
      </c>
      <c r="H278" s="109" t="s">
        <v>170</v>
      </c>
      <c r="I278" s="101">
        <v>42895</v>
      </c>
      <c r="J278" s="111" t="s">
        <v>254</v>
      </c>
    </row>
    <row r="279" spans="1:11" s="103" customFormat="1" ht="15" customHeight="1" thickBot="1">
      <c r="A279" s="105" t="s">
        <v>86</v>
      </c>
      <c r="B279" s="111" t="s">
        <v>87</v>
      </c>
      <c r="C279" s="107">
        <v>1305014847701</v>
      </c>
      <c r="D279" s="119" t="s">
        <v>245</v>
      </c>
      <c r="E279" s="109">
        <v>500</v>
      </c>
      <c r="F279" s="109" t="s">
        <v>132</v>
      </c>
      <c r="G279" s="110">
        <f>E279*0.51</f>
        <v>255</v>
      </c>
      <c r="H279" s="109" t="s">
        <v>170</v>
      </c>
      <c r="I279" s="101">
        <v>42894</v>
      </c>
      <c r="J279" s="111" t="s">
        <v>253</v>
      </c>
    </row>
    <row r="280" spans="1:11" s="103" customFormat="1" ht="15" customHeight="1" thickBot="1">
      <c r="A280" s="105" t="s">
        <v>86</v>
      </c>
      <c r="B280" s="111" t="s">
        <v>89</v>
      </c>
      <c r="C280" s="118" t="s">
        <v>48</v>
      </c>
      <c r="D280" s="119" t="s">
        <v>190</v>
      </c>
      <c r="E280" s="109">
        <v>16400</v>
      </c>
      <c r="F280" s="109" t="s">
        <v>132</v>
      </c>
      <c r="G280" s="110">
        <f>E280*0.2</f>
        <v>3280</v>
      </c>
      <c r="H280" s="109" t="s">
        <v>170</v>
      </c>
      <c r="I280" s="101">
        <v>42894</v>
      </c>
      <c r="J280" s="111" t="s">
        <v>253</v>
      </c>
    </row>
    <row r="281" spans="1:11" s="103" customFormat="1" ht="15" customHeight="1" thickBot="1">
      <c r="A281" s="105" t="s">
        <v>86</v>
      </c>
      <c r="B281" s="111" t="s">
        <v>89</v>
      </c>
      <c r="C281" s="107">
        <v>1305009263970</v>
      </c>
      <c r="D281" s="119" t="s">
        <v>190</v>
      </c>
      <c r="E281" s="109">
        <v>1180</v>
      </c>
      <c r="F281" s="109" t="s">
        <v>132</v>
      </c>
      <c r="G281" s="110">
        <f>E281*0.2</f>
        <v>236</v>
      </c>
      <c r="H281" s="109" t="s">
        <v>170</v>
      </c>
      <c r="I281" s="101">
        <v>42894</v>
      </c>
      <c r="J281" s="111" t="s">
        <v>253</v>
      </c>
    </row>
    <row r="282" spans="1:11" s="103" customFormat="1" ht="15" customHeight="1" thickBot="1">
      <c r="A282" s="105" t="s">
        <v>86</v>
      </c>
      <c r="B282" s="111" t="s">
        <v>89</v>
      </c>
      <c r="C282" s="118" t="s">
        <v>275</v>
      </c>
      <c r="D282" s="115" t="s">
        <v>190</v>
      </c>
      <c r="E282" s="109">
        <v>8200</v>
      </c>
      <c r="F282" s="109" t="s">
        <v>132</v>
      </c>
      <c r="G282" s="110">
        <f>E282*0.58</f>
        <v>4756</v>
      </c>
      <c r="H282" s="109" t="s">
        <v>170</v>
      </c>
      <c r="I282" s="101">
        <v>42894</v>
      </c>
      <c r="J282" s="111" t="s">
        <v>254</v>
      </c>
    </row>
    <row r="283" spans="1:11" s="103" customFormat="1" ht="15" customHeight="1" thickBot="1">
      <c r="A283" s="105" t="s">
        <v>86</v>
      </c>
      <c r="B283" s="106" t="s">
        <v>308</v>
      </c>
      <c r="C283" s="121">
        <v>1305009144719</v>
      </c>
      <c r="D283" s="119" t="s">
        <v>190</v>
      </c>
      <c r="E283" s="122">
        <v>3000</v>
      </c>
      <c r="F283" s="109" t="s">
        <v>132</v>
      </c>
      <c r="G283" s="110">
        <f>E283*0.29</f>
        <v>869.99999999999989</v>
      </c>
      <c r="H283" s="109" t="s">
        <v>170</v>
      </c>
      <c r="I283" s="101">
        <v>42902</v>
      </c>
      <c r="J283" s="111" t="s">
        <v>253</v>
      </c>
    </row>
    <row r="284" spans="1:11" s="103" customFormat="1" ht="15" customHeight="1" thickBot="1">
      <c r="A284" s="113" t="s">
        <v>86</v>
      </c>
      <c r="B284" s="3" t="s">
        <v>308</v>
      </c>
      <c r="C284" s="114">
        <v>1305009144719</v>
      </c>
      <c r="D284" s="119" t="s">
        <v>190</v>
      </c>
      <c r="E284" s="116">
        <v>3280</v>
      </c>
      <c r="F284" s="109" t="s">
        <v>132</v>
      </c>
      <c r="G284" s="110">
        <f>E284*0.29</f>
        <v>951.19999999999993</v>
      </c>
      <c r="H284" s="109" t="s">
        <v>170</v>
      </c>
      <c r="I284" s="101">
        <v>42902</v>
      </c>
      <c r="J284" s="117" t="s">
        <v>255</v>
      </c>
      <c r="K284" s="75"/>
    </row>
    <row r="285" spans="1:11" s="103" customFormat="1" ht="15" customHeight="1" thickBot="1">
      <c r="A285" s="105" t="s">
        <v>86</v>
      </c>
      <c r="B285" s="106" t="s">
        <v>308</v>
      </c>
      <c r="C285" s="107">
        <v>1305999783163</v>
      </c>
      <c r="D285" s="115" t="s">
        <v>190</v>
      </c>
      <c r="E285" s="109">
        <v>48700</v>
      </c>
      <c r="F285" s="109" t="s">
        <v>132</v>
      </c>
      <c r="G285" s="110">
        <f>E285*0.25</f>
        <v>12175</v>
      </c>
      <c r="H285" s="109" t="s">
        <v>170</v>
      </c>
      <c r="I285" s="101">
        <v>42902</v>
      </c>
      <c r="J285" s="111" t="s">
        <v>253</v>
      </c>
    </row>
    <row r="286" spans="1:11" s="103" customFormat="1" ht="15" customHeight="1" thickBot="1">
      <c r="A286" s="105" t="s">
        <v>86</v>
      </c>
      <c r="B286" s="106" t="s">
        <v>309</v>
      </c>
      <c r="C286" s="118" t="s">
        <v>48</v>
      </c>
      <c r="D286" s="119" t="s">
        <v>190</v>
      </c>
      <c r="E286" s="109">
        <v>16600</v>
      </c>
      <c r="F286" s="109" t="s">
        <v>132</v>
      </c>
      <c r="G286" s="110">
        <f>E286*0.2</f>
        <v>3320</v>
      </c>
      <c r="H286" s="109" t="s">
        <v>170</v>
      </c>
      <c r="I286" s="101">
        <v>42895</v>
      </c>
      <c r="J286" s="111" t="s">
        <v>253</v>
      </c>
    </row>
    <row r="287" spans="1:11" s="103" customFormat="1" ht="15" customHeight="1" thickBot="1">
      <c r="A287" s="113" t="s">
        <v>86</v>
      </c>
      <c r="B287" s="127" t="s">
        <v>310</v>
      </c>
      <c r="C287" s="114">
        <v>1305003011685</v>
      </c>
      <c r="D287" s="4" t="s">
        <v>192</v>
      </c>
      <c r="E287" s="116">
        <v>2000</v>
      </c>
      <c r="F287" s="109" t="s">
        <v>132</v>
      </c>
      <c r="G287" s="110">
        <f>E287*0.72</f>
        <v>1440</v>
      </c>
      <c r="H287" s="109" t="s">
        <v>170</v>
      </c>
      <c r="I287" s="101">
        <v>42894</v>
      </c>
      <c r="J287" s="117" t="s">
        <v>255</v>
      </c>
      <c r="K287" s="75"/>
    </row>
    <row r="288" spans="1:11" s="103" customFormat="1" ht="15" customHeight="1" thickBot="1">
      <c r="A288" s="105" t="s">
        <v>86</v>
      </c>
      <c r="B288" s="111" t="s">
        <v>310</v>
      </c>
      <c r="C288" s="107">
        <v>1305009263970</v>
      </c>
      <c r="D288" s="119" t="s">
        <v>190</v>
      </c>
      <c r="E288" s="109">
        <v>8000</v>
      </c>
      <c r="F288" s="109" t="s">
        <v>132</v>
      </c>
      <c r="G288" s="110">
        <f>E288*0.2</f>
        <v>1600</v>
      </c>
      <c r="H288" s="109" t="s">
        <v>170</v>
      </c>
      <c r="I288" s="101">
        <v>42894</v>
      </c>
      <c r="J288" s="111" t="s">
        <v>253</v>
      </c>
    </row>
    <row r="289" spans="1:11" s="103" customFormat="1" ht="15" customHeight="1" thickBot="1">
      <c r="A289" s="105" t="s">
        <v>86</v>
      </c>
      <c r="B289" s="111" t="s">
        <v>311</v>
      </c>
      <c r="C289" s="107">
        <v>1305009263970</v>
      </c>
      <c r="D289" s="119" t="s">
        <v>190</v>
      </c>
      <c r="E289" s="109">
        <v>10000</v>
      </c>
      <c r="F289" s="109" t="s">
        <v>132</v>
      </c>
      <c r="G289" s="110">
        <f>E289*0.2</f>
        <v>2000</v>
      </c>
      <c r="H289" s="109" t="s">
        <v>170</v>
      </c>
      <c r="I289" s="101">
        <v>42894</v>
      </c>
      <c r="J289" s="111" t="s">
        <v>253</v>
      </c>
    </row>
    <row r="290" spans="1:11" s="103" customFormat="1" ht="15" customHeight="1" thickBot="1">
      <c r="A290" s="105" t="s">
        <v>86</v>
      </c>
      <c r="B290" s="111" t="s">
        <v>90</v>
      </c>
      <c r="C290" s="107">
        <v>1305012879659</v>
      </c>
      <c r="D290" s="119" t="s">
        <v>190</v>
      </c>
      <c r="E290" s="109">
        <v>7600</v>
      </c>
      <c r="F290" s="109" t="s">
        <v>132</v>
      </c>
      <c r="G290" s="110">
        <f>E290*0.32</f>
        <v>2432</v>
      </c>
      <c r="H290" s="109" t="s">
        <v>170</v>
      </c>
      <c r="I290" s="101">
        <v>42894</v>
      </c>
      <c r="J290" s="111" t="s">
        <v>254</v>
      </c>
    </row>
    <row r="291" spans="1:11" s="103" customFormat="1" ht="15" customHeight="1" thickBot="1">
      <c r="A291" s="105" t="s">
        <v>86</v>
      </c>
      <c r="B291" s="111" t="s">
        <v>90</v>
      </c>
      <c r="C291" s="118" t="s">
        <v>275</v>
      </c>
      <c r="D291" s="115" t="s">
        <v>190</v>
      </c>
      <c r="E291" s="109">
        <v>7600</v>
      </c>
      <c r="F291" s="109" t="s">
        <v>132</v>
      </c>
      <c r="G291" s="110">
        <f>E291*0.58</f>
        <v>4408</v>
      </c>
      <c r="H291" s="109" t="s">
        <v>170</v>
      </c>
      <c r="I291" s="101">
        <v>42894</v>
      </c>
      <c r="J291" s="111" t="s">
        <v>254</v>
      </c>
    </row>
    <row r="292" spans="1:11" s="103" customFormat="1" ht="15" customHeight="1" thickBot="1">
      <c r="A292" s="105" t="s">
        <v>86</v>
      </c>
      <c r="B292" s="111" t="s">
        <v>92</v>
      </c>
      <c r="C292" s="107">
        <v>1305009263970</v>
      </c>
      <c r="D292" s="119" t="s">
        <v>190</v>
      </c>
      <c r="E292" s="109">
        <v>2000</v>
      </c>
      <c r="F292" s="109" t="s">
        <v>132</v>
      </c>
      <c r="G292" s="110">
        <f>E292*0.2</f>
        <v>400</v>
      </c>
      <c r="H292" s="109" t="s">
        <v>170</v>
      </c>
      <c r="I292" s="101">
        <v>42894</v>
      </c>
      <c r="J292" s="111" t="s">
        <v>253</v>
      </c>
    </row>
    <row r="293" spans="1:11" s="103" customFormat="1" ht="15" customHeight="1" thickBot="1">
      <c r="A293" s="105" t="s">
        <v>86</v>
      </c>
      <c r="B293" s="111" t="s">
        <v>92</v>
      </c>
      <c r="C293" s="107">
        <v>1305014847701</v>
      </c>
      <c r="D293" s="119" t="s">
        <v>245</v>
      </c>
      <c r="E293" s="109">
        <v>500</v>
      </c>
      <c r="F293" s="109" t="s">
        <v>132</v>
      </c>
      <c r="G293" s="110">
        <f>E293*0.51</f>
        <v>255</v>
      </c>
      <c r="H293" s="109" t="s">
        <v>170</v>
      </c>
      <c r="I293" s="101">
        <v>42894</v>
      </c>
      <c r="J293" s="111" t="s">
        <v>253</v>
      </c>
    </row>
    <row r="294" spans="1:11" s="103" customFormat="1" ht="15" customHeight="1" thickBot="1">
      <c r="A294" s="124" t="s">
        <v>86</v>
      </c>
      <c r="B294" s="5" t="s">
        <v>153</v>
      </c>
      <c r="C294" s="118" t="s">
        <v>48</v>
      </c>
      <c r="D294" s="119" t="s">
        <v>190</v>
      </c>
      <c r="E294" s="109">
        <v>2600</v>
      </c>
      <c r="F294" s="109" t="s">
        <v>132</v>
      </c>
      <c r="G294" s="110">
        <f>E294*0.2</f>
        <v>520</v>
      </c>
      <c r="H294" s="109" t="s">
        <v>170</v>
      </c>
      <c r="I294" s="125">
        <v>42898</v>
      </c>
      <c r="J294" s="111" t="s">
        <v>253</v>
      </c>
      <c r="K294" s="120"/>
    </row>
    <row r="295" spans="1:11" s="103" customFormat="1" ht="15" customHeight="1" thickBot="1">
      <c r="A295" s="105" t="s">
        <v>86</v>
      </c>
      <c r="B295" s="111" t="s">
        <v>312</v>
      </c>
      <c r="C295" s="107">
        <v>1305003011685</v>
      </c>
      <c r="D295" s="4" t="s">
        <v>192</v>
      </c>
      <c r="E295" s="109">
        <v>200</v>
      </c>
      <c r="F295" s="109" t="s">
        <v>132</v>
      </c>
      <c r="G295" s="110">
        <f>E295*0.72</f>
        <v>144</v>
      </c>
      <c r="H295" s="109" t="s">
        <v>170</v>
      </c>
      <c r="I295" s="101">
        <v>42894</v>
      </c>
      <c r="J295" s="111" t="s">
        <v>253</v>
      </c>
    </row>
    <row r="296" spans="1:11" s="103" customFormat="1" ht="15" customHeight="1" thickBot="1">
      <c r="A296" s="105" t="s">
        <v>86</v>
      </c>
      <c r="B296" s="111" t="s">
        <v>312</v>
      </c>
      <c r="C296" s="107">
        <v>1305011555457</v>
      </c>
      <c r="D296" s="119" t="s">
        <v>190</v>
      </c>
      <c r="E296" s="109">
        <v>200</v>
      </c>
      <c r="F296" s="109" t="s">
        <v>132</v>
      </c>
      <c r="G296" s="126">
        <f>E296*0.73</f>
        <v>146</v>
      </c>
      <c r="H296" s="109" t="s">
        <v>170</v>
      </c>
      <c r="I296" s="101">
        <v>42894</v>
      </c>
      <c r="J296" s="111" t="s">
        <v>253</v>
      </c>
    </row>
    <row r="297" spans="1:11" s="103" customFormat="1" ht="15" customHeight="1" thickBot="1">
      <c r="A297" s="113" t="s">
        <v>86</v>
      </c>
      <c r="B297" s="127" t="s">
        <v>312</v>
      </c>
      <c r="C297" s="114">
        <v>1305014847701</v>
      </c>
      <c r="D297" s="119" t="s">
        <v>245</v>
      </c>
      <c r="E297" s="116">
        <v>144</v>
      </c>
      <c r="F297" s="109" t="s">
        <v>132</v>
      </c>
      <c r="G297" s="110">
        <f>E297*0.51</f>
        <v>73.44</v>
      </c>
      <c r="H297" s="109" t="s">
        <v>170</v>
      </c>
      <c r="I297" s="101">
        <v>42894</v>
      </c>
      <c r="J297" s="117" t="s">
        <v>255</v>
      </c>
      <c r="K297" s="75"/>
    </row>
    <row r="298" spans="1:11" s="103" customFormat="1" ht="15" customHeight="1" thickBot="1">
      <c r="A298" s="105" t="s">
        <v>86</v>
      </c>
      <c r="B298" s="111" t="s">
        <v>312</v>
      </c>
      <c r="C298" s="107">
        <v>1305999783163</v>
      </c>
      <c r="D298" s="115" t="s">
        <v>190</v>
      </c>
      <c r="E298" s="109">
        <v>200</v>
      </c>
      <c r="F298" s="109" t="s">
        <v>132</v>
      </c>
      <c r="G298" s="110">
        <f>E298*0.25</f>
        <v>50</v>
      </c>
      <c r="H298" s="109" t="s">
        <v>170</v>
      </c>
      <c r="I298" s="101">
        <v>42894</v>
      </c>
      <c r="J298" s="111" t="s">
        <v>253</v>
      </c>
    </row>
    <row r="299" spans="1:11" s="103" customFormat="1" ht="15" customHeight="1" thickBot="1">
      <c r="A299" s="105" t="s">
        <v>86</v>
      </c>
      <c r="B299" s="111" t="s">
        <v>93</v>
      </c>
      <c r="C299" s="107">
        <v>1305003011685</v>
      </c>
      <c r="D299" s="4" t="s">
        <v>192</v>
      </c>
      <c r="E299" s="109">
        <v>600</v>
      </c>
      <c r="F299" s="109" t="s">
        <v>132</v>
      </c>
      <c r="G299" s="110">
        <f>E299*0.72</f>
        <v>432</v>
      </c>
      <c r="H299" s="109" t="s">
        <v>170</v>
      </c>
      <c r="I299" s="101">
        <v>42894</v>
      </c>
      <c r="J299" s="111" t="s">
        <v>253</v>
      </c>
    </row>
    <row r="300" spans="1:11" s="103" customFormat="1" ht="15" customHeight="1" thickBot="1">
      <c r="A300" s="105" t="s">
        <v>86</v>
      </c>
      <c r="B300" s="111" t="s">
        <v>93</v>
      </c>
      <c r="C300" s="107">
        <v>1305011555457</v>
      </c>
      <c r="D300" s="119" t="s">
        <v>190</v>
      </c>
      <c r="E300" s="109">
        <v>600</v>
      </c>
      <c r="F300" s="109" t="s">
        <v>132</v>
      </c>
      <c r="G300" s="126">
        <f>E300*0.73</f>
        <v>438</v>
      </c>
      <c r="H300" s="109" t="s">
        <v>170</v>
      </c>
      <c r="I300" s="101">
        <v>42894</v>
      </c>
      <c r="J300" s="111" t="s">
        <v>253</v>
      </c>
    </row>
    <row r="301" spans="1:11" s="103" customFormat="1" ht="15" customHeight="1" thickBot="1">
      <c r="A301" s="105" t="s">
        <v>86</v>
      </c>
      <c r="B301" s="111" t="s">
        <v>93</v>
      </c>
      <c r="C301" s="107">
        <v>1305014847701</v>
      </c>
      <c r="D301" s="119" t="s">
        <v>245</v>
      </c>
      <c r="E301" s="109">
        <v>600</v>
      </c>
      <c r="F301" s="109" t="s">
        <v>132</v>
      </c>
      <c r="G301" s="110">
        <f>E301*0.51</f>
        <v>306</v>
      </c>
      <c r="H301" s="109" t="s">
        <v>170</v>
      </c>
      <c r="I301" s="101">
        <v>42894</v>
      </c>
      <c r="J301" s="111" t="s">
        <v>253</v>
      </c>
    </row>
    <row r="302" spans="1:11" s="103" customFormat="1" ht="15" customHeight="1" thickBot="1">
      <c r="A302" s="105" t="s">
        <v>86</v>
      </c>
      <c r="B302" s="111" t="s">
        <v>154</v>
      </c>
      <c r="C302" s="118" t="s">
        <v>48</v>
      </c>
      <c r="D302" s="119" t="s">
        <v>190</v>
      </c>
      <c r="E302" s="109">
        <v>1180</v>
      </c>
      <c r="F302" s="109" t="s">
        <v>132</v>
      </c>
      <c r="G302" s="110">
        <f>E302*0.2</f>
        <v>236</v>
      </c>
      <c r="H302" s="109" t="s">
        <v>170</v>
      </c>
      <c r="I302" s="125">
        <v>42895</v>
      </c>
      <c r="J302" s="111" t="s">
        <v>253</v>
      </c>
    </row>
    <row r="303" spans="1:11" s="103" customFormat="1" ht="15" customHeight="1" thickBot="1">
      <c r="A303" s="105" t="s">
        <v>86</v>
      </c>
      <c r="B303" s="111" t="s">
        <v>154</v>
      </c>
      <c r="C303" s="107">
        <v>1305013865604</v>
      </c>
      <c r="D303" s="119" t="s">
        <v>244</v>
      </c>
      <c r="E303" s="109">
        <v>120</v>
      </c>
      <c r="F303" s="109" t="s">
        <v>132</v>
      </c>
      <c r="G303" s="110">
        <f>E303*0.59</f>
        <v>70.8</v>
      </c>
      <c r="H303" s="109" t="s">
        <v>170</v>
      </c>
      <c r="I303" s="125">
        <v>42895</v>
      </c>
      <c r="J303" s="111" t="s">
        <v>253</v>
      </c>
    </row>
    <row r="304" spans="1:11" s="103" customFormat="1" ht="15" customHeight="1" thickBot="1">
      <c r="A304" s="105" t="s">
        <v>86</v>
      </c>
      <c r="B304" s="111" t="s">
        <v>154</v>
      </c>
      <c r="C304" s="107">
        <v>1305014847701</v>
      </c>
      <c r="D304" s="119" t="s">
        <v>245</v>
      </c>
      <c r="E304" s="109">
        <v>500</v>
      </c>
      <c r="F304" s="109" t="s">
        <v>132</v>
      </c>
      <c r="G304" s="110">
        <f>E304*0.51</f>
        <v>255</v>
      </c>
      <c r="H304" s="109" t="s">
        <v>170</v>
      </c>
      <c r="I304" s="125">
        <v>42895</v>
      </c>
      <c r="J304" s="111" t="s">
        <v>253</v>
      </c>
    </row>
    <row r="305" spans="1:15" s="120" customFormat="1" ht="15" customHeight="1" thickBot="1">
      <c r="A305" s="105" t="s">
        <v>86</v>
      </c>
      <c r="B305" s="106" t="s">
        <v>313</v>
      </c>
      <c r="C305" s="107">
        <v>1305003011685</v>
      </c>
      <c r="D305" s="4" t="s">
        <v>192</v>
      </c>
      <c r="E305" s="109">
        <v>6800</v>
      </c>
      <c r="F305" s="109" t="s">
        <v>132</v>
      </c>
      <c r="G305" s="110">
        <f>E305*0.72</f>
        <v>4896</v>
      </c>
      <c r="H305" s="109" t="s">
        <v>170</v>
      </c>
      <c r="I305" s="101">
        <v>42900</v>
      </c>
      <c r="J305" s="111" t="s">
        <v>253</v>
      </c>
      <c r="K305" s="103"/>
      <c r="L305" s="103"/>
      <c r="M305" s="103"/>
      <c r="N305" s="103"/>
      <c r="O305" s="103"/>
    </row>
    <row r="306" spans="1:15" s="120" customFormat="1" ht="15" customHeight="1" thickBot="1">
      <c r="A306" s="105" t="s">
        <v>86</v>
      </c>
      <c r="B306" s="106" t="s">
        <v>313</v>
      </c>
      <c r="C306" s="118">
        <v>1305008922335</v>
      </c>
      <c r="D306" s="4" t="s">
        <v>242</v>
      </c>
      <c r="E306" s="109">
        <v>7200</v>
      </c>
      <c r="F306" s="109" t="s">
        <v>132</v>
      </c>
      <c r="G306" s="110">
        <f>E306*0.85</f>
        <v>6120</v>
      </c>
      <c r="H306" s="109" t="s">
        <v>170</v>
      </c>
      <c r="I306" s="101">
        <v>42900</v>
      </c>
      <c r="J306" s="117" t="s">
        <v>255</v>
      </c>
      <c r="K306" s="103"/>
      <c r="L306" s="103"/>
      <c r="M306" s="103"/>
      <c r="N306" s="103"/>
      <c r="O306" s="103"/>
    </row>
    <row r="307" spans="1:15" s="120" customFormat="1" ht="15" customHeight="1" thickBot="1">
      <c r="A307" s="105" t="s">
        <v>86</v>
      </c>
      <c r="B307" s="106" t="s">
        <v>313</v>
      </c>
      <c r="C307" s="118" t="s">
        <v>48</v>
      </c>
      <c r="D307" s="119" t="s">
        <v>190</v>
      </c>
      <c r="E307" s="109">
        <v>32400</v>
      </c>
      <c r="F307" s="109" t="s">
        <v>132</v>
      </c>
      <c r="G307" s="110">
        <f>E307*0.2</f>
        <v>6480</v>
      </c>
      <c r="H307" s="109" t="s">
        <v>170</v>
      </c>
      <c r="I307" s="101">
        <v>42900</v>
      </c>
      <c r="J307" s="111" t="s">
        <v>253</v>
      </c>
      <c r="K307" s="103"/>
      <c r="L307" s="103"/>
      <c r="M307" s="103"/>
      <c r="N307" s="103"/>
      <c r="O307" s="103"/>
    </row>
    <row r="308" spans="1:15" s="120" customFormat="1" ht="15" customHeight="1" thickBot="1">
      <c r="A308" s="105" t="s">
        <v>86</v>
      </c>
      <c r="B308" s="106" t="s">
        <v>313</v>
      </c>
      <c r="C308" s="118" t="s">
        <v>48</v>
      </c>
      <c r="D308" s="119" t="s">
        <v>190</v>
      </c>
      <c r="E308" s="109">
        <v>15540</v>
      </c>
      <c r="F308" s="109" t="s">
        <v>132</v>
      </c>
      <c r="G308" s="110">
        <f>E308*0.2</f>
        <v>3108</v>
      </c>
      <c r="H308" s="109" t="s">
        <v>170</v>
      </c>
      <c r="I308" s="101">
        <v>42900</v>
      </c>
      <c r="J308" s="111" t="s">
        <v>253</v>
      </c>
      <c r="K308" s="103"/>
      <c r="L308" s="103"/>
      <c r="M308" s="103"/>
      <c r="N308" s="103"/>
      <c r="O308" s="103"/>
    </row>
    <row r="309" spans="1:15" s="120" customFormat="1" ht="15" customHeight="1" thickBot="1">
      <c r="A309" s="105" t="s">
        <v>86</v>
      </c>
      <c r="B309" s="106" t="s">
        <v>313</v>
      </c>
      <c r="C309" s="118" t="s">
        <v>48</v>
      </c>
      <c r="D309" s="119" t="s">
        <v>190</v>
      </c>
      <c r="E309" s="109">
        <v>8615</v>
      </c>
      <c r="F309" s="109" t="s">
        <v>132</v>
      </c>
      <c r="G309" s="110">
        <f>E309*0.2</f>
        <v>1723</v>
      </c>
      <c r="H309" s="109" t="s">
        <v>170</v>
      </c>
      <c r="I309" s="101">
        <v>42900</v>
      </c>
      <c r="J309" s="111" t="s">
        <v>253</v>
      </c>
      <c r="K309" s="103"/>
      <c r="L309" s="103"/>
      <c r="M309" s="103"/>
      <c r="N309" s="103"/>
      <c r="O309" s="103"/>
    </row>
    <row r="310" spans="1:15" s="120" customFormat="1" ht="15" customHeight="1" thickBot="1">
      <c r="A310" s="105" t="s">
        <v>86</v>
      </c>
      <c r="B310" s="106" t="s">
        <v>313</v>
      </c>
      <c r="C310" s="118">
        <v>1305014673026</v>
      </c>
      <c r="D310" s="119" t="s">
        <v>190</v>
      </c>
      <c r="E310" s="109">
        <v>3200</v>
      </c>
      <c r="F310" s="109" t="s">
        <v>132</v>
      </c>
      <c r="G310" s="110">
        <f>E310*0.4</f>
        <v>1280</v>
      </c>
      <c r="H310" s="109" t="s">
        <v>170</v>
      </c>
      <c r="I310" s="101">
        <v>42900</v>
      </c>
      <c r="J310" s="117" t="s">
        <v>255</v>
      </c>
      <c r="K310" s="103"/>
      <c r="L310" s="103"/>
      <c r="M310" s="103"/>
      <c r="N310" s="103"/>
      <c r="O310" s="103"/>
    </row>
    <row r="311" spans="1:15" s="120" customFormat="1" ht="15" customHeight="1" thickBot="1">
      <c r="A311" s="105" t="s">
        <v>86</v>
      </c>
      <c r="B311" s="111" t="s">
        <v>94</v>
      </c>
      <c r="C311" s="118" t="s">
        <v>48</v>
      </c>
      <c r="D311" s="119" t="s">
        <v>190</v>
      </c>
      <c r="E311" s="109">
        <v>1600</v>
      </c>
      <c r="F311" s="109" t="s">
        <v>132</v>
      </c>
      <c r="G311" s="110">
        <f>E311*0.2</f>
        <v>320</v>
      </c>
      <c r="H311" s="109" t="s">
        <v>170</v>
      </c>
      <c r="I311" s="101">
        <v>42895</v>
      </c>
      <c r="J311" s="111" t="s">
        <v>253</v>
      </c>
      <c r="K311" s="103"/>
      <c r="L311" s="103"/>
      <c r="M311" s="103"/>
      <c r="N311" s="103"/>
      <c r="O311" s="103"/>
    </row>
    <row r="312" spans="1:15" s="120" customFormat="1" ht="15" customHeight="1" thickBot="1">
      <c r="A312" s="105" t="s">
        <v>86</v>
      </c>
      <c r="B312" s="111" t="s">
        <v>94</v>
      </c>
      <c r="C312" s="107">
        <v>1305013865604</v>
      </c>
      <c r="D312" s="119" t="s">
        <v>244</v>
      </c>
      <c r="E312" s="109">
        <v>120</v>
      </c>
      <c r="F312" s="109" t="s">
        <v>132</v>
      </c>
      <c r="G312" s="110">
        <f>E312*0.59</f>
        <v>70.8</v>
      </c>
      <c r="H312" s="109" t="s">
        <v>170</v>
      </c>
      <c r="I312" s="101">
        <v>42895</v>
      </c>
      <c r="J312" s="111" t="s">
        <v>253</v>
      </c>
      <c r="K312" s="103"/>
      <c r="L312" s="103"/>
      <c r="M312" s="103"/>
      <c r="N312" s="103"/>
      <c r="O312" s="103"/>
    </row>
    <row r="313" spans="1:15" s="120" customFormat="1" ht="15" customHeight="1" thickBot="1">
      <c r="A313" s="105" t="s">
        <v>86</v>
      </c>
      <c r="B313" s="111" t="s">
        <v>94</v>
      </c>
      <c r="C313" s="107">
        <v>1305014847701</v>
      </c>
      <c r="D313" s="119" t="s">
        <v>245</v>
      </c>
      <c r="E313" s="109">
        <v>200</v>
      </c>
      <c r="F313" s="109" t="s">
        <v>132</v>
      </c>
      <c r="G313" s="110">
        <f>E313*0.51</f>
        <v>102</v>
      </c>
      <c r="H313" s="109" t="s">
        <v>170</v>
      </c>
      <c r="I313" s="101">
        <v>42895</v>
      </c>
      <c r="J313" s="111" t="s">
        <v>253</v>
      </c>
      <c r="K313" s="103"/>
      <c r="L313" s="103"/>
      <c r="M313" s="103"/>
      <c r="N313" s="103"/>
      <c r="O313" s="103"/>
    </row>
    <row r="314" spans="1:15" s="103" customFormat="1" ht="15" customHeight="1" thickBot="1">
      <c r="A314" s="105" t="s">
        <v>86</v>
      </c>
      <c r="B314" s="111" t="s">
        <v>95</v>
      </c>
      <c r="C314" s="107">
        <v>1305003011685</v>
      </c>
      <c r="D314" s="4" t="s">
        <v>192</v>
      </c>
      <c r="E314" s="109">
        <v>1000</v>
      </c>
      <c r="F314" s="109" t="s">
        <v>132</v>
      </c>
      <c r="G314" s="110">
        <f>E314*0.72</f>
        <v>720</v>
      </c>
      <c r="H314" s="109" t="s">
        <v>170</v>
      </c>
      <c r="I314" s="101">
        <v>42895</v>
      </c>
      <c r="J314" s="111" t="s">
        <v>253</v>
      </c>
    </row>
    <row r="315" spans="1:15" s="103" customFormat="1" ht="15" customHeight="1" thickBot="1">
      <c r="A315" s="105" t="s">
        <v>86</v>
      </c>
      <c r="B315" s="106" t="s">
        <v>314</v>
      </c>
      <c r="C315" s="118" t="s">
        <v>48</v>
      </c>
      <c r="D315" s="119" t="s">
        <v>190</v>
      </c>
      <c r="E315" s="109">
        <v>16400</v>
      </c>
      <c r="F315" s="109" t="s">
        <v>132</v>
      </c>
      <c r="G315" s="110">
        <f>E315*0.2</f>
        <v>3280</v>
      </c>
      <c r="H315" s="109" t="s">
        <v>170</v>
      </c>
      <c r="I315" s="101">
        <v>42899</v>
      </c>
      <c r="J315" s="111" t="s">
        <v>253</v>
      </c>
    </row>
    <row r="316" spans="1:15" s="103" customFormat="1" ht="15" customHeight="1" thickBot="1">
      <c r="A316" s="105" t="s">
        <v>86</v>
      </c>
      <c r="B316" s="106" t="s">
        <v>314</v>
      </c>
      <c r="C316" s="118" t="s">
        <v>48</v>
      </c>
      <c r="D316" s="119" t="s">
        <v>190</v>
      </c>
      <c r="E316" s="109">
        <v>13120</v>
      </c>
      <c r="F316" s="109" t="s">
        <v>132</v>
      </c>
      <c r="G316" s="110">
        <f>E316*0.2</f>
        <v>2624</v>
      </c>
      <c r="H316" s="109" t="s">
        <v>170</v>
      </c>
      <c r="I316" s="101">
        <v>42899</v>
      </c>
      <c r="J316" s="111" t="s">
        <v>253</v>
      </c>
    </row>
    <row r="317" spans="1:15" s="103" customFormat="1" ht="15" customHeight="1" thickBot="1">
      <c r="A317" s="105" t="s">
        <v>86</v>
      </c>
      <c r="B317" s="106" t="s">
        <v>314</v>
      </c>
      <c r="C317" s="107">
        <v>1305999783163</v>
      </c>
      <c r="D317" s="115" t="s">
        <v>190</v>
      </c>
      <c r="E317" s="109">
        <v>8100</v>
      </c>
      <c r="F317" s="109" t="s">
        <v>132</v>
      </c>
      <c r="G317" s="110">
        <f>E317*0.25</f>
        <v>2025</v>
      </c>
      <c r="H317" s="109" t="s">
        <v>170</v>
      </c>
      <c r="I317" s="101">
        <v>42899</v>
      </c>
      <c r="J317" s="111" t="s">
        <v>253</v>
      </c>
    </row>
    <row r="318" spans="1:15" s="103" customFormat="1" ht="15" customHeight="1" thickBot="1">
      <c r="A318" s="105" t="s">
        <v>86</v>
      </c>
      <c r="B318" s="106" t="s">
        <v>155</v>
      </c>
      <c r="C318" s="107">
        <v>1305003011685</v>
      </c>
      <c r="D318" s="4" t="s">
        <v>192</v>
      </c>
      <c r="E318" s="109">
        <v>2400</v>
      </c>
      <c r="F318" s="109" t="s">
        <v>132</v>
      </c>
      <c r="G318" s="110">
        <f>E318*0.72</f>
        <v>1728</v>
      </c>
      <c r="H318" s="109" t="s">
        <v>170</v>
      </c>
      <c r="I318" s="101">
        <v>42899</v>
      </c>
      <c r="J318" s="111" t="s">
        <v>253</v>
      </c>
    </row>
    <row r="319" spans="1:15" s="103" customFormat="1" ht="15" customHeight="1" thickBot="1">
      <c r="A319" s="105" t="s">
        <v>86</v>
      </c>
      <c r="B319" s="106" t="s">
        <v>155</v>
      </c>
      <c r="C319" s="107">
        <v>1305014847701</v>
      </c>
      <c r="D319" s="119" t="s">
        <v>245</v>
      </c>
      <c r="E319" s="109">
        <v>900</v>
      </c>
      <c r="F319" s="109" t="s">
        <v>132</v>
      </c>
      <c r="G319" s="110">
        <f>E319*0.51</f>
        <v>459</v>
      </c>
      <c r="H319" s="109" t="s">
        <v>170</v>
      </c>
      <c r="I319" s="101">
        <v>42899</v>
      </c>
      <c r="J319" s="111" t="s">
        <v>253</v>
      </c>
    </row>
    <row r="320" spans="1:15" s="103" customFormat="1" ht="15" customHeight="1" thickBot="1">
      <c r="A320" s="105" t="s">
        <v>86</v>
      </c>
      <c r="B320" s="106" t="s">
        <v>315</v>
      </c>
      <c r="C320" s="118" t="s">
        <v>48</v>
      </c>
      <c r="D320" s="119" t="s">
        <v>190</v>
      </c>
      <c r="E320" s="109">
        <v>1600</v>
      </c>
      <c r="F320" s="109" t="s">
        <v>132</v>
      </c>
      <c r="G320" s="110">
        <f>E320*0.2</f>
        <v>320</v>
      </c>
      <c r="H320" s="109" t="s">
        <v>170</v>
      </c>
      <c r="I320" s="101">
        <v>42899</v>
      </c>
      <c r="J320" s="111" t="s">
        <v>253</v>
      </c>
    </row>
    <row r="321" spans="1:10" s="103" customFormat="1" ht="15" customHeight="1" thickBot="1">
      <c r="A321" s="105" t="s">
        <v>86</v>
      </c>
      <c r="B321" s="106" t="s">
        <v>315</v>
      </c>
      <c r="C321" s="107">
        <v>1305014847701</v>
      </c>
      <c r="D321" s="119" t="s">
        <v>245</v>
      </c>
      <c r="E321" s="109">
        <v>200</v>
      </c>
      <c r="F321" s="109" t="s">
        <v>132</v>
      </c>
      <c r="G321" s="110">
        <f>E321*0.51</f>
        <v>102</v>
      </c>
      <c r="H321" s="109" t="s">
        <v>170</v>
      </c>
      <c r="I321" s="101">
        <v>42899</v>
      </c>
      <c r="J321" s="111" t="s">
        <v>253</v>
      </c>
    </row>
    <row r="322" spans="1:10" s="103" customFormat="1" ht="15" customHeight="1" thickBot="1">
      <c r="A322" s="105" t="s">
        <v>86</v>
      </c>
      <c r="B322" s="111" t="s">
        <v>96</v>
      </c>
      <c r="C322" s="107">
        <v>1305014847701</v>
      </c>
      <c r="D322" s="119" t="s">
        <v>245</v>
      </c>
      <c r="E322" s="109">
        <v>900</v>
      </c>
      <c r="F322" s="109" t="s">
        <v>132</v>
      </c>
      <c r="G322" s="110">
        <f>E322*0.51</f>
        <v>459</v>
      </c>
      <c r="H322" s="109" t="s">
        <v>170</v>
      </c>
      <c r="I322" s="101">
        <v>42894</v>
      </c>
      <c r="J322" s="111" t="s">
        <v>253</v>
      </c>
    </row>
    <row r="323" spans="1:10" s="103" customFormat="1" ht="15" customHeight="1" thickBot="1">
      <c r="A323" s="105" t="s">
        <v>86</v>
      </c>
      <c r="B323" s="106" t="s">
        <v>156</v>
      </c>
      <c r="C323" s="107">
        <v>1305003011685</v>
      </c>
      <c r="D323" s="4" t="s">
        <v>192</v>
      </c>
      <c r="E323" s="109">
        <v>800</v>
      </c>
      <c r="F323" s="109" t="s">
        <v>132</v>
      </c>
      <c r="G323" s="110">
        <f>E323*0.72</f>
        <v>576</v>
      </c>
      <c r="H323" s="109" t="s">
        <v>170</v>
      </c>
      <c r="I323" s="101">
        <v>42902</v>
      </c>
      <c r="J323" s="111" t="s">
        <v>253</v>
      </c>
    </row>
    <row r="324" spans="1:10" s="103" customFormat="1" ht="15" customHeight="1" thickBot="1">
      <c r="A324" s="105" t="s">
        <v>86</v>
      </c>
      <c r="B324" s="106" t="s">
        <v>156</v>
      </c>
      <c r="C324" s="107">
        <v>1305009263970</v>
      </c>
      <c r="D324" s="119" t="s">
        <v>190</v>
      </c>
      <c r="E324" s="109">
        <v>800</v>
      </c>
      <c r="F324" s="109" t="s">
        <v>132</v>
      </c>
      <c r="G324" s="110">
        <f>E324*0.2</f>
        <v>160</v>
      </c>
      <c r="H324" s="109" t="s">
        <v>170</v>
      </c>
      <c r="I324" s="101">
        <v>42902</v>
      </c>
      <c r="J324" s="111" t="s">
        <v>253</v>
      </c>
    </row>
    <row r="325" spans="1:10" s="103" customFormat="1" ht="15" customHeight="1" thickBot="1">
      <c r="A325" s="105" t="s">
        <v>86</v>
      </c>
      <c r="B325" s="106" t="s">
        <v>156</v>
      </c>
      <c r="C325" s="107">
        <v>1305014847701</v>
      </c>
      <c r="D325" s="119" t="s">
        <v>245</v>
      </c>
      <c r="E325" s="109">
        <v>100</v>
      </c>
      <c r="F325" s="109" t="s">
        <v>132</v>
      </c>
      <c r="G325" s="110">
        <f>E325*0.51</f>
        <v>51</v>
      </c>
      <c r="H325" s="109" t="s">
        <v>170</v>
      </c>
      <c r="I325" s="101">
        <v>42902</v>
      </c>
      <c r="J325" s="111" t="s">
        <v>253</v>
      </c>
    </row>
    <row r="326" spans="1:10" s="103" customFormat="1" ht="15" customHeight="1" thickBot="1">
      <c r="A326" s="105" t="s">
        <v>86</v>
      </c>
      <c r="B326" s="111" t="s">
        <v>97</v>
      </c>
      <c r="C326" s="107">
        <v>1305003011685</v>
      </c>
      <c r="D326" s="4" t="s">
        <v>192</v>
      </c>
      <c r="E326" s="109">
        <v>600</v>
      </c>
      <c r="F326" s="109" t="s">
        <v>132</v>
      </c>
      <c r="G326" s="110">
        <f>E326*0.72</f>
        <v>432</v>
      </c>
      <c r="H326" s="109" t="s">
        <v>170</v>
      </c>
      <c r="I326" s="101">
        <v>42894</v>
      </c>
      <c r="J326" s="111" t="s">
        <v>253</v>
      </c>
    </row>
    <row r="327" spans="1:10" s="103" customFormat="1" ht="15" customHeight="1" thickBot="1">
      <c r="A327" s="105" t="s">
        <v>86</v>
      </c>
      <c r="B327" s="111" t="s">
        <v>97</v>
      </c>
      <c r="C327" s="107">
        <v>1305013865604</v>
      </c>
      <c r="D327" s="119" t="s">
        <v>244</v>
      </c>
      <c r="E327" s="109">
        <v>120</v>
      </c>
      <c r="F327" s="109" t="s">
        <v>132</v>
      </c>
      <c r="G327" s="110">
        <f>E327*0.59</f>
        <v>70.8</v>
      </c>
      <c r="H327" s="109" t="s">
        <v>170</v>
      </c>
      <c r="I327" s="101">
        <v>42894</v>
      </c>
      <c r="J327" s="111" t="s">
        <v>253</v>
      </c>
    </row>
    <row r="328" spans="1:10" s="103" customFormat="1" ht="15" customHeight="1" thickBot="1">
      <c r="A328" s="105" t="s">
        <v>86</v>
      </c>
      <c r="B328" s="106" t="s">
        <v>316</v>
      </c>
      <c r="C328" s="107">
        <v>1305003011685</v>
      </c>
      <c r="D328" s="4" t="s">
        <v>192</v>
      </c>
      <c r="E328" s="109">
        <v>10000</v>
      </c>
      <c r="F328" s="109" t="s">
        <v>132</v>
      </c>
      <c r="G328" s="110">
        <f>E328*0.72</f>
        <v>7200</v>
      </c>
      <c r="H328" s="109" t="s">
        <v>170</v>
      </c>
      <c r="I328" s="101">
        <v>42902</v>
      </c>
      <c r="J328" s="111" t="s">
        <v>253</v>
      </c>
    </row>
    <row r="329" spans="1:10" s="103" customFormat="1" ht="15" customHeight="1" thickBot="1">
      <c r="A329" s="105" t="s">
        <v>86</v>
      </c>
      <c r="B329" s="106" t="s">
        <v>316</v>
      </c>
      <c r="C329" s="118" t="s">
        <v>48</v>
      </c>
      <c r="D329" s="119" t="s">
        <v>190</v>
      </c>
      <c r="E329" s="109">
        <v>20000</v>
      </c>
      <c r="F329" s="109" t="s">
        <v>132</v>
      </c>
      <c r="G329" s="110">
        <f>E329*0.2</f>
        <v>4000</v>
      </c>
      <c r="H329" s="109" t="s">
        <v>170</v>
      </c>
      <c r="I329" s="101">
        <v>42902</v>
      </c>
      <c r="J329" s="111" t="s">
        <v>253</v>
      </c>
    </row>
    <row r="330" spans="1:10" s="103" customFormat="1" ht="15" customHeight="1" thickBot="1">
      <c r="A330" s="105" t="s">
        <v>86</v>
      </c>
      <c r="B330" s="106" t="s">
        <v>316</v>
      </c>
      <c r="C330" s="107">
        <v>1305009263970</v>
      </c>
      <c r="D330" s="119" t="s">
        <v>190</v>
      </c>
      <c r="E330" s="109">
        <v>1000</v>
      </c>
      <c r="F330" s="109" t="s">
        <v>132</v>
      </c>
      <c r="G330" s="110">
        <f>E330*0.2</f>
        <v>200</v>
      </c>
      <c r="H330" s="109" t="s">
        <v>170</v>
      </c>
      <c r="I330" s="101">
        <v>42902</v>
      </c>
      <c r="J330" s="111" t="s">
        <v>253</v>
      </c>
    </row>
    <row r="331" spans="1:10" s="103" customFormat="1" ht="15" customHeight="1" thickBot="1">
      <c r="A331" s="105" t="s">
        <v>86</v>
      </c>
      <c r="B331" s="106" t="s">
        <v>316</v>
      </c>
      <c r="C331" s="107">
        <v>1305015090177</v>
      </c>
      <c r="D331" s="115" t="s">
        <v>190</v>
      </c>
      <c r="E331" s="109">
        <v>5600</v>
      </c>
      <c r="F331" s="109" t="s">
        <v>132</v>
      </c>
      <c r="G331" s="110">
        <f>E331*0.27</f>
        <v>1512</v>
      </c>
      <c r="H331" s="109" t="s">
        <v>170</v>
      </c>
      <c r="I331" s="101">
        <v>42902</v>
      </c>
      <c r="J331" s="111" t="s">
        <v>253</v>
      </c>
    </row>
    <row r="332" spans="1:10" s="103" customFormat="1" ht="15" customHeight="1" thickBot="1">
      <c r="A332" s="105" t="s">
        <v>86</v>
      </c>
      <c r="B332" s="106" t="s">
        <v>157</v>
      </c>
      <c r="C332" s="121">
        <v>1305009144719</v>
      </c>
      <c r="D332" s="119" t="s">
        <v>190</v>
      </c>
      <c r="E332" s="122">
        <v>1000</v>
      </c>
      <c r="F332" s="109" t="s">
        <v>132</v>
      </c>
      <c r="G332" s="110">
        <f>E332*0.29</f>
        <v>290</v>
      </c>
      <c r="H332" s="109" t="s">
        <v>170</v>
      </c>
      <c r="I332" s="125">
        <v>42898</v>
      </c>
      <c r="J332" s="111" t="s">
        <v>253</v>
      </c>
    </row>
    <row r="333" spans="1:10" s="103" customFormat="1" ht="15" customHeight="1" thickBot="1">
      <c r="A333" s="105" t="s">
        <v>86</v>
      </c>
      <c r="B333" s="106" t="s">
        <v>157</v>
      </c>
      <c r="C333" s="118" t="s">
        <v>48</v>
      </c>
      <c r="D333" s="119" t="s">
        <v>190</v>
      </c>
      <c r="E333" s="109">
        <v>4000</v>
      </c>
      <c r="F333" s="109" t="s">
        <v>132</v>
      </c>
      <c r="G333" s="110">
        <f>E333*0.2</f>
        <v>800</v>
      </c>
      <c r="H333" s="109" t="s">
        <v>170</v>
      </c>
      <c r="I333" s="125">
        <v>42898</v>
      </c>
      <c r="J333" s="111" t="s">
        <v>253</v>
      </c>
    </row>
    <row r="334" spans="1:10" s="103" customFormat="1" ht="15" customHeight="1" thickBot="1">
      <c r="A334" s="105" t="s">
        <v>86</v>
      </c>
      <c r="B334" s="106" t="s">
        <v>317</v>
      </c>
      <c r="C334" s="107">
        <v>1305009263970</v>
      </c>
      <c r="D334" s="119" t="s">
        <v>190</v>
      </c>
      <c r="E334" s="109">
        <v>3280</v>
      </c>
      <c r="F334" s="109" t="s">
        <v>132</v>
      </c>
      <c r="G334" s="110">
        <f>E334*0.2</f>
        <v>656</v>
      </c>
      <c r="H334" s="109" t="s">
        <v>170</v>
      </c>
      <c r="I334" s="101">
        <v>42906</v>
      </c>
      <c r="J334" s="111" t="s">
        <v>253</v>
      </c>
    </row>
    <row r="335" spans="1:10" s="103" customFormat="1" ht="15" customHeight="1" thickBot="1">
      <c r="A335" s="105" t="s">
        <v>86</v>
      </c>
      <c r="B335" s="106" t="s">
        <v>317</v>
      </c>
      <c r="C335" s="107">
        <v>1305015090177</v>
      </c>
      <c r="D335" s="115" t="s">
        <v>190</v>
      </c>
      <c r="E335" s="109">
        <v>3280</v>
      </c>
      <c r="F335" s="109" t="s">
        <v>132</v>
      </c>
      <c r="G335" s="110">
        <f>E335*0.27</f>
        <v>885.6</v>
      </c>
      <c r="H335" s="109" t="s">
        <v>170</v>
      </c>
      <c r="I335" s="101">
        <v>42906</v>
      </c>
      <c r="J335" s="111" t="s">
        <v>253</v>
      </c>
    </row>
    <row r="336" spans="1:10" s="103" customFormat="1" ht="15" customHeight="1" thickBot="1">
      <c r="A336" s="105" t="s">
        <v>86</v>
      </c>
      <c r="B336" s="111" t="s">
        <v>318</v>
      </c>
      <c r="C336" s="107">
        <v>1305003011685</v>
      </c>
      <c r="D336" s="4" t="s">
        <v>192</v>
      </c>
      <c r="E336" s="109">
        <v>750</v>
      </c>
      <c r="F336" s="109" t="s">
        <v>132</v>
      </c>
      <c r="G336" s="110">
        <f>E336*0.72</f>
        <v>540</v>
      </c>
      <c r="H336" s="109" t="s">
        <v>170</v>
      </c>
      <c r="I336" s="101">
        <v>42895</v>
      </c>
      <c r="J336" s="111" t="s">
        <v>253</v>
      </c>
    </row>
    <row r="337" spans="1:15" s="120" customFormat="1" ht="15" customHeight="1" thickBot="1">
      <c r="A337" s="105" t="s">
        <v>86</v>
      </c>
      <c r="B337" s="111" t="s">
        <v>318</v>
      </c>
      <c r="C337" s="107">
        <v>1305009283929</v>
      </c>
      <c r="D337" s="119" t="s">
        <v>190</v>
      </c>
      <c r="E337" s="109">
        <v>750</v>
      </c>
      <c r="F337" s="109" t="s">
        <v>132</v>
      </c>
      <c r="G337" s="110">
        <f>E337*0.35</f>
        <v>262.5</v>
      </c>
      <c r="H337" s="109" t="s">
        <v>170</v>
      </c>
      <c r="I337" s="101">
        <v>42895</v>
      </c>
      <c r="J337" s="111" t="s">
        <v>253</v>
      </c>
      <c r="K337" s="103"/>
      <c r="L337" s="103"/>
      <c r="M337" s="103"/>
      <c r="N337" s="103"/>
      <c r="O337" s="103"/>
    </row>
    <row r="338" spans="1:15" s="103" customFormat="1" ht="15" customHeight="1" thickBot="1">
      <c r="A338" s="105" t="s">
        <v>86</v>
      </c>
      <c r="B338" s="111" t="s">
        <v>318</v>
      </c>
      <c r="C338" s="107">
        <v>1305014847701</v>
      </c>
      <c r="D338" s="119" t="s">
        <v>245</v>
      </c>
      <c r="E338" s="109">
        <v>750</v>
      </c>
      <c r="F338" s="109" t="s">
        <v>132</v>
      </c>
      <c r="G338" s="110">
        <f>E338*0.51</f>
        <v>382.5</v>
      </c>
      <c r="H338" s="109" t="s">
        <v>170</v>
      </c>
      <c r="I338" s="101">
        <v>42895</v>
      </c>
      <c r="J338" s="111" t="s">
        <v>253</v>
      </c>
    </row>
    <row r="339" spans="1:15" s="103" customFormat="1" ht="15" customHeight="1" thickBot="1">
      <c r="A339" s="113" t="s">
        <v>86</v>
      </c>
      <c r="B339" s="127" t="s">
        <v>319</v>
      </c>
      <c r="C339" s="114">
        <v>1305999783426</v>
      </c>
      <c r="D339" s="115" t="s">
        <v>190</v>
      </c>
      <c r="E339" s="116">
        <v>19800</v>
      </c>
      <c r="F339" s="109" t="s">
        <v>132</v>
      </c>
      <c r="G339" s="110">
        <f>E339*0.26</f>
        <v>5148</v>
      </c>
      <c r="H339" s="109" t="s">
        <v>170</v>
      </c>
      <c r="I339" s="101">
        <v>42894</v>
      </c>
      <c r="J339" s="117" t="s">
        <v>255</v>
      </c>
      <c r="K339" s="75"/>
    </row>
    <row r="340" spans="1:15" s="103" customFormat="1" ht="15" customHeight="1" thickBot="1">
      <c r="A340" s="105" t="s">
        <v>86</v>
      </c>
      <c r="B340" s="106" t="s">
        <v>99</v>
      </c>
      <c r="C340" s="107">
        <v>1305003011685</v>
      </c>
      <c r="D340" s="4" t="s">
        <v>192</v>
      </c>
      <c r="E340" s="109">
        <v>15000</v>
      </c>
      <c r="F340" s="109" t="s">
        <v>132</v>
      </c>
      <c r="G340" s="110">
        <f>E340*0.72</f>
        <v>10800</v>
      </c>
      <c r="H340" s="109" t="s">
        <v>170</v>
      </c>
      <c r="I340" s="101">
        <v>42901</v>
      </c>
      <c r="J340" s="111" t="s">
        <v>253</v>
      </c>
    </row>
    <row r="341" spans="1:15" s="103" customFormat="1" ht="15" customHeight="1" thickBot="1">
      <c r="A341" s="105" t="s">
        <v>86</v>
      </c>
      <c r="B341" s="106" t="s">
        <v>99</v>
      </c>
      <c r="C341" s="118" t="s">
        <v>48</v>
      </c>
      <c r="D341" s="119" t="s">
        <v>190</v>
      </c>
      <c r="E341" s="109">
        <v>15000</v>
      </c>
      <c r="F341" s="109" t="s">
        <v>132</v>
      </c>
      <c r="G341" s="110">
        <f t="shared" ref="G341:G347" si="1">E341*0.2</f>
        <v>3000</v>
      </c>
      <c r="H341" s="109" t="s">
        <v>170</v>
      </c>
      <c r="I341" s="101">
        <v>42901</v>
      </c>
      <c r="J341" s="111" t="s">
        <v>253</v>
      </c>
    </row>
    <row r="342" spans="1:15" s="103" customFormat="1" ht="15" customHeight="1" thickBot="1">
      <c r="A342" s="105" t="s">
        <v>86</v>
      </c>
      <c r="B342" s="106" t="s">
        <v>320</v>
      </c>
      <c r="C342" s="118" t="s">
        <v>48</v>
      </c>
      <c r="D342" s="119" t="s">
        <v>190</v>
      </c>
      <c r="E342" s="109">
        <v>9800</v>
      </c>
      <c r="F342" s="109" t="s">
        <v>132</v>
      </c>
      <c r="G342" s="110">
        <f t="shared" si="1"/>
        <v>1960</v>
      </c>
      <c r="H342" s="109" t="s">
        <v>170</v>
      </c>
      <c r="I342" s="101">
        <v>42900</v>
      </c>
      <c r="J342" s="111" t="s">
        <v>253</v>
      </c>
    </row>
    <row r="343" spans="1:15" s="103" customFormat="1" ht="15" customHeight="1" thickBot="1">
      <c r="A343" s="105" t="s">
        <v>86</v>
      </c>
      <c r="B343" s="111" t="s">
        <v>321</v>
      </c>
      <c r="C343" s="118" t="s">
        <v>48</v>
      </c>
      <c r="D343" s="119" t="s">
        <v>190</v>
      </c>
      <c r="E343" s="109">
        <v>400</v>
      </c>
      <c r="F343" s="109" t="s">
        <v>132</v>
      </c>
      <c r="G343" s="110">
        <f t="shared" si="1"/>
        <v>80</v>
      </c>
      <c r="H343" s="109" t="s">
        <v>170</v>
      </c>
      <c r="I343" s="101">
        <v>42895</v>
      </c>
      <c r="J343" s="111" t="s">
        <v>253</v>
      </c>
    </row>
    <row r="344" spans="1:15" s="103" customFormat="1" ht="15" customHeight="1" thickBot="1">
      <c r="A344" s="105" t="s">
        <v>86</v>
      </c>
      <c r="B344" s="111" t="s">
        <v>321</v>
      </c>
      <c r="C344" s="118" t="s">
        <v>48</v>
      </c>
      <c r="D344" s="119" t="s">
        <v>190</v>
      </c>
      <c r="E344" s="109">
        <v>5000</v>
      </c>
      <c r="F344" s="109" t="s">
        <v>132</v>
      </c>
      <c r="G344" s="110">
        <f t="shared" si="1"/>
        <v>1000</v>
      </c>
      <c r="H344" s="109" t="s">
        <v>170</v>
      </c>
      <c r="I344" s="101">
        <v>42895</v>
      </c>
      <c r="J344" s="111" t="s">
        <v>253</v>
      </c>
    </row>
    <row r="345" spans="1:15" s="103" customFormat="1" ht="15" customHeight="1" thickBot="1">
      <c r="A345" s="105" t="s">
        <v>86</v>
      </c>
      <c r="B345" s="111" t="s">
        <v>321</v>
      </c>
      <c r="C345" s="118" t="s">
        <v>48</v>
      </c>
      <c r="D345" s="119" t="s">
        <v>190</v>
      </c>
      <c r="E345" s="109">
        <v>5000</v>
      </c>
      <c r="F345" s="109" t="s">
        <v>132</v>
      </c>
      <c r="G345" s="110">
        <f t="shared" si="1"/>
        <v>1000</v>
      </c>
      <c r="H345" s="109" t="s">
        <v>170</v>
      </c>
      <c r="I345" s="101">
        <v>42895</v>
      </c>
      <c r="J345" s="111" t="s">
        <v>253</v>
      </c>
    </row>
    <row r="346" spans="1:15" s="120" customFormat="1" ht="15" customHeight="1" thickBot="1">
      <c r="A346" s="113" t="s">
        <v>86</v>
      </c>
      <c r="B346" s="127" t="s">
        <v>321</v>
      </c>
      <c r="C346" s="140" t="s">
        <v>48</v>
      </c>
      <c r="D346" s="119" t="s">
        <v>190</v>
      </c>
      <c r="E346" s="116">
        <v>1640</v>
      </c>
      <c r="F346" s="109" t="s">
        <v>132</v>
      </c>
      <c r="G346" s="110">
        <f t="shared" si="1"/>
        <v>328</v>
      </c>
      <c r="H346" s="109" t="s">
        <v>170</v>
      </c>
      <c r="I346" s="101">
        <v>42895</v>
      </c>
      <c r="J346" s="117" t="s">
        <v>255</v>
      </c>
      <c r="K346" s="75"/>
      <c r="L346" s="103"/>
      <c r="M346" s="103"/>
      <c r="N346" s="103"/>
      <c r="O346" s="103"/>
    </row>
    <row r="347" spans="1:15" s="103" customFormat="1" ht="15" customHeight="1" thickBot="1">
      <c r="A347" s="105" t="s">
        <v>86</v>
      </c>
      <c r="B347" s="106" t="s">
        <v>158</v>
      </c>
      <c r="C347" s="118" t="s">
        <v>48</v>
      </c>
      <c r="D347" s="119" t="s">
        <v>190</v>
      </c>
      <c r="E347" s="109">
        <v>1400</v>
      </c>
      <c r="F347" s="109" t="s">
        <v>132</v>
      </c>
      <c r="G347" s="110">
        <f t="shared" si="1"/>
        <v>280</v>
      </c>
      <c r="H347" s="109" t="s">
        <v>170</v>
      </c>
      <c r="I347" s="101">
        <v>42898</v>
      </c>
      <c r="J347" s="111" t="s">
        <v>253</v>
      </c>
    </row>
    <row r="348" spans="1:15" s="103" customFormat="1" ht="15" customHeight="1" thickBot="1">
      <c r="A348" s="105" t="s">
        <v>86</v>
      </c>
      <c r="B348" s="106" t="s">
        <v>158</v>
      </c>
      <c r="C348" s="107">
        <v>1305014847701</v>
      </c>
      <c r="D348" s="119" t="s">
        <v>245</v>
      </c>
      <c r="E348" s="109">
        <v>900</v>
      </c>
      <c r="F348" s="109" t="s">
        <v>132</v>
      </c>
      <c r="G348" s="110">
        <f>E348*0.51</f>
        <v>459</v>
      </c>
      <c r="H348" s="109" t="s">
        <v>170</v>
      </c>
      <c r="I348" s="101">
        <v>42898</v>
      </c>
      <c r="J348" s="111" t="s">
        <v>253</v>
      </c>
    </row>
    <row r="349" spans="1:15" s="103" customFormat="1" ht="15" customHeight="1" thickBot="1">
      <c r="A349" s="105" t="s">
        <v>86</v>
      </c>
      <c r="B349" s="111" t="s">
        <v>100</v>
      </c>
      <c r="C349" s="118">
        <v>1305014673026</v>
      </c>
      <c r="D349" s="119" t="s">
        <v>190</v>
      </c>
      <c r="E349" s="109">
        <v>3200</v>
      </c>
      <c r="F349" s="109" t="s">
        <v>132</v>
      </c>
      <c r="G349" s="110">
        <f>E349*0.4</f>
        <v>1280</v>
      </c>
      <c r="H349" s="109" t="s">
        <v>170</v>
      </c>
      <c r="I349" s="125">
        <v>42895</v>
      </c>
      <c r="J349" s="111" t="s">
        <v>253</v>
      </c>
    </row>
    <row r="350" spans="1:15" s="103" customFormat="1" ht="15" customHeight="1" thickBot="1">
      <c r="A350" s="113" t="s">
        <v>86</v>
      </c>
      <c r="B350" s="3" t="s">
        <v>322</v>
      </c>
      <c r="C350" s="114">
        <v>1305003011685</v>
      </c>
      <c r="D350" s="4" t="s">
        <v>192</v>
      </c>
      <c r="E350" s="116">
        <v>2000</v>
      </c>
      <c r="F350" s="109" t="s">
        <v>132</v>
      </c>
      <c r="G350" s="110">
        <f>E350*0.72</f>
        <v>1440</v>
      </c>
      <c r="H350" s="109" t="s">
        <v>170</v>
      </c>
      <c r="I350" s="101">
        <v>42895</v>
      </c>
      <c r="J350" s="117" t="s">
        <v>255</v>
      </c>
      <c r="K350" s="75"/>
    </row>
    <row r="351" spans="1:15" s="103" customFormat="1" ht="15" customHeight="1" thickBot="1">
      <c r="A351" s="105" t="s">
        <v>86</v>
      </c>
      <c r="B351" s="106" t="s">
        <v>322</v>
      </c>
      <c r="C351" s="118" t="s">
        <v>48</v>
      </c>
      <c r="D351" s="119" t="s">
        <v>190</v>
      </c>
      <c r="E351" s="109">
        <v>1180</v>
      </c>
      <c r="F351" s="109" t="s">
        <v>132</v>
      </c>
      <c r="G351" s="110">
        <f>E351*0.2</f>
        <v>236</v>
      </c>
      <c r="H351" s="109" t="s">
        <v>170</v>
      </c>
      <c r="I351" s="101">
        <v>42895</v>
      </c>
      <c r="J351" s="111" t="s">
        <v>253</v>
      </c>
    </row>
    <row r="352" spans="1:15" s="103" customFormat="1" ht="15" customHeight="1" thickBot="1">
      <c r="A352" s="113" t="s">
        <v>86</v>
      </c>
      <c r="B352" s="3" t="s">
        <v>322</v>
      </c>
      <c r="C352" s="114">
        <v>1305011555457</v>
      </c>
      <c r="D352" s="119" t="s">
        <v>190</v>
      </c>
      <c r="E352" s="116">
        <v>1640</v>
      </c>
      <c r="F352" s="109" t="s">
        <v>132</v>
      </c>
      <c r="G352" s="126">
        <f>E352*0.73</f>
        <v>1197.2</v>
      </c>
      <c r="H352" s="109" t="s">
        <v>170</v>
      </c>
      <c r="I352" s="101">
        <v>42895</v>
      </c>
      <c r="J352" s="117" t="s">
        <v>255</v>
      </c>
      <c r="K352" s="75"/>
    </row>
    <row r="353" spans="1:15" s="103" customFormat="1" ht="15" customHeight="1" thickBot="1">
      <c r="A353" s="105" t="s">
        <v>86</v>
      </c>
      <c r="B353" s="106" t="s">
        <v>322</v>
      </c>
      <c r="C353" s="107">
        <v>1305014847701</v>
      </c>
      <c r="D353" s="119" t="s">
        <v>245</v>
      </c>
      <c r="E353" s="109">
        <v>900</v>
      </c>
      <c r="F353" s="109" t="s">
        <v>132</v>
      </c>
      <c r="G353" s="110">
        <f>E353*0.51</f>
        <v>459</v>
      </c>
      <c r="H353" s="109" t="s">
        <v>170</v>
      </c>
      <c r="I353" s="101">
        <v>42895</v>
      </c>
      <c r="J353" s="111" t="s">
        <v>253</v>
      </c>
    </row>
    <row r="354" spans="1:15" s="103" customFormat="1" ht="15" customHeight="1" thickBot="1">
      <c r="A354" s="105" t="s">
        <v>86</v>
      </c>
      <c r="B354" s="106" t="s">
        <v>322</v>
      </c>
      <c r="C354" s="118" t="s">
        <v>275</v>
      </c>
      <c r="D354" s="115" t="s">
        <v>190</v>
      </c>
      <c r="E354" s="109">
        <v>2000</v>
      </c>
      <c r="F354" s="109" t="s">
        <v>132</v>
      </c>
      <c r="G354" s="110">
        <f>E354*0.58</f>
        <v>1160</v>
      </c>
      <c r="H354" s="109" t="s">
        <v>170</v>
      </c>
      <c r="I354" s="101">
        <v>42895</v>
      </c>
      <c r="J354" s="111" t="s">
        <v>254</v>
      </c>
    </row>
    <row r="355" spans="1:15" s="103" customFormat="1" ht="15" customHeight="1" thickBot="1">
      <c r="A355" s="105" t="s">
        <v>86</v>
      </c>
      <c r="B355" s="111" t="s">
        <v>101</v>
      </c>
      <c r="C355" s="107">
        <v>1305014847701</v>
      </c>
      <c r="D355" s="119" t="s">
        <v>245</v>
      </c>
      <c r="E355" s="109">
        <v>400</v>
      </c>
      <c r="F355" s="109" t="s">
        <v>132</v>
      </c>
      <c r="G355" s="110">
        <f>E355*0.51</f>
        <v>204</v>
      </c>
      <c r="H355" s="109" t="s">
        <v>170</v>
      </c>
      <c r="I355" s="101">
        <v>42894</v>
      </c>
      <c r="J355" s="111" t="s">
        <v>253</v>
      </c>
    </row>
    <row r="356" spans="1:15" s="103" customFormat="1" ht="15" customHeight="1" thickBot="1">
      <c r="A356" s="105" t="s">
        <v>86</v>
      </c>
      <c r="B356" s="106" t="s">
        <v>159</v>
      </c>
      <c r="C356" s="107">
        <v>1305014847701</v>
      </c>
      <c r="D356" s="119" t="s">
        <v>245</v>
      </c>
      <c r="E356" s="109">
        <v>900</v>
      </c>
      <c r="F356" s="109" t="s">
        <v>132</v>
      </c>
      <c r="G356" s="110">
        <f>E356*0.51</f>
        <v>459</v>
      </c>
      <c r="H356" s="109" t="s">
        <v>170</v>
      </c>
      <c r="I356" s="101">
        <v>42895</v>
      </c>
      <c r="J356" s="111" t="s">
        <v>253</v>
      </c>
    </row>
    <row r="357" spans="1:15" s="103" customFormat="1" ht="15" customHeight="1" thickBot="1">
      <c r="A357" s="105" t="s">
        <v>86</v>
      </c>
      <c r="B357" s="106" t="s">
        <v>159</v>
      </c>
      <c r="C357" s="118" t="s">
        <v>275</v>
      </c>
      <c r="D357" s="115" t="s">
        <v>190</v>
      </c>
      <c r="E357" s="109">
        <v>11480</v>
      </c>
      <c r="F357" s="109" t="s">
        <v>132</v>
      </c>
      <c r="G357" s="110">
        <f>E357*0.58</f>
        <v>6658.4</v>
      </c>
      <c r="H357" s="109" t="s">
        <v>170</v>
      </c>
      <c r="I357" s="101">
        <v>42895</v>
      </c>
      <c r="J357" s="111" t="s">
        <v>254</v>
      </c>
    </row>
    <row r="358" spans="1:15" s="103" customFormat="1" ht="15" customHeight="1" thickBot="1">
      <c r="A358" s="105" t="s">
        <v>86</v>
      </c>
      <c r="B358" s="106" t="s">
        <v>323</v>
      </c>
      <c r="C358" s="121">
        <v>1305009263970</v>
      </c>
      <c r="D358" s="119" t="s">
        <v>190</v>
      </c>
      <c r="E358" s="122">
        <v>2200</v>
      </c>
      <c r="F358" s="109" t="s">
        <v>132</v>
      </c>
      <c r="G358" s="110">
        <f>E358*0.2</f>
        <v>440</v>
      </c>
      <c r="H358" s="109" t="s">
        <v>170</v>
      </c>
      <c r="I358" s="101">
        <v>42905</v>
      </c>
      <c r="J358" s="111" t="s">
        <v>253</v>
      </c>
    </row>
    <row r="359" spans="1:15" s="103" customFormat="1" ht="15" customHeight="1" thickBot="1">
      <c r="A359" s="105" t="s">
        <v>86</v>
      </c>
      <c r="B359" s="106" t="s">
        <v>323</v>
      </c>
      <c r="C359" s="107">
        <v>1305013865604</v>
      </c>
      <c r="D359" s="119" t="s">
        <v>244</v>
      </c>
      <c r="E359" s="109">
        <v>30</v>
      </c>
      <c r="F359" s="109" t="s">
        <v>132</v>
      </c>
      <c r="G359" s="110">
        <f>E359*0.59</f>
        <v>17.7</v>
      </c>
      <c r="H359" s="109" t="s">
        <v>170</v>
      </c>
      <c r="I359" s="101">
        <v>42905</v>
      </c>
      <c r="J359" s="111" t="s">
        <v>253</v>
      </c>
      <c r="L359" s="120"/>
      <c r="M359" s="120"/>
      <c r="N359" s="120"/>
      <c r="O359" s="120"/>
    </row>
    <row r="360" spans="1:15" s="103" customFormat="1" ht="15" customHeight="1" thickBot="1">
      <c r="A360" s="105" t="s">
        <v>86</v>
      </c>
      <c r="B360" s="106" t="s">
        <v>323</v>
      </c>
      <c r="C360" s="107">
        <v>1305014847701</v>
      </c>
      <c r="D360" s="119" t="s">
        <v>245</v>
      </c>
      <c r="E360" s="109">
        <v>100</v>
      </c>
      <c r="F360" s="109" t="s">
        <v>132</v>
      </c>
      <c r="G360" s="110">
        <f>E360*0.51</f>
        <v>51</v>
      </c>
      <c r="H360" s="109" t="s">
        <v>170</v>
      </c>
      <c r="I360" s="101">
        <v>42905</v>
      </c>
      <c r="J360" s="111" t="s">
        <v>253</v>
      </c>
    </row>
    <row r="361" spans="1:15" s="103" customFormat="1" ht="15" customHeight="1" thickBot="1">
      <c r="A361" s="105" t="s">
        <v>86</v>
      </c>
      <c r="B361" s="106" t="s">
        <v>324</v>
      </c>
      <c r="C361" s="107">
        <v>1305003011685</v>
      </c>
      <c r="D361" s="4" t="s">
        <v>192</v>
      </c>
      <c r="E361" s="109">
        <v>4000</v>
      </c>
      <c r="F361" s="109" t="s">
        <v>132</v>
      </c>
      <c r="G361" s="110">
        <f>E361*0.72</f>
        <v>2880</v>
      </c>
      <c r="H361" s="109" t="s">
        <v>170</v>
      </c>
      <c r="I361" s="101">
        <v>42902</v>
      </c>
      <c r="J361" s="111" t="s">
        <v>253</v>
      </c>
      <c r="L361" s="120"/>
      <c r="M361" s="120"/>
      <c r="N361" s="120"/>
      <c r="O361" s="120"/>
    </row>
    <row r="362" spans="1:15" s="103" customFormat="1" ht="15" customHeight="1" thickBot="1">
      <c r="A362" s="105" t="s">
        <v>86</v>
      </c>
      <c r="B362" s="106" t="s">
        <v>324</v>
      </c>
      <c r="C362" s="118" t="s">
        <v>48</v>
      </c>
      <c r="D362" s="119" t="s">
        <v>190</v>
      </c>
      <c r="E362" s="109">
        <v>4000</v>
      </c>
      <c r="F362" s="109" t="s">
        <v>132</v>
      </c>
      <c r="G362" s="110">
        <f>E362*0.2</f>
        <v>800</v>
      </c>
      <c r="H362" s="109" t="s">
        <v>170</v>
      </c>
      <c r="I362" s="101">
        <v>42902</v>
      </c>
      <c r="J362" s="111" t="s">
        <v>253</v>
      </c>
      <c r="L362" s="120"/>
      <c r="M362" s="120"/>
      <c r="N362" s="120"/>
      <c r="O362" s="120"/>
    </row>
    <row r="363" spans="1:15" s="103" customFormat="1" ht="15" customHeight="1" thickBot="1">
      <c r="A363" s="105" t="s">
        <v>86</v>
      </c>
      <c r="B363" s="106" t="s">
        <v>160</v>
      </c>
      <c r="C363" s="121">
        <v>1305009144719</v>
      </c>
      <c r="D363" s="119" t="s">
        <v>190</v>
      </c>
      <c r="E363" s="122">
        <v>1400</v>
      </c>
      <c r="F363" s="109" t="s">
        <v>132</v>
      </c>
      <c r="G363" s="110">
        <f>E363*0.29</f>
        <v>406</v>
      </c>
      <c r="H363" s="109" t="s">
        <v>170</v>
      </c>
      <c r="I363" s="101">
        <v>42900</v>
      </c>
      <c r="J363" s="111" t="s">
        <v>253</v>
      </c>
      <c r="L363" s="120"/>
      <c r="M363" s="120"/>
      <c r="N363" s="120"/>
      <c r="O363" s="120"/>
    </row>
    <row r="364" spans="1:15" s="103" customFormat="1" ht="15" customHeight="1" thickBot="1">
      <c r="A364" s="105" t="s">
        <v>86</v>
      </c>
      <c r="B364" s="111" t="s">
        <v>325</v>
      </c>
      <c r="C364" s="107">
        <v>1305003011685</v>
      </c>
      <c r="D364" s="4" t="s">
        <v>192</v>
      </c>
      <c r="E364" s="109">
        <v>600</v>
      </c>
      <c r="F364" s="109" t="s">
        <v>132</v>
      </c>
      <c r="G364" s="110">
        <f>E364*0.72</f>
        <v>432</v>
      </c>
      <c r="H364" s="109" t="s">
        <v>170</v>
      </c>
      <c r="I364" s="101">
        <v>42894</v>
      </c>
      <c r="J364" s="111" t="s">
        <v>253</v>
      </c>
      <c r="L364" s="120"/>
      <c r="M364" s="120"/>
      <c r="N364" s="120"/>
      <c r="O364" s="120"/>
    </row>
    <row r="365" spans="1:15" s="103" customFormat="1" ht="15" customHeight="1" thickBot="1">
      <c r="A365" s="113" t="s">
        <v>86</v>
      </c>
      <c r="B365" s="127" t="s">
        <v>325</v>
      </c>
      <c r="C365" s="114">
        <v>1305999783426</v>
      </c>
      <c r="D365" s="115" t="s">
        <v>190</v>
      </c>
      <c r="E365" s="116">
        <v>900</v>
      </c>
      <c r="F365" s="109" t="s">
        <v>132</v>
      </c>
      <c r="G365" s="110">
        <f>E365*0.26</f>
        <v>234</v>
      </c>
      <c r="H365" s="109" t="s">
        <v>170</v>
      </c>
      <c r="I365" s="101">
        <v>42894</v>
      </c>
      <c r="J365" s="117" t="s">
        <v>255</v>
      </c>
      <c r="K365" s="75"/>
      <c r="L365" s="120"/>
      <c r="M365" s="120"/>
      <c r="N365" s="120"/>
      <c r="O365" s="120"/>
    </row>
    <row r="366" spans="1:15" s="103" customFormat="1" ht="15" customHeight="1" thickBot="1">
      <c r="A366" s="105" t="s">
        <v>86</v>
      </c>
      <c r="B366" s="106" t="s">
        <v>103</v>
      </c>
      <c r="C366" s="107">
        <v>1305014673026</v>
      </c>
      <c r="D366" s="119" t="s">
        <v>190</v>
      </c>
      <c r="E366" s="109">
        <v>8000</v>
      </c>
      <c r="F366" s="109" t="s">
        <v>132</v>
      </c>
      <c r="G366" s="110">
        <f>E366*0.4</f>
        <v>3200</v>
      </c>
      <c r="H366" s="109" t="s">
        <v>170</v>
      </c>
      <c r="I366" s="101">
        <v>42902</v>
      </c>
      <c r="J366" s="111" t="s">
        <v>253</v>
      </c>
    </row>
    <row r="367" spans="1:15" s="120" customFormat="1" ht="15" customHeight="1" thickBot="1">
      <c r="A367" s="105" t="s">
        <v>86</v>
      </c>
      <c r="B367" s="111" t="s">
        <v>104</v>
      </c>
      <c r="C367" s="118">
        <v>1305012879659</v>
      </c>
      <c r="D367" s="119" t="s">
        <v>190</v>
      </c>
      <c r="E367" s="109">
        <v>500</v>
      </c>
      <c r="F367" s="109" t="s">
        <v>132</v>
      </c>
      <c r="G367" s="110">
        <f>E367*0.32</f>
        <v>160</v>
      </c>
      <c r="H367" s="109" t="s">
        <v>170</v>
      </c>
      <c r="I367" s="125">
        <v>42894</v>
      </c>
      <c r="J367" s="111" t="s">
        <v>254</v>
      </c>
      <c r="K367" s="103"/>
      <c r="L367" s="103"/>
      <c r="M367" s="103"/>
      <c r="N367" s="103"/>
      <c r="O367" s="103"/>
    </row>
    <row r="368" spans="1:15" s="120" customFormat="1" ht="15" customHeight="1" thickBot="1">
      <c r="A368" s="105" t="s">
        <v>86</v>
      </c>
      <c r="B368" s="111" t="s">
        <v>104</v>
      </c>
      <c r="C368" s="118">
        <v>1305014847701</v>
      </c>
      <c r="D368" s="119" t="s">
        <v>245</v>
      </c>
      <c r="E368" s="109">
        <v>500</v>
      </c>
      <c r="F368" s="109" t="s">
        <v>132</v>
      </c>
      <c r="G368" s="110">
        <f>E368*0.51</f>
        <v>255</v>
      </c>
      <c r="H368" s="109" t="s">
        <v>170</v>
      </c>
      <c r="I368" s="125">
        <v>42894</v>
      </c>
      <c r="J368" s="111" t="s">
        <v>253</v>
      </c>
      <c r="K368" s="103"/>
      <c r="L368" s="103"/>
      <c r="M368" s="103"/>
      <c r="N368" s="103"/>
      <c r="O368" s="103"/>
    </row>
    <row r="369" spans="1:11" s="103" customFormat="1" ht="15" customHeight="1" thickBot="1">
      <c r="A369" s="105" t="s">
        <v>86</v>
      </c>
      <c r="B369" s="111" t="s">
        <v>104</v>
      </c>
      <c r="C369" s="118">
        <v>1305015335663</v>
      </c>
      <c r="D369" s="115" t="s">
        <v>190</v>
      </c>
      <c r="E369" s="109">
        <v>500</v>
      </c>
      <c r="F369" s="109" t="s">
        <v>132</v>
      </c>
      <c r="G369" s="110">
        <f>E369*0.4</f>
        <v>200</v>
      </c>
      <c r="H369" s="109" t="s">
        <v>170</v>
      </c>
      <c r="I369" s="125">
        <v>42894</v>
      </c>
      <c r="J369" s="111" t="s">
        <v>253</v>
      </c>
    </row>
    <row r="370" spans="1:11" s="103" customFormat="1" ht="15" customHeight="1" thickBot="1">
      <c r="A370" s="105" t="s">
        <v>86</v>
      </c>
      <c r="B370" s="106" t="s">
        <v>326</v>
      </c>
      <c r="C370" s="107">
        <v>1305003011685</v>
      </c>
      <c r="D370" s="4" t="s">
        <v>192</v>
      </c>
      <c r="E370" s="109">
        <v>6600</v>
      </c>
      <c r="F370" s="109" t="s">
        <v>132</v>
      </c>
      <c r="G370" s="110">
        <f>E370*0.72</f>
        <v>4752</v>
      </c>
      <c r="H370" s="109" t="s">
        <v>170</v>
      </c>
      <c r="I370" s="101">
        <v>42900</v>
      </c>
      <c r="J370" s="111" t="s">
        <v>253</v>
      </c>
    </row>
    <row r="371" spans="1:11" s="103" customFormat="1" ht="15" customHeight="1" thickBot="1">
      <c r="A371" s="105" t="s">
        <v>86</v>
      </c>
      <c r="B371" s="106" t="s">
        <v>326</v>
      </c>
      <c r="C371" s="107">
        <v>1305014847701</v>
      </c>
      <c r="D371" s="119" t="s">
        <v>245</v>
      </c>
      <c r="E371" s="109">
        <v>200</v>
      </c>
      <c r="F371" s="109" t="s">
        <v>132</v>
      </c>
      <c r="G371" s="110">
        <f>E371*0.51</f>
        <v>102</v>
      </c>
      <c r="H371" s="109" t="s">
        <v>170</v>
      </c>
      <c r="I371" s="101">
        <v>42900</v>
      </c>
      <c r="J371" s="111" t="s">
        <v>253</v>
      </c>
    </row>
    <row r="372" spans="1:11" s="103" customFormat="1" ht="15" customHeight="1" thickBot="1">
      <c r="A372" s="113" t="s">
        <v>86</v>
      </c>
      <c r="B372" s="3" t="s">
        <v>326</v>
      </c>
      <c r="C372" s="114">
        <v>1305999783426</v>
      </c>
      <c r="D372" s="115" t="s">
        <v>190</v>
      </c>
      <c r="E372" s="116">
        <v>6300</v>
      </c>
      <c r="F372" s="109" t="s">
        <v>132</v>
      </c>
      <c r="G372" s="110">
        <f>E372*0.26</f>
        <v>1638</v>
      </c>
      <c r="H372" s="109" t="s">
        <v>170</v>
      </c>
      <c r="I372" s="101">
        <v>42900</v>
      </c>
      <c r="J372" s="117" t="s">
        <v>255</v>
      </c>
      <c r="K372" s="75"/>
    </row>
    <row r="373" spans="1:11" s="103" customFormat="1" ht="15" customHeight="1" thickBot="1">
      <c r="A373" s="105" t="s">
        <v>86</v>
      </c>
      <c r="B373" s="106" t="s">
        <v>327</v>
      </c>
      <c r="C373" s="121">
        <v>1305009263970</v>
      </c>
      <c r="D373" s="119" t="s">
        <v>190</v>
      </c>
      <c r="E373" s="122">
        <v>11600</v>
      </c>
      <c r="F373" s="109" t="s">
        <v>132</v>
      </c>
      <c r="G373" s="110">
        <f>E373*0.2</f>
        <v>2320</v>
      </c>
      <c r="H373" s="109" t="s">
        <v>170</v>
      </c>
      <c r="I373" s="101">
        <v>42907</v>
      </c>
      <c r="J373" s="111" t="s">
        <v>253</v>
      </c>
    </row>
    <row r="374" spans="1:11" s="103" customFormat="1" ht="15" customHeight="1" thickBot="1">
      <c r="A374" s="105" t="s">
        <v>86</v>
      </c>
      <c r="B374" s="106" t="s">
        <v>328</v>
      </c>
      <c r="C374" s="121">
        <v>1305014673026</v>
      </c>
      <c r="D374" s="119" t="s">
        <v>190</v>
      </c>
      <c r="E374" s="122">
        <v>1000</v>
      </c>
      <c r="F374" s="109" t="s">
        <v>132</v>
      </c>
      <c r="G374" s="110">
        <f>E374*0.4</f>
        <v>400</v>
      </c>
      <c r="H374" s="109" t="s">
        <v>170</v>
      </c>
      <c r="I374" s="101">
        <v>42901</v>
      </c>
      <c r="J374" s="111" t="s">
        <v>253</v>
      </c>
    </row>
    <row r="375" spans="1:11" s="103" customFormat="1" ht="15" customHeight="1" thickBot="1">
      <c r="A375" s="105" t="s">
        <v>86</v>
      </c>
      <c r="B375" s="106" t="s">
        <v>328</v>
      </c>
      <c r="C375" s="107">
        <v>1305014673026</v>
      </c>
      <c r="D375" s="119" t="s">
        <v>190</v>
      </c>
      <c r="E375" s="109">
        <v>1000</v>
      </c>
      <c r="F375" s="109" t="s">
        <v>132</v>
      </c>
      <c r="G375" s="110">
        <f>E375*0.4</f>
        <v>400</v>
      </c>
      <c r="H375" s="109" t="s">
        <v>170</v>
      </c>
      <c r="I375" s="101">
        <v>42901</v>
      </c>
      <c r="J375" s="111" t="s">
        <v>253</v>
      </c>
    </row>
    <row r="376" spans="1:11" s="103" customFormat="1" ht="15" customHeight="1" thickBot="1">
      <c r="A376" s="105" t="s">
        <v>86</v>
      </c>
      <c r="B376" s="106" t="s">
        <v>328</v>
      </c>
      <c r="C376" s="107">
        <v>1305999783163</v>
      </c>
      <c r="D376" s="115" t="s">
        <v>190</v>
      </c>
      <c r="E376" s="109">
        <v>1000</v>
      </c>
      <c r="F376" s="109" t="s">
        <v>132</v>
      </c>
      <c r="G376" s="110">
        <f>E376*0.25</f>
        <v>250</v>
      </c>
      <c r="H376" s="109" t="s">
        <v>170</v>
      </c>
      <c r="I376" s="101">
        <v>42901</v>
      </c>
      <c r="J376" s="111" t="s">
        <v>253</v>
      </c>
    </row>
    <row r="377" spans="1:11" s="103" customFormat="1" ht="15" customHeight="1" thickBot="1">
      <c r="A377" s="113" t="s">
        <v>86</v>
      </c>
      <c r="B377" s="3" t="s">
        <v>328</v>
      </c>
      <c r="C377" s="114">
        <v>1305999783426</v>
      </c>
      <c r="D377" s="115" t="s">
        <v>190</v>
      </c>
      <c r="E377" s="116">
        <v>900</v>
      </c>
      <c r="F377" s="109" t="s">
        <v>132</v>
      </c>
      <c r="G377" s="110">
        <f>E377*0.26</f>
        <v>234</v>
      </c>
      <c r="H377" s="109" t="s">
        <v>170</v>
      </c>
      <c r="I377" s="101">
        <v>42901</v>
      </c>
      <c r="J377" s="117" t="s">
        <v>255</v>
      </c>
      <c r="K377" s="75"/>
    </row>
    <row r="378" spans="1:11" s="103" customFormat="1" ht="15" customHeight="1" thickBot="1">
      <c r="A378" s="105" t="s">
        <v>86</v>
      </c>
      <c r="B378" s="111" t="s">
        <v>161</v>
      </c>
      <c r="C378" s="107">
        <v>1305014847701</v>
      </c>
      <c r="D378" s="119" t="s">
        <v>245</v>
      </c>
      <c r="E378" s="109">
        <v>900</v>
      </c>
      <c r="F378" s="109" t="s">
        <v>132</v>
      </c>
      <c r="G378" s="110">
        <f>E378*0.51</f>
        <v>459</v>
      </c>
      <c r="H378" s="109" t="s">
        <v>170</v>
      </c>
      <c r="I378" s="125">
        <v>42894</v>
      </c>
      <c r="J378" s="111" t="s">
        <v>253</v>
      </c>
    </row>
    <row r="379" spans="1:11" s="103" customFormat="1" ht="15" customHeight="1" thickBot="1">
      <c r="A379" s="113" t="s">
        <v>86</v>
      </c>
      <c r="B379" s="127" t="s">
        <v>329</v>
      </c>
      <c r="C379" s="114">
        <v>1305003011685</v>
      </c>
      <c r="D379" s="4" t="s">
        <v>192</v>
      </c>
      <c r="E379" s="116">
        <v>30000</v>
      </c>
      <c r="F379" s="109" t="s">
        <v>132</v>
      </c>
      <c r="G379" s="110">
        <f>E379*0.72</f>
        <v>21600</v>
      </c>
      <c r="H379" s="109" t="s">
        <v>170</v>
      </c>
      <c r="I379" s="101">
        <v>42894</v>
      </c>
      <c r="J379" s="117" t="s">
        <v>255</v>
      </c>
      <c r="K379" s="75"/>
    </row>
    <row r="380" spans="1:11" s="103" customFormat="1" ht="15" customHeight="1" thickBot="1">
      <c r="A380" s="113" t="s">
        <v>86</v>
      </c>
      <c r="B380" s="127" t="s">
        <v>329</v>
      </c>
      <c r="C380" s="114">
        <v>1305999783426</v>
      </c>
      <c r="D380" s="115" t="s">
        <v>190</v>
      </c>
      <c r="E380" s="116">
        <v>29700</v>
      </c>
      <c r="F380" s="109" t="s">
        <v>132</v>
      </c>
      <c r="G380" s="110">
        <f>E380*0.26</f>
        <v>7722</v>
      </c>
      <c r="H380" s="109" t="s">
        <v>170</v>
      </c>
      <c r="I380" s="101">
        <v>42894</v>
      </c>
      <c r="J380" s="117" t="s">
        <v>255</v>
      </c>
      <c r="K380" s="75"/>
    </row>
    <row r="381" spans="1:11" s="103" customFormat="1" ht="15" customHeight="1" thickBot="1">
      <c r="A381" s="105" t="s">
        <v>86</v>
      </c>
      <c r="B381" s="111" t="s">
        <v>330</v>
      </c>
      <c r="C381" s="107">
        <v>1305012879659</v>
      </c>
      <c r="D381" s="119" t="s">
        <v>190</v>
      </c>
      <c r="E381" s="109">
        <v>200</v>
      </c>
      <c r="F381" s="109" t="s">
        <v>132</v>
      </c>
      <c r="G381" s="110">
        <f>E381*0.32</f>
        <v>64</v>
      </c>
      <c r="H381" s="109" t="s">
        <v>170</v>
      </c>
      <c r="I381" s="101">
        <v>42894</v>
      </c>
      <c r="J381" s="111" t="s">
        <v>254</v>
      </c>
    </row>
    <row r="382" spans="1:11" s="103" customFormat="1" ht="15" customHeight="1" thickBot="1">
      <c r="A382" s="105" t="s">
        <v>86</v>
      </c>
      <c r="B382" s="111" t="s">
        <v>330</v>
      </c>
      <c r="C382" s="107">
        <v>1305014847701</v>
      </c>
      <c r="D382" s="119" t="s">
        <v>245</v>
      </c>
      <c r="E382" s="109">
        <v>800</v>
      </c>
      <c r="F382" s="109" t="s">
        <v>132</v>
      </c>
      <c r="G382" s="110">
        <f>E382*0.51</f>
        <v>408</v>
      </c>
      <c r="H382" s="109" t="s">
        <v>170</v>
      </c>
      <c r="I382" s="101">
        <v>42894</v>
      </c>
      <c r="J382" s="111" t="s">
        <v>253</v>
      </c>
    </row>
    <row r="383" spans="1:11" s="103" customFormat="1" ht="15" customHeight="1" thickBot="1">
      <c r="A383" s="105" t="s">
        <v>86</v>
      </c>
      <c r="B383" s="111" t="s">
        <v>330</v>
      </c>
      <c r="C383" s="107">
        <v>1305014847701</v>
      </c>
      <c r="D383" s="119" t="s">
        <v>245</v>
      </c>
      <c r="E383" s="109">
        <v>900</v>
      </c>
      <c r="F383" s="109" t="s">
        <v>132</v>
      </c>
      <c r="G383" s="110">
        <f>E383*0.51</f>
        <v>459</v>
      </c>
      <c r="H383" s="109" t="s">
        <v>170</v>
      </c>
      <c r="I383" s="101">
        <v>42894</v>
      </c>
      <c r="J383" s="111" t="s">
        <v>253</v>
      </c>
    </row>
    <row r="384" spans="1:11" s="103" customFormat="1" ht="15" customHeight="1" thickBot="1">
      <c r="A384" s="113" t="s">
        <v>86</v>
      </c>
      <c r="B384" s="127" t="s">
        <v>330</v>
      </c>
      <c r="C384" s="114">
        <v>1305014847701</v>
      </c>
      <c r="D384" s="119" t="s">
        <v>245</v>
      </c>
      <c r="E384" s="116">
        <v>120</v>
      </c>
      <c r="F384" s="109" t="s">
        <v>132</v>
      </c>
      <c r="G384" s="110">
        <f>E384*0.51</f>
        <v>61.2</v>
      </c>
      <c r="H384" s="109" t="s">
        <v>170</v>
      </c>
      <c r="I384" s="101">
        <v>42894</v>
      </c>
      <c r="J384" s="117" t="s">
        <v>255</v>
      </c>
      <c r="K384" s="75"/>
    </row>
    <row r="385" spans="1:15" s="103" customFormat="1" ht="15" customHeight="1" thickBot="1">
      <c r="A385" s="105" t="s">
        <v>86</v>
      </c>
      <c r="B385" s="111" t="s">
        <v>330</v>
      </c>
      <c r="C385" s="118" t="s">
        <v>275</v>
      </c>
      <c r="D385" s="115" t="s">
        <v>190</v>
      </c>
      <c r="E385" s="109">
        <v>2200</v>
      </c>
      <c r="F385" s="109" t="s">
        <v>132</v>
      </c>
      <c r="G385" s="110">
        <f>E385*0.58</f>
        <v>1276</v>
      </c>
      <c r="H385" s="109" t="s">
        <v>170</v>
      </c>
      <c r="I385" s="101">
        <v>42894</v>
      </c>
      <c r="J385" s="111" t="s">
        <v>254</v>
      </c>
    </row>
    <row r="386" spans="1:15" s="103" customFormat="1" ht="15" customHeight="1" thickBot="1">
      <c r="A386" s="105" t="s">
        <v>86</v>
      </c>
      <c r="B386" s="106" t="s">
        <v>331</v>
      </c>
      <c r="C386" s="118" t="s">
        <v>48</v>
      </c>
      <c r="D386" s="119" t="s">
        <v>190</v>
      </c>
      <c r="E386" s="109">
        <v>3280</v>
      </c>
      <c r="F386" s="109" t="s">
        <v>132</v>
      </c>
      <c r="G386" s="110">
        <f>E386*0.2</f>
        <v>656</v>
      </c>
      <c r="H386" s="109" t="s">
        <v>170</v>
      </c>
      <c r="I386" s="101">
        <v>42901</v>
      </c>
      <c r="J386" s="111" t="s">
        <v>253</v>
      </c>
    </row>
    <row r="387" spans="1:15" s="103" customFormat="1" ht="15" customHeight="1" thickBot="1">
      <c r="A387" s="105" t="s">
        <v>86</v>
      </c>
      <c r="B387" s="111" t="s">
        <v>106</v>
      </c>
      <c r="C387" s="107">
        <v>1305009144719</v>
      </c>
      <c r="D387" s="119" t="s">
        <v>190</v>
      </c>
      <c r="E387" s="109">
        <v>2000</v>
      </c>
      <c r="F387" s="109" t="s">
        <v>132</v>
      </c>
      <c r="G387" s="110">
        <f>E387*0.29</f>
        <v>580</v>
      </c>
      <c r="H387" s="109" t="s">
        <v>170</v>
      </c>
      <c r="I387" s="101">
        <v>42895</v>
      </c>
      <c r="J387" s="111" t="s">
        <v>253</v>
      </c>
    </row>
    <row r="388" spans="1:15" s="103" customFormat="1" ht="15" customHeight="1" thickBot="1">
      <c r="A388" s="105" t="s">
        <v>86</v>
      </c>
      <c r="B388" s="111" t="s">
        <v>106</v>
      </c>
      <c r="C388" s="118" t="s">
        <v>48</v>
      </c>
      <c r="D388" s="119" t="s">
        <v>190</v>
      </c>
      <c r="E388" s="109">
        <v>2000</v>
      </c>
      <c r="F388" s="109" t="s">
        <v>132</v>
      </c>
      <c r="G388" s="110">
        <f>E388*0.2</f>
        <v>400</v>
      </c>
      <c r="H388" s="109" t="s">
        <v>170</v>
      </c>
      <c r="I388" s="101">
        <v>42895</v>
      </c>
      <c r="J388" s="111" t="s">
        <v>253</v>
      </c>
      <c r="L388" s="120"/>
      <c r="M388" s="120"/>
      <c r="N388" s="120"/>
      <c r="O388" s="120"/>
    </row>
    <row r="389" spans="1:15" s="103" customFormat="1" ht="15" customHeight="1" thickBot="1">
      <c r="A389" s="113" t="s">
        <v>86</v>
      </c>
      <c r="B389" s="3" t="s">
        <v>332</v>
      </c>
      <c r="C389" s="114">
        <v>1305003011685</v>
      </c>
      <c r="D389" s="4" t="s">
        <v>192</v>
      </c>
      <c r="E389" s="116">
        <v>4000</v>
      </c>
      <c r="F389" s="109" t="s">
        <v>132</v>
      </c>
      <c r="G389" s="110">
        <f>E389*0.72</f>
        <v>2880</v>
      </c>
      <c r="H389" s="109" t="s">
        <v>170</v>
      </c>
      <c r="I389" s="125">
        <v>42898</v>
      </c>
      <c r="J389" s="117" t="s">
        <v>255</v>
      </c>
      <c r="K389" s="75"/>
    </row>
    <row r="390" spans="1:15" s="103" customFormat="1" ht="15" customHeight="1" thickBot="1">
      <c r="A390" s="105" t="s">
        <v>86</v>
      </c>
      <c r="B390" s="106" t="s">
        <v>332</v>
      </c>
      <c r="C390" s="107">
        <v>1305009144719</v>
      </c>
      <c r="D390" s="119" t="s">
        <v>190</v>
      </c>
      <c r="E390" s="109">
        <v>5000</v>
      </c>
      <c r="F390" s="109" t="s">
        <v>132</v>
      </c>
      <c r="G390" s="110">
        <f>E390*0.29</f>
        <v>1450</v>
      </c>
      <c r="H390" s="109" t="s">
        <v>170</v>
      </c>
      <c r="I390" s="125">
        <v>42898</v>
      </c>
      <c r="J390" s="111" t="s">
        <v>253</v>
      </c>
    </row>
    <row r="391" spans="1:15" s="103" customFormat="1" ht="15" customHeight="1" thickBot="1">
      <c r="A391" s="113" t="s">
        <v>86</v>
      </c>
      <c r="B391" s="3" t="s">
        <v>332</v>
      </c>
      <c r="C391" s="114">
        <v>1305011555457</v>
      </c>
      <c r="D391" s="119" t="s">
        <v>190</v>
      </c>
      <c r="E391" s="116">
        <v>4920</v>
      </c>
      <c r="F391" s="109" t="s">
        <v>132</v>
      </c>
      <c r="G391" s="126">
        <f>E391*0.73</f>
        <v>3591.6</v>
      </c>
      <c r="H391" s="109" t="s">
        <v>170</v>
      </c>
      <c r="I391" s="125">
        <v>42898</v>
      </c>
      <c r="J391" s="117" t="s">
        <v>255</v>
      </c>
      <c r="K391" s="75"/>
    </row>
    <row r="392" spans="1:15" s="103" customFormat="1" ht="15" customHeight="1" thickBot="1">
      <c r="A392" s="105" t="s">
        <v>86</v>
      </c>
      <c r="B392" s="106" t="s">
        <v>332</v>
      </c>
      <c r="C392" s="107">
        <v>1305012879659</v>
      </c>
      <c r="D392" s="119" t="s">
        <v>190</v>
      </c>
      <c r="E392" s="109">
        <v>2000</v>
      </c>
      <c r="F392" s="109" t="s">
        <v>132</v>
      </c>
      <c r="G392" s="110">
        <f>E392*0.32</f>
        <v>640</v>
      </c>
      <c r="H392" s="109" t="s">
        <v>170</v>
      </c>
      <c r="I392" s="125">
        <v>42898</v>
      </c>
      <c r="J392" s="111" t="s">
        <v>254</v>
      </c>
    </row>
    <row r="393" spans="1:15" s="103" customFormat="1" ht="15" customHeight="1" thickBot="1">
      <c r="A393" s="105" t="s">
        <v>86</v>
      </c>
      <c r="B393" s="106" t="s">
        <v>332</v>
      </c>
      <c r="C393" s="107">
        <v>1305013865604</v>
      </c>
      <c r="D393" s="119" t="s">
        <v>244</v>
      </c>
      <c r="E393" s="109">
        <v>50</v>
      </c>
      <c r="F393" s="109" t="s">
        <v>132</v>
      </c>
      <c r="G393" s="110">
        <f>E393*0.59</f>
        <v>29.5</v>
      </c>
      <c r="H393" s="109" t="s">
        <v>170</v>
      </c>
      <c r="I393" s="125">
        <v>42898</v>
      </c>
      <c r="J393" s="111" t="s">
        <v>253</v>
      </c>
    </row>
    <row r="394" spans="1:15" s="103" customFormat="1" ht="15" customHeight="1" thickBot="1">
      <c r="A394" s="113" t="s">
        <v>86</v>
      </c>
      <c r="B394" s="3" t="s">
        <v>332</v>
      </c>
      <c r="C394" s="114">
        <v>1305014673026</v>
      </c>
      <c r="D394" s="119" t="s">
        <v>190</v>
      </c>
      <c r="E394" s="116">
        <v>4800</v>
      </c>
      <c r="F394" s="109" t="s">
        <v>132</v>
      </c>
      <c r="G394" s="110">
        <f>E394*0.4</f>
        <v>1920</v>
      </c>
      <c r="H394" s="109" t="s">
        <v>170</v>
      </c>
      <c r="I394" s="125">
        <v>42898</v>
      </c>
      <c r="J394" s="117" t="s">
        <v>255</v>
      </c>
      <c r="K394" s="75"/>
    </row>
    <row r="395" spans="1:15" s="103" customFormat="1" ht="15" customHeight="1" thickBot="1">
      <c r="A395" s="105" t="s">
        <v>86</v>
      </c>
      <c r="B395" s="106" t="s">
        <v>332</v>
      </c>
      <c r="C395" s="107">
        <v>1305014847701</v>
      </c>
      <c r="D395" s="119" t="s">
        <v>245</v>
      </c>
      <c r="E395" s="109">
        <v>100</v>
      </c>
      <c r="F395" s="109" t="s">
        <v>132</v>
      </c>
      <c r="G395" s="110">
        <f>E395*0.51</f>
        <v>51</v>
      </c>
      <c r="H395" s="109" t="s">
        <v>170</v>
      </c>
      <c r="I395" s="125">
        <v>42898</v>
      </c>
      <c r="J395" s="111" t="s">
        <v>253</v>
      </c>
    </row>
    <row r="396" spans="1:15" s="103" customFormat="1" ht="15" customHeight="1" thickBot="1">
      <c r="A396" s="105" t="s">
        <v>86</v>
      </c>
      <c r="B396" s="106" t="s">
        <v>332</v>
      </c>
      <c r="C396" s="107">
        <v>1305015335663</v>
      </c>
      <c r="D396" s="115" t="s">
        <v>190</v>
      </c>
      <c r="E396" s="122">
        <v>5000</v>
      </c>
      <c r="F396" s="109" t="s">
        <v>132</v>
      </c>
      <c r="G396" s="110">
        <f>E396*0.4</f>
        <v>2000</v>
      </c>
      <c r="H396" s="109" t="s">
        <v>170</v>
      </c>
      <c r="I396" s="125">
        <v>42898</v>
      </c>
      <c r="J396" s="111" t="s">
        <v>253</v>
      </c>
    </row>
    <row r="397" spans="1:15" s="103" customFormat="1" ht="15" customHeight="1" thickBot="1">
      <c r="A397" s="113" t="s">
        <v>86</v>
      </c>
      <c r="B397" s="3" t="s">
        <v>332</v>
      </c>
      <c r="C397" s="114">
        <v>1305999783163</v>
      </c>
      <c r="D397" s="115" t="s">
        <v>190</v>
      </c>
      <c r="E397" s="116">
        <v>2700</v>
      </c>
      <c r="F397" s="109" t="s">
        <v>132</v>
      </c>
      <c r="G397" s="110">
        <f>E397*0.25</f>
        <v>675</v>
      </c>
      <c r="H397" s="109" t="s">
        <v>170</v>
      </c>
      <c r="I397" s="125">
        <v>42898</v>
      </c>
      <c r="J397" s="117" t="s">
        <v>255</v>
      </c>
      <c r="K397" s="75"/>
    </row>
    <row r="398" spans="1:15" s="103" customFormat="1" ht="15" customHeight="1" thickBot="1">
      <c r="A398" s="113" t="s">
        <v>86</v>
      </c>
      <c r="B398" s="3" t="s">
        <v>332</v>
      </c>
      <c r="C398" s="114">
        <v>1305999783426</v>
      </c>
      <c r="D398" s="115" t="s">
        <v>190</v>
      </c>
      <c r="E398" s="116">
        <v>4500</v>
      </c>
      <c r="F398" s="109" t="s">
        <v>132</v>
      </c>
      <c r="G398" s="110">
        <f>E398*0.26</f>
        <v>1170</v>
      </c>
      <c r="H398" s="109" t="s">
        <v>170</v>
      </c>
      <c r="I398" s="125">
        <v>42898</v>
      </c>
      <c r="J398" s="117" t="s">
        <v>255</v>
      </c>
      <c r="K398" s="75"/>
    </row>
    <row r="399" spans="1:15" s="103" customFormat="1" ht="15" customHeight="1" thickBot="1">
      <c r="A399" s="105" t="s">
        <v>86</v>
      </c>
      <c r="B399" s="111" t="s">
        <v>162</v>
      </c>
      <c r="C399" s="118" t="s">
        <v>302</v>
      </c>
      <c r="D399" s="119" t="s">
        <v>244</v>
      </c>
      <c r="E399" s="109">
        <v>120</v>
      </c>
      <c r="F399" s="109" t="s">
        <v>132</v>
      </c>
      <c r="G399" s="110">
        <f>E399*0.59</f>
        <v>70.8</v>
      </c>
      <c r="H399" s="109" t="s">
        <v>170</v>
      </c>
      <c r="I399" s="125">
        <v>42894</v>
      </c>
      <c r="J399" s="111" t="s">
        <v>253</v>
      </c>
    </row>
    <row r="400" spans="1:15" s="103" customFormat="1" ht="15" customHeight="1" thickBot="1">
      <c r="A400" s="105" t="s">
        <v>86</v>
      </c>
      <c r="B400" s="111" t="s">
        <v>162</v>
      </c>
      <c r="C400" s="118" t="s">
        <v>275</v>
      </c>
      <c r="D400" s="115" t="s">
        <v>190</v>
      </c>
      <c r="E400" s="109">
        <v>2200</v>
      </c>
      <c r="F400" s="109" t="s">
        <v>132</v>
      </c>
      <c r="G400" s="110">
        <f>E400*0.58</f>
        <v>1276</v>
      </c>
      <c r="H400" s="109" t="s">
        <v>170</v>
      </c>
      <c r="I400" s="125">
        <v>42894</v>
      </c>
      <c r="J400" s="111" t="s">
        <v>254</v>
      </c>
    </row>
    <row r="401" spans="1:15" s="103" customFormat="1" ht="15" customHeight="1" thickBot="1">
      <c r="A401" s="113" t="s">
        <v>86</v>
      </c>
      <c r="B401" s="3" t="s">
        <v>333</v>
      </c>
      <c r="C401" s="114">
        <v>1305003011685</v>
      </c>
      <c r="D401" s="4" t="s">
        <v>192</v>
      </c>
      <c r="E401" s="116">
        <v>2000</v>
      </c>
      <c r="F401" s="109" t="s">
        <v>132</v>
      </c>
      <c r="G401" s="110">
        <f>E401*0.72</f>
        <v>1440</v>
      </c>
      <c r="H401" s="109" t="s">
        <v>170</v>
      </c>
      <c r="I401" s="101">
        <v>42898</v>
      </c>
      <c r="J401" s="117" t="s">
        <v>255</v>
      </c>
      <c r="K401" s="75"/>
    </row>
    <row r="402" spans="1:15" s="103" customFormat="1" ht="15" customHeight="1" thickBot="1">
      <c r="A402" s="113" t="s">
        <v>86</v>
      </c>
      <c r="B402" s="3" t="s">
        <v>333</v>
      </c>
      <c r="C402" s="140" t="s">
        <v>144</v>
      </c>
      <c r="D402" s="4" t="s">
        <v>242</v>
      </c>
      <c r="E402" s="116">
        <v>800</v>
      </c>
      <c r="F402" s="109" t="s">
        <v>132</v>
      </c>
      <c r="G402" s="110">
        <f>E402*0.85</f>
        <v>680</v>
      </c>
      <c r="H402" s="109" t="s">
        <v>170</v>
      </c>
      <c r="I402" s="101">
        <v>42898</v>
      </c>
      <c r="J402" s="117" t="s">
        <v>255</v>
      </c>
      <c r="K402" s="75"/>
    </row>
    <row r="403" spans="1:15" s="103" customFormat="1" ht="15" customHeight="1" thickBot="1">
      <c r="A403" s="105" t="s">
        <v>86</v>
      </c>
      <c r="B403" s="106" t="s">
        <v>333</v>
      </c>
      <c r="C403" s="107">
        <v>1305009144719</v>
      </c>
      <c r="D403" s="119" t="s">
        <v>190</v>
      </c>
      <c r="E403" s="109">
        <v>1640</v>
      </c>
      <c r="F403" s="109" t="s">
        <v>132</v>
      </c>
      <c r="G403" s="110">
        <f>E403*0.29</f>
        <v>475.59999999999997</v>
      </c>
      <c r="H403" s="109" t="s">
        <v>170</v>
      </c>
      <c r="I403" s="101">
        <v>42898</v>
      </c>
      <c r="J403" s="111" t="s">
        <v>253</v>
      </c>
    </row>
    <row r="404" spans="1:15" s="103" customFormat="1" ht="15" customHeight="1" thickBot="1">
      <c r="A404" s="113" t="s">
        <v>86</v>
      </c>
      <c r="B404" s="3" t="s">
        <v>333</v>
      </c>
      <c r="C404" s="114">
        <v>1305011555457</v>
      </c>
      <c r="D404" s="119" t="s">
        <v>190</v>
      </c>
      <c r="E404" s="116">
        <v>1640</v>
      </c>
      <c r="F404" s="109" t="s">
        <v>132</v>
      </c>
      <c r="G404" s="126">
        <f>E404*0.73</f>
        <v>1197.2</v>
      </c>
      <c r="H404" s="109" t="s">
        <v>170</v>
      </c>
      <c r="I404" s="101">
        <v>42898</v>
      </c>
      <c r="J404" s="117" t="s">
        <v>255</v>
      </c>
      <c r="K404" s="75"/>
    </row>
    <row r="405" spans="1:15" s="103" customFormat="1" ht="15" customHeight="1" thickBot="1">
      <c r="A405" s="105" t="s">
        <v>86</v>
      </c>
      <c r="B405" s="106" t="s">
        <v>333</v>
      </c>
      <c r="C405" s="107">
        <v>1305014847701</v>
      </c>
      <c r="D405" s="119" t="s">
        <v>245</v>
      </c>
      <c r="E405" s="109">
        <v>500</v>
      </c>
      <c r="F405" s="109" t="s">
        <v>132</v>
      </c>
      <c r="G405" s="110">
        <f>E405*0.51</f>
        <v>255</v>
      </c>
      <c r="H405" s="109" t="s">
        <v>170</v>
      </c>
      <c r="I405" s="101">
        <v>42898</v>
      </c>
      <c r="J405" s="111" t="s">
        <v>253</v>
      </c>
    </row>
    <row r="406" spans="1:15" s="103" customFormat="1" ht="15" customHeight="1" thickBot="1">
      <c r="A406" s="113" t="s">
        <v>86</v>
      </c>
      <c r="B406" s="3" t="s">
        <v>333</v>
      </c>
      <c r="C406" s="114">
        <v>1305999783163</v>
      </c>
      <c r="D406" s="115" t="s">
        <v>190</v>
      </c>
      <c r="E406" s="116">
        <v>900</v>
      </c>
      <c r="F406" s="109" t="s">
        <v>132</v>
      </c>
      <c r="G406" s="110">
        <f>E406*0.25</f>
        <v>225</v>
      </c>
      <c r="H406" s="109" t="s">
        <v>170</v>
      </c>
      <c r="I406" s="101">
        <v>42898</v>
      </c>
      <c r="J406" s="117" t="s">
        <v>255</v>
      </c>
      <c r="K406" s="75"/>
    </row>
    <row r="407" spans="1:15" s="103" customFormat="1" ht="15" customHeight="1" thickBot="1">
      <c r="A407" s="113" t="s">
        <v>86</v>
      </c>
      <c r="B407" s="3" t="s">
        <v>333</v>
      </c>
      <c r="C407" s="114">
        <v>1305999783426</v>
      </c>
      <c r="D407" s="115" t="s">
        <v>190</v>
      </c>
      <c r="E407" s="116">
        <v>900</v>
      </c>
      <c r="F407" s="109" t="s">
        <v>132</v>
      </c>
      <c r="G407" s="110">
        <f>E407*0.26</f>
        <v>234</v>
      </c>
      <c r="H407" s="109" t="s">
        <v>170</v>
      </c>
      <c r="I407" s="101">
        <v>42898</v>
      </c>
      <c r="J407" s="117" t="s">
        <v>255</v>
      </c>
      <c r="K407" s="75"/>
    </row>
    <row r="408" spans="1:15" s="103" customFormat="1" ht="15" customHeight="1" thickBot="1">
      <c r="A408" s="105" t="s">
        <v>108</v>
      </c>
      <c r="B408" s="106" t="s">
        <v>334</v>
      </c>
      <c r="C408" s="118" t="s">
        <v>48</v>
      </c>
      <c r="D408" s="119" t="s">
        <v>190</v>
      </c>
      <c r="E408" s="109">
        <v>3600</v>
      </c>
      <c r="F408" s="109" t="s">
        <v>132</v>
      </c>
      <c r="G408" s="110">
        <f>E408*0.2</f>
        <v>720</v>
      </c>
      <c r="H408" s="109" t="s">
        <v>170</v>
      </c>
      <c r="I408" s="125">
        <v>42909</v>
      </c>
      <c r="J408" s="111" t="s">
        <v>253</v>
      </c>
    </row>
    <row r="409" spans="1:15" s="103" customFormat="1" ht="15" customHeight="1" thickBot="1">
      <c r="A409" s="105" t="s">
        <v>108</v>
      </c>
      <c r="B409" s="106" t="s">
        <v>109</v>
      </c>
      <c r="C409" s="107">
        <v>1305015090177</v>
      </c>
      <c r="D409" s="115" t="s">
        <v>190</v>
      </c>
      <c r="E409" s="109">
        <v>3400</v>
      </c>
      <c r="F409" s="109" t="s">
        <v>132</v>
      </c>
      <c r="G409" s="110">
        <f>E409*0.27</f>
        <v>918.00000000000011</v>
      </c>
      <c r="H409" s="109" t="s">
        <v>170</v>
      </c>
      <c r="I409" s="125">
        <v>42909</v>
      </c>
      <c r="J409" s="111" t="s">
        <v>253</v>
      </c>
    </row>
    <row r="410" spans="1:15" s="103" customFormat="1" ht="15" customHeight="1" thickBot="1">
      <c r="A410" s="124" t="s">
        <v>108</v>
      </c>
      <c r="B410" s="5" t="s">
        <v>335</v>
      </c>
      <c r="C410" s="141" t="s">
        <v>48</v>
      </c>
      <c r="D410" s="119" t="s">
        <v>190</v>
      </c>
      <c r="E410" s="122">
        <v>21000</v>
      </c>
      <c r="F410" s="109" t="s">
        <v>132</v>
      </c>
      <c r="G410" s="110">
        <f>E410*0.2</f>
        <v>4200</v>
      </c>
      <c r="H410" s="109" t="s">
        <v>170</v>
      </c>
      <c r="I410" s="125">
        <v>42909</v>
      </c>
      <c r="J410" s="111" t="s">
        <v>253</v>
      </c>
      <c r="K410" s="120"/>
    </row>
    <row r="411" spans="1:15" s="103" customFormat="1" ht="15" customHeight="1" thickBot="1">
      <c r="A411" s="105" t="s">
        <v>108</v>
      </c>
      <c r="B411" s="106" t="s">
        <v>110</v>
      </c>
      <c r="C411" s="118" t="s">
        <v>48</v>
      </c>
      <c r="D411" s="119" t="s">
        <v>190</v>
      </c>
      <c r="E411" s="109">
        <v>3000</v>
      </c>
      <c r="F411" s="109" t="s">
        <v>132</v>
      </c>
      <c r="G411" s="110">
        <f>E411*0.2</f>
        <v>600</v>
      </c>
      <c r="H411" s="109" t="s">
        <v>170</v>
      </c>
      <c r="I411" s="125">
        <v>42909</v>
      </c>
      <c r="J411" s="111" t="s">
        <v>253</v>
      </c>
      <c r="L411" s="120"/>
      <c r="M411" s="120"/>
      <c r="N411" s="120"/>
      <c r="O411" s="120"/>
    </row>
    <row r="412" spans="1:15" s="103" customFormat="1" ht="15" customHeight="1" thickBot="1">
      <c r="A412" s="124" t="s">
        <v>108</v>
      </c>
      <c r="B412" s="5" t="s">
        <v>111</v>
      </c>
      <c r="C412" s="141" t="s">
        <v>48</v>
      </c>
      <c r="D412" s="119" t="s">
        <v>190</v>
      </c>
      <c r="E412" s="122">
        <v>90000</v>
      </c>
      <c r="F412" s="109" t="s">
        <v>132</v>
      </c>
      <c r="G412" s="110">
        <f>E412*0.2</f>
        <v>18000</v>
      </c>
      <c r="H412" s="109" t="s">
        <v>170</v>
      </c>
      <c r="I412" s="125">
        <v>42909</v>
      </c>
      <c r="J412" s="111" t="s">
        <v>253</v>
      </c>
      <c r="K412" s="120"/>
      <c r="L412" s="120"/>
      <c r="M412" s="120"/>
      <c r="N412" s="120"/>
      <c r="O412" s="120"/>
    </row>
    <row r="413" spans="1:15" s="103" customFormat="1" ht="15" customHeight="1" thickBot="1">
      <c r="A413" s="124" t="s">
        <v>108</v>
      </c>
      <c r="B413" s="5" t="s">
        <v>112</v>
      </c>
      <c r="C413" s="121">
        <v>1305003011685</v>
      </c>
      <c r="D413" s="4" t="s">
        <v>192</v>
      </c>
      <c r="E413" s="122">
        <v>11800</v>
      </c>
      <c r="F413" s="109" t="s">
        <v>132</v>
      </c>
      <c r="G413" s="110">
        <f>E413*0.72</f>
        <v>8496</v>
      </c>
      <c r="H413" s="109" t="s">
        <v>170</v>
      </c>
      <c r="I413" s="125">
        <v>42909</v>
      </c>
      <c r="J413" s="111" t="s">
        <v>253</v>
      </c>
      <c r="K413" s="120"/>
      <c r="L413" s="120"/>
      <c r="M413" s="120"/>
      <c r="N413" s="120"/>
      <c r="O413" s="120"/>
    </row>
    <row r="414" spans="1:15" s="103" customFormat="1" ht="15" customHeight="1" thickBot="1">
      <c r="A414" s="124" t="s">
        <v>108</v>
      </c>
      <c r="B414" s="5" t="s">
        <v>112</v>
      </c>
      <c r="C414" s="141" t="s">
        <v>48</v>
      </c>
      <c r="D414" s="119" t="s">
        <v>190</v>
      </c>
      <c r="E414" s="122">
        <v>11800</v>
      </c>
      <c r="F414" s="109" t="s">
        <v>132</v>
      </c>
      <c r="G414" s="110">
        <f>E414*0.2</f>
        <v>2360</v>
      </c>
      <c r="H414" s="109" t="s">
        <v>170</v>
      </c>
      <c r="I414" s="125">
        <v>42909</v>
      </c>
      <c r="J414" s="111" t="s">
        <v>253</v>
      </c>
      <c r="K414" s="120"/>
      <c r="L414" s="120"/>
      <c r="M414" s="120"/>
      <c r="N414" s="120"/>
      <c r="O414" s="120"/>
    </row>
    <row r="415" spans="1:15" s="103" customFormat="1" ht="15" customHeight="1" thickBot="1">
      <c r="A415" s="124" t="s">
        <v>108</v>
      </c>
      <c r="B415" s="5" t="s">
        <v>113</v>
      </c>
      <c r="C415" s="141" t="s">
        <v>48</v>
      </c>
      <c r="D415" s="119" t="s">
        <v>190</v>
      </c>
      <c r="E415" s="122">
        <v>10000</v>
      </c>
      <c r="F415" s="109" t="s">
        <v>132</v>
      </c>
      <c r="G415" s="110">
        <f>E415*0.2</f>
        <v>2000</v>
      </c>
      <c r="H415" s="109" t="s">
        <v>170</v>
      </c>
      <c r="I415" s="125">
        <v>42909</v>
      </c>
      <c r="J415" s="111" t="s">
        <v>253</v>
      </c>
      <c r="K415" s="120"/>
      <c r="L415" s="120"/>
      <c r="M415" s="120"/>
      <c r="N415" s="120"/>
      <c r="O415" s="120"/>
    </row>
    <row r="416" spans="1:15" s="120" customFormat="1" ht="15" customHeight="1" thickBot="1">
      <c r="A416" s="124" t="s">
        <v>108</v>
      </c>
      <c r="B416" s="5" t="s">
        <v>336</v>
      </c>
      <c r="C416" s="141" t="s">
        <v>48</v>
      </c>
      <c r="D416" s="119" t="s">
        <v>190</v>
      </c>
      <c r="E416" s="122">
        <v>82000</v>
      </c>
      <c r="F416" s="109" t="s">
        <v>132</v>
      </c>
      <c r="G416" s="110">
        <f>E416*0.2</f>
        <v>16400</v>
      </c>
      <c r="H416" s="109" t="s">
        <v>170</v>
      </c>
      <c r="I416" s="125">
        <v>42909</v>
      </c>
      <c r="J416" s="111" t="s">
        <v>253</v>
      </c>
    </row>
    <row r="417" spans="1:15" s="103" customFormat="1" ht="15" customHeight="1" thickBot="1">
      <c r="A417" s="105" t="s">
        <v>108</v>
      </c>
      <c r="B417" s="106" t="s">
        <v>337</v>
      </c>
      <c r="C417" s="118">
        <v>1305007731257</v>
      </c>
      <c r="D417" s="119" t="s">
        <v>190</v>
      </c>
      <c r="E417" s="109">
        <v>275</v>
      </c>
      <c r="F417" s="109" t="s">
        <v>132</v>
      </c>
      <c r="G417" s="110">
        <f>E417*0.21</f>
        <v>57.75</v>
      </c>
      <c r="H417" s="109" t="s">
        <v>170</v>
      </c>
      <c r="I417" s="125">
        <v>42909</v>
      </c>
      <c r="J417" s="111" t="s">
        <v>253</v>
      </c>
      <c r="L417" s="120"/>
      <c r="M417" s="120"/>
      <c r="N417" s="120"/>
      <c r="O417" s="120"/>
    </row>
    <row r="418" spans="1:15" s="120" customFormat="1" ht="15" customHeight="1" thickBot="1">
      <c r="A418" s="105" t="s">
        <v>114</v>
      </c>
      <c r="B418" s="111" t="s">
        <v>338</v>
      </c>
      <c r="C418" s="118" t="s">
        <v>48</v>
      </c>
      <c r="D418" s="119" t="s">
        <v>190</v>
      </c>
      <c r="E418" s="109">
        <v>7600</v>
      </c>
      <c r="F418" s="109" t="s">
        <v>132</v>
      </c>
      <c r="G418" s="110">
        <f t="shared" ref="G418:G423" si="2">E418*0.2</f>
        <v>1520</v>
      </c>
      <c r="H418" s="109" t="s">
        <v>170</v>
      </c>
      <c r="I418" s="101">
        <v>42895</v>
      </c>
      <c r="J418" s="111" t="s">
        <v>253</v>
      </c>
      <c r="K418" s="103"/>
      <c r="L418" s="103"/>
      <c r="M418" s="103"/>
      <c r="N418" s="103"/>
      <c r="O418" s="103"/>
    </row>
    <row r="419" spans="1:15" s="120" customFormat="1" ht="15" customHeight="1" thickBot="1">
      <c r="A419" s="105" t="s">
        <v>114</v>
      </c>
      <c r="B419" s="106" t="s">
        <v>115</v>
      </c>
      <c r="C419" s="118" t="s">
        <v>48</v>
      </c>
      <c r="D419" s="119" t="s">
        <v>190</v>
      </c>
      <c r="E419" s="109">
        <v>8200</v>
      </c>
      <c r="F419" s="109" t="s">
        <v>132</v>
      </c>
      <c r="G419" s="110">
        <f t="shared" si="2"/>
        <v>1640</v>
      </c>
      <c r="H419" s="109" t="s">
        <v>170</v>
      </c>
      <c r="I419" s="101">
        <v>42895</v>
      </c>
      <c r="J419" s="111" t="s">
        <v>253</v>
      </c>
      <c r="K419" s="103"/>
      <c r="L419" s="103"/>
      <c r="M419" s="103"/>
      <c r="N419" s="103"/>
      <c r="O419" s="103"/>
    </row>
    <row r="420" spans="1:15" s="120" customFormat="1" ht="15" customHeight="1" thickBot="1">
      <c r="A420" s="105" t="s">
        <v>114</v>
      </c>
      <c r="B420" s="106" t="s">
        <v>116</v>
      </c>
      <c r="C420" s="118" t="s">
        <v>48</v>
      </c>
      <c r="D420" s="119" t="s">
        <v>190</v>
      </c>
      <c r="E420" s="109">
        <v>2400</v>
      </c>
      <c r="F420" s="109" t="s">
        <v>132</v>
      </c>
      <c r="G420" s="110">
        <f t="shared" si="2"/>
        <v>480</v>
      </c>
      <c r="H420" s="109" t="s">
        <v>170</v>
      </c>
      <c r="I420" s="101">
        <v>42895</v>
      </c>
      <c r="J420" s="111" t="s">
        <v>253</v>
      </c>
      <c r="K420" s="103"/>
      <c r="L420" s="103"/>
      <c r="M420" s="103"/>
      <c r="N420" s="103"/>
      <c r="O420" s="103"/>
    </row>
    <row r="421" spans="1:15" s="120" customFormat="1" ht="15" customHeight="1" thickBot="1">
      <c r="A421" s="105" t="s">
        <v>114</v>
      </c>
      <c r="B421" s="106" t="s">
        <v>163</v>
      </c>
      <c r="C421" s="118" t="s">
        <v>48</v>
      </c>
      <c r="D421" s="119" t="s">
        <v>190</v>
      </c>
      <c r="E421" s="109">
        <v>4600</v>
      </c>
      <c r="F421" s="109" t="s">
        <v>132</v>
      </c>
      <c r="G421" s="110">
        <f t="shared" si="2"/>
        <v>920</v>
      </c>
      <c r="H421" s="109" t="s">
        <v>170</v>
      </c>
      <c r="I421" s="125">
        <v>42898</v>
      </c>
      <c r="J421" s="111" t="s">
        <v>253</v>
      </c>
      <c r="K421" s="103"/>
      <c r="L421" s="103"/>
      <c r="M421" s="103"/>
      <c r="N421" s="103"/>
      <c r="O421" s="103"/>
    </row>
    <row r="422" spans="1:15" s="120" customFormat="1" ht="15" customHeight="1" thickBot="1">
      <c r="A422" s="105" t="s">
        <v>114</v>
      </c>
      <c r="B422" s="111" t="s">
        <v>164</v>
      </c>
      <c r="C422" s="118" t="s">
        <v>48</v>
      </c>
      <c r="D422" s="119" t="s">
        <v>190</v>
      </c>
      <c r="E422" s="109">
        <v>46000</v>
      </c>
      <c r="F422" s="109" t="s">
        <v>132</v>
      </c>
      <c r="G422" s="110">
        <f t="shared" si="2"/>
        <v>9200</v>
      </c>
      <c r="H422" s="109" t="s">
        <v>170</v>
      </c>
      <c r="I422" s="101">
        <v>42895</v>
      </c>
      <c r="J422" s="111" t="s">
        <v>253</v>
      </c>
      <c r="K422" s="103"/>
      <c r="L422" s="103"/>
      <c r="M422" s="103"/>
      <c r="N422" s="103"/>
      <c r="O422" s="103"/>
    </row>
    <row r="423" spans="1:15" s="103" customFormat="1" ht="15" customHeight="1" thickBot="1">
      <c r="A423" s="105" t="s">
        <v>114</v>
      </c>
      <c r="B423" s="111" t="s">
        <v>117</v>
      </c>
      <c r="C423" s="118" t="s">
        <v>48</v>
      </c>
      <c r="D423" s="119" t="s">
        <v>190</v>
      </c>
      <c r="E423" s="109">
        <v>3280</v>
      </c>
      <c r="F423" s="109" t="s">
        <v>132</v>
      </c>
      <c r="G423" s="110">
        <f t="shared" si="2"/>
        <v>656</v>
      </c>
      <c r="H423" s="109" t="s">
        <v>170</v>
      </c>
      <c r="I423" s="101">
        <v>42895</v>
      </c>
      <c r="J423" s="111" t="s">
        <v>253</v>
      </c>
    </row>
    <row r="424" spans="1:15" s="103" customFormat="1" ht="15" customHeight="1" thickBot="1">
      <c r="A424" s="105" t="s">
        <v>114</v>
      </c>
      <c r="B424" s="111" t="s">
        <v>117</v>
      </c>
      <c r="C424" s="118" t="s">
        <v>275</v>
      </c>
      <c r="D424" s="115" t="s">
        <v>190</v>
      </c>
      <c r="E424" s="109">
        <v>3280</v>
      </c>
      <c r="F424" s="109" t="s">
        <v>132</v>
      </c>
      <c r="G424" s="110">
        <f>E424*0.58</f>
        <v>1902.3999999999999</v>
      </c>
      <c r="H424" s="109" t="s">
        <v>170</v>
      </c>
      <c r="I424" s="101">
        <v>42895</v>
      </c>
      <c r="J424" s="111" t="s">
        <v>254</v>
      </c>
    </row>
    <row r="425" spans="1:15" s="103" customFormat="1" ht="15" customHeight="1" thickBot="1">
      <c r="A425" s="105" t="s">
        <v>119</v>
      </c>
      <c r="B425" s="106" t="s">
        <v>339</v>
      </c>
      <c r="C425" s="118" t="s">
        <v>48</v>
      </c>
      <c r="D425" s="119" t="s">
        <v>190</v>
      </c>
      <c r="E425" s="109">
        <v>5000</v>
      </c>
      <c r="F425" s="109" t="s">
        <v>132</v>
      </c>
      <c r="G425" s="110">
        <f>E425*0.2</f>
        <v>1000</v>
      </c>
      <c r="H425" s="109" t="s">
        <v>170</v>
      </c>
      <c r="I425" s="101">
        <v>42898</v>
      </c>
      <c r="J425" s="111" t="s">
        <v>253</v>
      </c>
    </row>
    <row r="426" spans="1:15" s="103" customFormat="1" ht="15" customHeight="1" thickBot="1">
      <c r="A426" s="105" t="s">
        <v>119</v>
      </c>
      <c r="B426" s="106" t="s">
        <v>339</v>
      </c>
      <c r="C426" s="118">
        <v>1305015090177</v>
      </c>
      <c r="D426" s="115" t="s">
        <v>190</v>
      </c>
      <c r="E426" s="109">
        <v>1000</v>
      </c>
      <c r="F426" s="109" t="s">
        <v>132</v>
      </c>
      <c r="G426" s="110">
        <f>E426*0.27</f>
        <v>270</v>
      </c>
      <c r="H426" s="109" t="s">
        <v>170</v>
      </c>
      <c r="I426" s="101">
        <v>42898</v>
      </c>
      <c r="J426" s="111" t="s">
        <v>253</v>
      </c>
    </row>
    <row r="427" spans="1:15" s="103" customFormat="1" ht="15" customHeight="1" thickBot="1">
      <c r="A427" s="105" t="s">
        <v>119</v>
      </c>
      <c r="B427" s="106" t="s">
        <v>121</v>
      </c>
      <c r="C427" s="107">
        <v>1305003011685</v>
      </c>
      <c r="D427" s="4" t="s">
        <v>192</v>
      </c>
      <c r="E427" s="109">
        <v>2000</v>
      </c>
      <c r="F427" s="109" t="s">
        <v>132</v>
      </c>
      <c r="G427" s="110">
        <f>E427*0.72</f>
        <v>1440</v>
      </c>
      <c r="H427" s="109" t="s">
        <v>170</v>
      </c>
      <c r="I427" s="101">
        <v>42898</v>
      </c>
      <c r="J427" s="111" t="s">
        <v>253</v>
      </c>
    </row>
    <row r="428" spans="1:15" s="103" customFormat="1" ht="15" customHeight="1" thickBot="1">
      <c r="A428" s="105" t="s">
        <v>119</v>
      </c>
      <c r="B428" s="106" t="s">
        <v>121</v>
      </c>
      <c r="C428" s="118" t="s">
        <v>48</v>
      </c>
      <c r="D428" s="119" t="s">
        <v>190</v>
      </c>
      <c r="E428" s="109">
        <v>3000</v>
      </c>
      <c r="F428" s="109" t="s">
        <v>132</v>
      </c>
      <c r="G428" s="110">
        <f>E428*0.2</f>
        <v>600</v>
      </c>
      <c r="H428" s="109" t="s">
        <v>170</v>
      </c>
      <c r="I428" s="101">
        <v>42898</v>
      </c>
      <c r="J428" s="111" t="s">
        <v>253</v>
      </c>
    </row>
    <row r="429" spans="1:15" s="103" customFormat="1" ht="15" customHeight="1" thickBot="1">
      <c r="A429" s="105" t="s">
        <v>119</v>
      </c>
      <c r="B429" s="106" t="s">
        <v>121</v>
      </c>
      <c r="C429" s="107">
        <v>1305011555457</v>
      </c>
      <c r="D429" s="119" t="s">
        <v>190</v>
      </c>
      <c r="E429" s="109">
        <v>500</v>
      </c>
      <c r="F429" s="109" t="s">
        <v>132</v>
      </c>
      <c r="G429" s="126">
        <f>E429*0.73</f>
        <v>365</v>
      </c>
      <c r="H429" s="109" t="s">
        <v>170</v>
      </c>
      <c r="I429" s="101">
        <v>42898</v>
      </c>
      <c r="J429" s="111" t="s">
        <v>253</v>
      </c>
    </row>
    <row r="430" spans="1:15" s="103" customFormat="1" ht="15" customHeight="1" thickBot="1">
      <c r="A430" s="105" t="s">
        <v>119</v>
      </c>
      <c r="B430" s="106" t="s">
        <v>121</v>
      </c>
      <c r="C430" s="107">
        <v>1305014847701</v>
      </c>
      <c r="D430" s="119" t="s">
        <v>245</v>
      </c>
      <c r="E430" s="109">
        <v>500</v>
      </c>
      <c r="F430" s="109" t="s">
        <v>132</v>
      </c>
      <c r="G430" s="110">
        <f>E430*0.51</f>
        <v>255</v>
      </c>
      <c r="H430" s="109" t="s">
        <v>170</v>
      </c>
      <c r="I430" s="101">
        <v>42898</v>
      </c>
      <c r="J430" s="111" t="s">
        <v>253</v>
      </c>
    </row>
    <row r="431" spans="1:15" s="103" customFormat="1" ht="15" customHeight="1" thickBot="1">
      <c r="A431" s="105" t="s">
        <v>119</v>
      </c>
      <c r="B431" s="106" t="s">
        <v>340</v>
      </c>
      <c r="C431" s="118" t="s">
        <v>48</v>
      </c>
      <c r="D431" s="119" t="s">
        <v>190</v>
      </c>
      <c r="E431" s="109">
        <v>9800</v>
      </c>
      <c r="F431" s="109" t="s">
        <v>132</v>
      </c>
      <c r="G431" s="110">
        <f>E431*0.2</f>
        <v>1960</v>
      </c>
      <c r="H431" s="109" t="s">
        <v>170</v>
      </c>
      <c r="I431" s="101">
        <v>42898</v>
      </c>
      <c r="J431" s="111" t="s">
        <v>253</v>
      </c>
    </row>
    <row r="432" spans="1:15" s="103" customFormat="1" ht="15" customHeight="1" thickBot="1">
      <c r="A432" s="105" t="s">
        <v>119</v>
      </c>
      <c r="B432" s="106" t="s">
        <v>122</v>
      </c>
      <c r="C432" s="118" t="s">
        <v>48</v>
      </c>
      <c r="D432" s="119" t="s">
        <v>190</v>
      </c>
      <c r="E432" s="109">
        <v>11400</v>
      </c>
      <c r="F432" s="109" t="s">
        <v>132</v>
      </c>
      <c r="G432" s="110">
        <f>E432*0.2</f>
        <v>2280</v>
      </c>
      <c r="H432" s="109" t="s">
        <v>170</v>
      </c>
      <c r="I432" s="101">
        <v>42898</v>
      </c>
      <c r="J432" s="111" t="s">
        <v>253</v>
      </c>
    </row>
    <row r="433" spans="1:11" s="103" customFormat="1" ht="15" customHeight="1" thickBot="1">
      <c r="A433" s="105" t="s">
        <v>119</v>
      </c>
      <c r="B433" s="106" t="s">
        <v>341</v>
      </c>
      <c r="C433" s="107">
        <v>1305999783163</v>
      </c>
      <c r="D433" s="115" t="s">
        <v>190</v>
      </c>
      <c r="E433" s="109">
        <v>4600</v>
      </c>
      <c r="F433" s="109" t="s">
        <v>132</v>
      </c>
      <c r="G433" s="110">
        <f>E433*0.25</f>
        <v>1150</v>
      </c>
      <c r="H433" s="109" t="s">
        <v>170</v>
      </c>
      <c r="I433" s="101">
        <v>42905</v>
      </c>
      <c r="J433" s="111" t="s">
        <v>253</v>
      </c>
    </row>
    <row r="434" spans="1:11" s="103" customFormat="1" ht="15" customHeight="1" thickBot="1">
      <c r="A434" s="105" t="s">
        <v>119</v>
      </c>
      <c r="B434" s="106" t="s">
        <v>125</v>
      </c>
      <c r="C434" s="107">
        <v>1305009263929</v>
      </c>
      <c r="D434" s="119" t="s">
        <v>190</v>
      </c>
      <c r="E434" s="109">
        <v>2600</v>
      </c>
      <c r="F434" s="109" t="s">
        <v>132</v>
      </c>
      <c r="G434" s="110">
        <f>E434*0.35</f>
        <v>909.99999999999989</v>
      </c>
      <c r="H434" s="109" t="s">
        <v>170</v>
      </c>
      <c r="I434" s="101">
        <v>42900</v>
      </c>
      <c r="J434" s="111" t="s">
        <v>253</v>
      </c>
    </row>
    <row r="435" spans="1:11" s="103" customFormat="1" ht="15" customHeight="1" thickBot="1">
      <c r="A435" s="105" t="s">
        <v>119</v>
      </c>
      <c r="B435" s="106" t="s">
        <v>125</v>
      </c>
      <c r="C435" s="121">
        <v>1305009650832</v>
      </c>
      <c r="D435" s="119" t="s">
        <v>190</v>
      </c>
      <c r="E435" s="122">
        <v>2600</v>
      </c>
      <c r="F435" s="109" t="s">
        <v>132</v>
      </c>
      <c r="G435" s="110">
        <f>E435*0.32</f>
        <v>832</v>
      </c>
      <c r="H435" s="109" t="s">
        <v>170</v>
      </c>
      <c r="I435" s="101">
        <v>42900</v>
      </c>
      <c r="J435" s="111" t="s">
        <v>253</v>
      </c>
    </row>
    <row r="436" spans="1:11" s="103" customFormat="1" ht="15" customHeight="1" thickBot="1">
      <c r="A436" s="105" t="s">
        <v>119</v>
      </c>
      <c r="B436" s="106" t="s">
        <v>125</v>
      </c>
      <c r="C436" s="107">
        <v>1305011555457</v>
      </c>
      <c r="D436" s="119" t="s">
        <v>190</v>
      </c>
      <c r="E436" s="109">
        <v>2600</v>
      </c>
      <c r="F436" s="109" t="s">
        <v>132</v>
      </c>
      <c r="G436" s="126">
        <f>E436*0.73</f>
        <v>1898</v>
      </c>
      <c r="H436" s="109" t="s">
        <v>170</v>
      </c>
      <c r="I436" s="101">
        <v>42900</v>
      </c>
      <c r="J436" s="111" t="s">
        <v>253</v>
      </c>
    </row>
    <row r="437" spans="1:11" s="103" customFormat="1" ht="15" customHeight="1" thickBot="1">
      <c r="A437" s="105" t="s">
        <v>119</v>
      </c>
      <c r="B437" s="106" t="s">
        <v>125</v>
      </c>
      <c r="C437" s="107">
        <v>1305014673026</v>
      </c>
      <c r="D437" s="119" t="s">
        <v>190</v>
      </c>
      <c r="E437" s="109">
        <v>2600</v>
      </c>
      <c r="F437" s="109" t="s">
        <v>132</v>
      </c>
      <c r="G437" s="110">
        <f>E437*0.4</f>
        <v>1040</v>
      </c>
      <c r="H437" s="109" t="s">
        <v>170</v>
      </c>
      <c r="I437" s="101">
        <v>42900</v>
      </c>
      <c r="J437" s="111" t="s">
        <v>253</v>
      </c>
    </row>
    <row r="438" spans="1:11" s="103" customFormat="1" ht="15" customHeight="1" thickBot="1">
      <c r="A438" s="105" t="s">
        <v>119</v>
      </c>
      <c r="B438" s="106" t="s">
        <v>125</v>
      </c>
      <c r="C438" s="107">
        <v>1305999783163</v>
      </c>
      <c r="D438" s="115" t="s">
        <v>190</v>
      </c>
      <c r="E438" s="109">
        <v>2600</v>
      </c>
      <c r="F438" s="109" t="s">
        <v>132</v>
      </c>
      <c r="G438" s="110">
        <f>E438*0.25</f>
        <v>650</v>
      </c>
      <c r="H438" s="109" t="s">
        <v>170</v>
      </c>
      <c r="I438" s="101">
        <v>42900</v>
      </c>
      <c r="J438" s="111" t="s">
        <v>253</v>
      </c>
    </row>
    <row r="439" spans="1:11" s="103" customFormat="1" ht="15" customHeight="1" thickBot="1">
      <c r="A439" s="124" t="s">
        <v>119</v>
      </c>
      <c r="B439" s="5" t="s">
        <v>126</v>
      </c>
      <c r="C439" s="118" t="s">
        <v>48</v>
      </c>
      <c r="D439" s="119" t="s">
        <v>190</v>
      </c>
      <c r="E439" s="109">
        <v>9600</v>
      </c>
      <c r="F439" s="109" t="s">
        <v>132</v>
      </c>
      <c r="G439" s="110">
        <f>E439*0.2</f>
        <v>1920</v>
      </c>
      <c r="H439" s="109" t="s">
        <v>170</v>
      </c>
      <c r="I439" s="101">
        <v>42898</v>
      </c>
      <c r="J439" s="111" t="s">
        <v>253</v>
      </c>
      <c r="K439" s="120"/>
    </row>
    <row r="440" spans="1:11" s="103" customFormat="1" ht="15" customHeight="1" thickBot="1">
      <c r="A440" s="105" t="s">
        <v>119</v>
      </c>
      <c r="B440" s="106" t="s">
        <v>342</v>
      </c>
      <c r="C440" s="118" t="s">
        <v>48</v>
      </c>
      <c r="D440" s="119" t="s">
        <v>190</v>
      </c>
      <c r="E440" s="109">
        <v>3000</v>
      </c>
      <c r="F440" s="109" t="s">
        <v>132</v>
      </c>
      <c r="G440" s="110">
        <f>E440*0.2</f>
        <v>600</v>
      </c>
      <c r="H440" s="109" t="s">
        <v>170</v>
      </c>
      <c r="I440" s="101">
        <v>42898</v>
      </c>
      <c r="J440" s="111" t="s">
        <v>253</v>
      </c>
    </row>
    <row r="441" spans="1:11" s="103" customFormat="1" ht="15" customHeight="1" thickBot="1">
      <c r="A441" s="105" t="s">
        <v>119</v>
      </c>
      <c r="B441" s="106" t="s">
        <v>167</v>
      </c>
      <c r="C441" s="118" t="s">
        <v>48</v>
      </c>
      <c r="D441" s="119" t="s">
        <v>190</v>
      </c>
      <c r="E441" s="109">
        <v>12000</v>
      </c>
      <c r="F441" s="109" t="s">
        <v>132</v>
      </c>
      <c r="G441" s="110">
        <f>E441*0.2</f>
        <v>2400</v>
      </c>
      <c r="H441" s="109" t="s">
        <v>170</v>
      </c>
      <c r="I441" s="101">
        <v>42898</v>
      </c>
      <c r="J441" s="111" t="s">
        <v>253</v>
      </c>
    </row>
    <row r="442" spans="1:11" s="103" customFormat="1" ht="15" customHeight="1" thickBot="1">
      <c r="A442" s="105" t="s">
        <v>119</v>
      </c>
      <c r="B442" s="106" t="s">
        <v>167</v>
      </c>
      <c r="C442" s="107">
        <v>1305014847701</v>
      </c>
      <c r="D442" s="119" t="s">
        <v>245</v>
      </c>
      <c r="E442" s="109">
        <v>300</v>
      </c>
      <c r="F442" s="109" t="s">
        <v>132</v>
      </c>
      <c r="G442" s="110">
        <f>E442*0.51</f>
        <v>153</v>
      </c>
      <c r="H442" s="109" t="s">
        <v>170</v>
      </c>
      <c r="I442" s="101">
        <v>42898</v>
      </c>
      <c r="J442" s="111" t="s">
        <v>253</v>
      </c>
    </row>
    <row r="443" spans="1:11" s="103" customFormat="1" ht="15" customHeight="1" thickBot="1">
      <c r="A443" s="105" t="s">
        <v>119</v>
      </c>
      <c r="B443" s="106" t="s">
        <v>343</v>
      </c>
      <c r="C443" s="107">
        <v>1305009263970</v>
      </c>
      <c r="D443" s="119" t="s">
        <v>190</v>
      </c>
      <c r="E443" s="109">
        <v>1600</v>
      </c>
      <c r="F443" s="109" t="s">
        <v>132</v>
      </c>
      <c r="G443" s="110">
        <f>E443*0.2</f>
        <v>320</v>
      </c>
      <c r="H443" s="109" t="s">
        <v>170</v>
      </c>
      <c r="I443" s="101">
        <v>42898</v>
      </c>
      <c r="J443" s="111" t="s">
        <v>253</v>
      </c>
    </row>
    <row r="444" spans="1:11" s="75" customFormat="1" ht="15" customHeight="1" thickBot="1">
      <c r="A444" s="105" t="s">
        <v>119</v>
      </c>
      <c r="B444" s="106" t="s">
        <v>343</v>
      </c>
      <c r="C444" s="118" t="s">
        <v>48</v>
      </c>
      <c r="D444" s="119" t="s">
        <v>190</v>
      </c>
      <c r="E444" s="109">
        <v>1600</v>
      </c>
      <c r="F444" s="109" t="s">
        <v>132</v>
      </c>
      <c r="G444" s="110">
        <f>E444*0.2</f>
        <v>320</v>
      </c>
      <c r="H444" s="109" t="s">
        <v>170</v>
      </c>
      <c r="I444" s="101">
        <v>42898</v>
      </c>
      <c r="J444" s="111" t="s">
        <v>253</v>
      </c>
      <c r="K444" s="103"/>
    </row>
    <row r="445" spans="1:11" s="75" customFormat="1" ht="15" customHeight="1" thickBot="1">
      <c r="A445" s="105" t="s">
        <v>119</v>
      </c>
      <c r="B445" s="106" t="s">
        <v>343</v>
      </c>
      <c r="C445" s="107">
        <v>1305009263970</v>
      </c>
      <c r="D445" s="119" t="s">
        <v>190</v>
      </c>
      <c r="E445" s="109">
        <v>1600</v>
      </c>
      <c r="F445" s="109" t="s">
        <v>132</v>
      </c>
      <c r="G445" s="110">
        <f>E445*0.2</f>
        <v>320</v>
      </c>
      <c r="H445" s="109" t="s">
        <v>170</v>
      </c>
      <c r="I445" s="101">
        <v>42898</v>
      </c>
      <c r="J445" s="111" t="s">
        <v>253</v>
      </c>
      <c r="K445" s="103"/>
    </row>
    <row r="446" spans="1:11" s="75" customFormat="1" ht="15" customHeight="1" thickBot="1">
      <c r="A446" s="105" t="s">
        <v>119</v>
      </c>
      <c r="B446" s="106" t="s">
        <v>343</v>
      </c>
      <c r="C446" s="118" t="s">
        <v>48</v>
      </c>
      <c r="D446" s="119" t="s">
        <v>190</v>
      </c>
      <c r="E446" s="109">
        <v>1166</v>
      </c>
      <c r="F446" s="109" t="s">
        <v>132</v>
      </c>
      <c r="G446" s="110">
        <f>E446*0.2</f>
        <v>233.20000000000002</v>
      </c>
      <c r="H446" s="109" t="s">
        <v>170</v>
      </c>
      <c r="I446" s="101">
        <v>42898</v>
      </c>
      <c r="J446" s="111" t="s">
        <v>253</v>
      </c>
      <c r="K446" s="103"/>
    </row>
    <row r="447" spans="1:11" s="75" customFormat="1" ht="15" customHeight="1" thickBot="1">
      <c r="A447" s="113" t="s">
        <v>119</v>
      </c>
      <c r="B447" s="3" t="s">
        <v>343</v>
      </c>
      <c r="C447" s="114">
        <v>1305009263970</v>
      </c>
      <c r="D447" s="119" t="s">
        <v>190</v>
      </c>
      <c r="E447" s="116">
        <v>1640</v>
      </c>
      <c r="F447" s="109" t="s">
        <v>132</v>
      </c>
      <c r="G447" s="110">
        <f>E447*0.2</f>
        <v>328</v>
      </c>
      <c r="H447" s="109" t="s">
        <v>170</v>
      </c>
      <c r="I447" s="101">
        <v>42898</v>
      </c>
      <c r="J447" s="117" t="s">
        <v>255</v>
      </c>
    </row>
    <row r="448" spans="1:11" s="75" customFormat="1" ht="15" customHeight="1" thickBot="1">
      <c r="A448" s="105" t="s">
        <v>119</v>
      </c>
      <c r="B448" s="106" t="s">
        <v>343</v>
      </c>
      <c r="C448" s="107">
        <v>1305013865604</v>
      </c>
      <c r="D448" s="119" t="s">
        <v>244</v>
      </c>
      <c r="E448" s="109">
        <v>120</v>
      </c>
      <c r="F448" s="109" t="s">
        <v>132</v>
      </c>
      <c r="G448" s="110">
        <f>E448*0.59</f>
        <v>70.8</v>
      </c>
      <c r="H448" s="109" t="s">
        <v>170</v>
      </c>
      <c r="I448" s="101">
        <v>42898</v>
      </c>
      <c r="J448" s="111" t="s">
        <v>253</v>
      </c>
      <c r="K448" s="103"/>
    </row>
    <row r="449" spans="1:11" s="75" customFormat="1" ht="15" customHeight="1" thickBot="1">
      <c r="A449" s="105" t="s">
        <v>119</v>
      </c>
      <c r="B449" s="106" t="s">
        <v>344</v>
      </c>
      <c r="C449" s="118" t="s">
        <v>48</v>
      </c>
      <c r="D449" s="119" t="s">
        <v>190</v>
      </c>
      <c r="E449" s="109">
        <v>3600</v>
      </c>
      <c r="F449" s="109" t="s">
        <v>132</v>
      </c>
      <c r="G449" s="110">
        <f t="shared" ref="G449:G457" si="3">E449*0.2</f>
        <v>720</v>
      </c>
      <c r="H449" s="109" t="s">
        <v>170</v>
      </c>
      <c r="I449" s="101">
        <v>42898</v>
      </c>
      <c r="J449" s="111" t="s">
        <v>253</v>
      </c>
      <c r="K449" s="103"/>
    </row>
    <row r="450" spans="1:11" s="75" customFormat="1" ht="15" customHeight="1" thickBot="1">
      <c r="A450" s="105" t="s">
        <v>119</v>
      </c>
      <c r="B450" s="106" t="s">
        <v>127</v>
      </c>
      <c r="C450" s="118" t="s">
        <v>48</v>
      </c>
      <c r="D450" s="119" t="s">
        <v>190</v>
      </c>
      <c r="E450" s="109">
        <v>50</v>
      </c>
      <c r="F450" s="109" t="s">
        <v>132</v>
      </c>
      <c r="G450" s="110">
        <f t="shared" si="3"/>
        <v>10</v>
      </c>
      <c r="H450" s="109" t="s">
        <v>170</v>
      </c>
      <c r="I450" s="101">
        <v>42898</v>
      </c>
      <c r="J450" s="111" t="s">
        <v>253</v>
      </c>
      <c r="K450" s="103"/>
    </row>
    <row r="451" spans="1:11" s="75" customFormat="1" ht="15" customHeight="1" thickBot="1">
      <c r="A451" s="105" t="s">
        <v>119</v>
      </c>
      <c r="B451" s="106" t="s">
        <v>127</v>
      </c>
      <c r="C451" s="118" t="s">
        <v>48</v>
      </c>
      <c r="D451" s="119" t="s">
        <v>190</v>
      </c>
      <c r="E451" s="109">
        <v>2034</v>
      </c>
      <c r="F451" s="109" t="s">
        <v>132</v>
      </c>
      <c r="G451" s="110">
        <f t="shared" si="3"/>
        <v>406.8</v>
      </c>
      <c r="H451" s="109" t="s">
        <v>170</v>
      </c>
      <c r="I451" s="101">
        <v>42898</v>
      </c>
      <c r="J451" s="111" t="s">
        <v>253</v>
      </c>
      <c r="K451" s="103"/>
    </row>
    <row r="452" spans="1:11" s="75" customFormat="1" ht="15" customHeight="1" thickBot="1">
      <c r="A452" s="105" t="s">
        <v>119</v>
      </c>
      <c r="B452" s="106" t="s">
        <v>127</v>
      </c>
      <c r="C452" s="118" t="s">
        <v>48</v>
      </c>
      <c r="D452" s="119" t="s">
        <v>190</v>
      </c>
      <c r="E452" s="109">
        <v>23800</v>
      </c>
      <c r="F452" s="109" t="s">
        <v>132</v>
      </c>
      <c r="G452" s="110">
        <f t="shared" si="3"/>
        <v>4760</v>
      </c>
      <c r="H452" s="109" t="s">
        <v>170</v>
      </c>
      <c r="I452" s="101">
        <v>42898</v>
      </c>
      <c r="J452" s="111" t="s">
        <v>253</v>
      </c>
      <c r="K452" s="103"/>
    </row>
    <row r="453" spans="1:11" s="75" customFormat="1" ht="15" customHeight="1" thickBot="1">
      <c r="A453" s="105" t="s">
        <v>119</v>
      </c>
      <c r="B453" s="106" t="s">
        <v>127</v>
      </c>
      <c r="C453" s="118" t="s">
        <v>48</v>
      </c>
      <c r="D453" s="119" t="s">
        <v>190</v>
      </c>
      <c r="E453" s="109">
        <v>15580</v>
      </c>
      <c r="F453" s="109" t="s">
        <v>132</v>
      </c>
      <c r="G453" s="110">
        <f t="shared" si="3"/>
        <v>3116</v>
      </c>
      <c r="H453" s="109" t="s">
        <v>170</v>
      </c>
      <c r="I453" s="101">
        <v>42898</v>
      </c>
      <c r="J453" s="111" t="s">
        <v>253</v>
      </c>
      <c r="K453" s="103"/>
    </row>
    <row r="454" spans="1:11" s="75" customFormat="1" ht="15" customHeight="1" thickBot="1">
      <c r="A454" s="105" t="s">
        <v>119</v>
      </c>
      <c r="B454" s="106" t="s">
        <v>127</v>
      </c>
      <c r="C454" s="118" t="s">
        <v>48</v>
      </c>
      <c r="D454" s="119" t="s">
        <v>190</v>
      </c>
      <c r="E454" s="109">
        <v>8615</v>
      </c>
      <c r="F454" s="109" t="s">
        <v>132</v>
      </c>
      <c r="G454" s="110">
        <f t="shared" si="3"/>
        <v>1723</v>
      </c>
      <c r="H454" s="109" t="s">
        <v>170</v>
      </c>
      <c r="I454" s="101">
        <v>42898</v>
      </c>
      <c r="J454" s="111" t="s">
        <v>253</v>
      </c>
      <c r="K454" s="103"/>
    </row>
    <row r="455" spans="1:11" s="75" customFormat="1" ht="15" customHeight="1" thickBot="1">
      <c r="A455" s="105" t="s">
        <v>119</v>
      </c>
      <c r="B455" s="106" t="s">
        <v>127</v>
      </c>
      <c r="C455" s="118" t="s">
        <v>48</v>
      </c>
      <c r="D455" s="119" t="s">
        <v>190</v>
      </c>
      <c r="E455" s="109">
        <v>80</v>
      </c>
      <c r="F455" s="109" t="s">
        <v>132</v>
      </c>
      <c r="G455" s="110">
        <f t="shared" si="3"/>
        <v>16</v>
      </c>
      <c r="H455" s="109" t="s">
        <v>170</v>
      </c>
      <c r="I455" s="101">
        <v>42898</v>
      </c>
      <c r="J455" s="111" t="s">
        <v>253</v>
      </c>
      <c r="K455" s="103"/>
    </row>
    <row r="456" spans="1:11" s="75" customFormat="1" ht="15" customHeight="1" thickBot="1">
      <c r="A456" s="105" t="s">
        <v>119</v>
      </c>
      <c r="B456" s="106" t="s">
        <v>127</v>
      </c>
      <c r="C456" s="118" t="s">
        <v>48</v>
      </c>
      <c r="D456" s="119" t="s">
        <v>190</v>
      </c>
      <c r="E456" s="109">
        <v>1180</v>
      </c>
      <c r="F456" s="109" t="s">
        <v>132</v>
      </c>
      <c r="G456" s="110">
        <f t="shared" si="3"/>
        <v>236</v>
      </c>
      <c r="H456" s="109" t="s">
        <v>170</v>
      </c>
      <c r="I456" s="101">
        <v>42898</v>
      </c>
      <c r="J456" s="111" t="s">
        <v>253</v>
      </c>
      <c r="K456" s="103"/>
    </row>
    <row r="457" spans="1:11" s="75" customFormat="1" ht="15" customHeight="1" thickBot="1">
      <c r="A457" s="105" t="s">
        <v>119</v>
      </c>
      <c r="B457" s="106" t="s">
        <v>127</v>
      </c>
      <c r="C457" s="118" t="s">
        <v>48</v>
      </c>
      <c r="D457" s="119" t="s">
        <v>190</v>
      </c>
      <c r="E457" s="109">
        <v>1000</v>
      </c>
      <c r="F457" s="109" t="s">
        <v>132</v>
      </c>
      <c r="G457" s="110">
        <f t="shared" si="3"/>
        <v>200</v>
      </c>
      <c r="H457" s="109" t="s">
        <v>170</v>
      </c>
      <c r="I457" s="101">
        <v>42898</v>
      </c>
      <c r="J457" s="111" t="s">
        <v>253</v>
      </c>
      <c r="K457" s="103"/>
    </row>
    <row r="458" spans="1:11" s="75" customFormat="1" ht="15" customHeight="1" thickBot="1">
      <c r="A458" s="105" t="s">
        <v>119</v>
      </c>
      <c r="B458" s="106" t="s">
        <v>127</v>
      </c>
      <c r="C458" s="121">
        <v>1305014673026</v>
      </c>
      <c r="D458" s="119" t="s">
        <v>190</v>
      </c>
      <c r="E458" s="122">
        <v>3200</v>
      </c>
      <c r="F458" s="109" t="s">
        <v>132</v>
      </c>
      <c r="G458" s="110">
        <f>E458*0.4</f>
        <v>1280</v>
      </c>
      <c r="H458" s="109" t="s">
        <v>170</v>
      </c>
      <c r="I458" s="101">
        <v>42898</v>
      </c>
      <c r="J458" s="111" t="s">
        <v>253</v>
      </c>
      <c r="K458" s="103"/>
    </row>
    <row r="459" spans="1:11" s="75" customFormat="1" ht="15" customHeight="1" thickBot="1">
      <c r="A459" s="105" t="s">
        <v>119</v>
      </c>
      <c r="B459" s="106" t="s">
        <v>127</v>
      </c>
      <c r="C459" s="107">
        <v>1305015077511</v>
      </c>
      <c r="D459" s="115" t="s">
        <v>190</v>
      </c>
      <c r="E459" s="109">
        <v>11480</v>
      </c>
      <c r="F459" s="109" t="s">
        <v>132</v>
      </c>
      <c r="G459" s="110">
        <f>E459*0.58</f>
        <v>6658.4</v>
      </c>
      <c r="H459" s="109" t="s">
        <v>170</v>
      </c>
      <c r="I459" s="101">
        <v>42898</v>
      </c>
      <c r="J459" s="111" t="s">
        <v>254</v>
      </c>
      <c r="K459" s="103"/>
    </row>
    <row r="460" spans="1:11" s="75" customFormat="1" ht="15" customHeight="1" thickBot="1">
      <c r="A460" s="105" t="s">
        <v>119</v>
      </c>
      <c r="B460" s="106" t="s">
        <v>127</v>
      </c>
      <c r="C460" s="107">
        <v>1305999783163</v>
      </c>
      <c r="D460" s="115" t="s">
        <v>190</v>
      </c>
      <c r="E460" s="109">
        <v>23800</v>
      </c>
      <c r="F460" s="109" t="s">
        <v>132</v>
      </c>
      <c r="G460" s="110">
        <f>E460*0.25</f>
        <v>5950</v>
      </c>
      <c r="H460" s="109" t="s">
        <v>170</v>
      </c>
      <c r="I460" s="101">
        <v>42898</v>
      </c>
      <c r="J460" s="111" t="s">
        <v>253</v>
      </c>
      <c r="K460" s="103"/>
    </row>
    <row r="461" spans="1:11" s="75" customFormat="1" ht="15" customHeight="1" thickBot="1">
      <c r="A461" s="105" t="s">
        <v>128</v>
      </c>
      <c r="B461" s="106" t="s">
        <v>345</v>
      </c>
      <c r="C461" s="107">
        <v>1305003011685</v>
      </c>
      <c r="D461" s="4" t="s">
        <v>192</v>
      </c>
      <c r="E461" s="109">
        <v>4400</v>
      </c>
      <c r="F461" s="109" t="s">
        <v>132</v>
      </c>
      <c r="G461" s="110">
        <f>E461*0.72</f>
        <v>3168</v>
      </c>
      <c r="H461" s="109" t="s">
        <v>170</v>
      </c>
      <c r="I461" s="125">
        <v>42901</v>
      </c>
      <c r="J461" s="111" t="s">
        <v>253</v>
      </c>
      <c r="K461" s="103"/>
    </row>
    <row r="462" spans="1:11" s="75" customFormat="1" ht="15" customHeight="1" thickBot="1">
      <c r="A462" s="105" t="s">
        <v>128</v>
      </c>
      <c r="B462" s="106" t="s">
        <v>345</v>
      </c>
      <c r="C462" s="118" t="s">
        <v>48</v>
      </c>
      <c r="D462" s="119" t="s">
        <v>190</v>
      </c>
      <c r="E462" s="109">
        <v>4400</v>
      </c>
      <c r="F462" s="109" t="s">
        <v>132</v>
      </c>
      <c r="G462" s="110">
        <f>E462*0.2</f>
        <v>880</v>
      </c>
      <c r="H462" s="109" t="s">
        <v>170</v>
      </c>
      <c r="I462" s="125">
        <v>42901</v>
      </c>
      <c r="J462" s="111" t="s">
        <v>253</v>
      </c>
      <c r="K462" s="103"/>
    </row>
    <row r="463" spans="1:11" s="75" customFormat="1" ht="15" customHeight="1" thickBot="1">
      <c r="A463" s="124" t="s">
        <v>128</v>
      </c>
      <c r="B463" s="5" t="s">
        <v>129</v>
      </c>
      <c r="C463" s="121">
        <v>1305003011685</v>
      </c>
      <c r="D463" s="4" t="s">
        <v>192</v>
      </c>
      <c r="E463" s="122">
        <v>2200</v>
      </c>
      <c r="F463" s="109" t="s">
        <v>132</v>
      </c>
      <c r="G463" s="110">
        <f>E463*0.72</f>
        <v>1584</v>
      </c>
      <c r="H463" s="109" t="s">
        <v>170</v>
      </c>
      <c r="I463" s="125">
        <v>42901</v>
      </c>
      <c r="J463" s="111" t="s">
        <v>253</v>
      </c>
      <c r="K463" s="120"/>
    </row>
    <row r="464" spans="1:11" s="75" customFormat="1" ht="15" customHeight="1" thickBot="1">
      <c r="A464" s="124" t="s">
        <v>128</v>
      </c>
      <c r="B464" s="5" t="s">
        <v>129</v>
      </c>
      <c r="C464" s="141" t="s">
        <v>48</v>
      </c>
      <c r="D464" s="119" t="s">
        <v>190</v>
      </c>
      <c r="E464" s="122">
        <v>2200</v>
      </c>
      <c r="F464" s="109" t="s">
        <v>132</v>
      </c>
      <c r="G464" s="110">
        <f>E464*0.2</f>
        <v>440</v>
      </c>
      <c r="H464" s="109" t="s">
        <v>170</v>
      </c>
      <c r="I464" s="125">
        <v>42901</v>
      </c>
      <c r="J464" s="111" t="s">
        <v>253</v>
      </c>
      <c r="K464" s="120"/>
    </row>
    <row r="465" spans="1:11" s="75" customFormat="1" ht="15" customHeight="1" thickBot="1">
      <c r="A465" s="124" t="s">
        <v>128</v>
      </c>
      <c r="B465" s="5" t="s">
        <v>129</v>
      </c>
      <c r="C465" s="121">
        <v>1305014673026</v>
      </c>
      <c r="D465" s="119" t="s">
        <v>190</v>
      </c>
      <c r="E465" s="122">
        <v>2200</v>
      </c>
      <c r="F465" s="109" t="s">
        <v>132</v>
      </c>
      <c r="G465" s="110">
        <f>E465*0.4</f>
        <v>880</v>
      </c>
      <c r="H465" s="109" t="s">
        <v>170</v>
      </c>
      <c r="I465" s="125">
        <v>42901</v>
      </c>
      <c r="J465" s="111" t="s">
        <v>253</v>
      </c>
      <c r="K465" s="120"/>
    </row>
    <row r="466" spans="1:11" s="75" customFormat="1" ht="15" customHeight="1" thickBot="1">
      <c r="A466" s="124" t="s">
        <v>128</v>
      </c>
      <c r="B466" s="5" t="s">
        <v>129</v>
      </c>
      <c r="C466" s="121">
        <v>1305014847701</v>
      </c>
      <c r="D466" s="119" t="s">
        <v>245</v>
      </c>
      <c r="E466" s="122">
        <v>360</v>
      </c>
      <c r="F466" s="109" t="s">
        <v>132</v>
      </c>
      <c r="G466" s="110">
        <f>E466*0.51</f>
        <v>183.6</v>
      </c>
      <c r="H466" s="109" t="s">
        <v>170</v>
      </c>
      <c r="I466" s="125">
        <v>42901</v>
      </c>
      <c r="J466" s="111" t="s">
        <v>253</v>
      </c>
      <c r="K466" s="120"/>
    </row>
    <row r="467" spans="1:11" s="75" customFormat="1" ht="15" customHeight="1" thickBot="1">
      <c r="A467" s="124" t="s">
        <v>128</v>
      </c>
      <c r="B467" s="5" t="s">
        <v>129</v>
      </c>
      <c r="C467" s="121">
        <v>1305014847701</v>
      </c>
      <c r="D467" s="119" t="s">
        <v>245</v>
      </c>
      <c r="E467" s="122">
        <v>864</v>
      </c>
      <c r="F467" s="109" t="s">
        <v>132</v>
      </c>
      <c r="G467" s="110">
        <f>E467*0.51</f>
        <v>440.64</v>
      </c>
      <c r="H467" s="109" t="s">
        <v>170</v>
      </c>
      <c r="I467" s="125">
        <v>42901</v>
      </c>
      <c r="J467" s="111" t="s">
        <v>253</v>
      </c>
      <c r="K467" s="120"/>
    </row>
    <row r="468" spans="1:11" s="75" customFormat="1" ht="15" customHeight="1" thickBot="1">
      <c r="A468" s="124" t="s">
        <v>128</v>
      </c>
      <c r="B468" s="5" t="s">
        <v>129</v>
      </c>
      <c r="C468" s="121">
        <v>1305015090177</v>
      </c>
      <c r="D468" s="115" t="s">
        <v>190</v>
      </c>
      <c r="E468" s="122">
        <v>2200</v>
      </c>
      <c r="F468" s="109" t="s">
        <v>132</v>
      </c>
      <c r="G468" s="110">
        <f>E468*0.27</f>
        <v>594</v>
      </c>
      <c r="H468" s="109" t="s">
        <v>170</v>
      </c>
      <c r="I468" s="125">
        <v>42901</v>
      </c>
      <c r="J468" s="111" t="s">
        <v>253</v>
      </c>
      <c r="K468" s="120"/>
    </row>
    <row r="469" spans="1:11" s="75" customFormat="1" ht="15" customHeight="1" thickBot="1">
      <c r="A469" s="124" t="s">
        <v>128</v>
      </c>
      <c r="B469" s="5" t="s">
        <v>129</v>
      </c>
      <c r="C469" s="121">
        <v>1305999783163</v>
      </c>
      <c r="D469" s="115" t="s">
        <v>190</v>
      </c>
      <c r="E469" s="122">
        <v>2200</v>
      </c>
      <c r="F469" s="109" t="s">
        <v>132</v>
      </c>
      <c r="G469" s="110">
        <f>E469*0.25</f>
        <v>550</v>
      </c>
      <c r="H469" s="109" t="s">
        <v>170</v>
      </c>
      <c r="I469" s="125">
        <v>42901</v>
      </c>
      <c r="J469" s="111" t="s">
        <v>253</v>
      </c>
      <c r="K469" s="120"/>
    </row>
    <row r="470" spans="1:11" s="75" customFormat="1" ht="15" customHeight="1" thickBot="1">
      <c r="A470" s="105" t="s">
        <v>128</v>
      </c>
      <c r="B470" s="106" t="s">
        <v>346</v>
      </c>
      <c r="C470" s="107">
        <v>1305003011685</v>
      </c>
      <c r="D470" s="4" t="s">
        <v>192</v>
      </c>
      <c r="E470" s="109">
        <v>2200</v>
      </c>
      <c r="F470" s="109" t="s">
        <v>132</v>
      </c>
      <c r="G470" s="110">
        <f>E470*0.72</f>
        <v>1584</v>
      </c>
      <c r="H470" s="109" t="s">
        <v>170</v>
      </c>
      <c r="I470" s="125">
        <v>42901</v>
      </c>
      <c r="J470" s="111" t="s">
        <v>253</v>
      </c>
      <c r="K470" s="103"/>
    </row>
    <row r="471" spans="1:11" s="75" customFormat="1" ht="15" customHeight="1" thickBot="1">
      <c r="A471" s="105" t="s">
        <v>128</v>
      </c>
      <c r="B471" s="106" t="s">
        <v>346</v>
      </c>
      <c r="C471" s="107">
        <v>1305009263970</v>
      </c>
      <c r="D471" s="119" t="s">
        <v>190</v>
      </c>
      <c r="E471" s="109">
        <v>2200</v>
      </c>
      <c r="F471" s="109" t="s">
        <v>132</v>
      </c>
      <c r="G471" s="110">
        <f>E471*0.2</f>
        <v>440</v>
      </c>
      <c r="H471" s="109" t="s">
        <v>170</v>
      </c>
      <c r="I471" s="125">
        <v>42901</v>
      </c>
      <c r="J471" s="111" t="s">
        <v>253</v>
      </c>
      <c r="K471" s="103"/>
    </row>
    <row r="472" spans="1:11" s="75" customFormat="1" ht="15" customHeight="1" thickBot="1">
      <c r="A472" s="105" t="s">
        <v>128</v>
      </c>
      <c r="B472" s="106" t="s">
        <v>347</v>
      </c>
      <c r="C472" s="107">
        <v>1305003011685</v>
      </c>
      <c r="D472" s="4" t="s">
        <v>192</v>
      </c>
      <c r="E472" s="109">
        <v>2000</v>
      </c>
      <c r="F472" s="109" t="s">
        <v>132</v>
      </c>
      <c r="G472" s="110">
        <f>E472*0.72</f>
        <v>1440</v>
      </c>
      <c r="H472" s="109" t="s">
        <v>170</v>
      </c>
      <c r="I472" s="125">
        <v>42901</v>
      </c>
      <c r="J472" s="111" t="s">
        <v>253</v>
      </c>
      <c r="K472" s="103"/>
    </row>
    <row r="473" spans="1:11" s="75" customFormat="1" ht="15" customHeight="1" thickBot="1">
      <c r="A473" s="105" t="s">
        <v>128</v>
      </c>
      <c r="B473" s="106" t="s">
        <v>347</v>
      </c>
      <c r="C473" s="118" t="s">
        <v>48</v>
      </c>
      <c r="D473" s="119" t="s">
        <v>190</v>
      </c>
      <c r="E473" s="109">
        <v>2460</v>
      </c>
      <c r="F473" s="109" t="s">
        <v>132</v>
      </c>
      <c r="G473" s="110">
        <f>E473*0.2</f>
        <v>492</v>
      </c>
      <c r="H473" s="109" t="s">
        <v>170</v>
      </c>
      <c r="I473" s="125">
        <v>42901</v>
      </c>
      <c r="J473" s="111" t="s">
        <v>253</v>
      </c>
      <c r="K473" s="103"/>
    </row>
    <row r="474" spans="1:11" s="75" customFormat="1" ht="15" customHeight="1" thickBot="1">
      <c r="A474" s="105" t="s">
        <v>128</v>
      </c>
      <c r="B474" s="106" t="s">
        <v>347</v>
      </c>
      <c r="C474" s="107">
        <v>1305015077511</v>
      </c>
      <c r="D474" s="115" t="s">
        <v>190</v>
      </c>
      <c r="E474" s="109">
        <v>2460</v>
      </c>
      <c r="F474" s="109" t="s">
        <v>132</v>
      </c>
      <c r="G474" s="110">
        <f>E474*0.58</f>
        <v>1426.8</v>
      </c>
      <c r="H474" s="109" t="s">
        <v>170</v>
      </c>
      <c r="I474" s="125">
        <v>42901</v>
      </c>
      <c r="J474" s="111" t="s">
        <v>254</v>
      </c>
      <c r="K474" s="103"/>
    </row>
    <row r="475" spans="1:11" s="75" customFormat="1" ht="15" customHeight="1" thickBot="1">
      <c r="A475" s="113" t="s">
        <v>128</v>
      </c>
      <c r="B475" s="3" t="s">
        <v>347</v>
      </c>
      <c r="C475" s="114">
        <v>1305999783426</v>
      </c>
      <c r="D475" s="115" t="s">
        <v>190</v>
      </c>
      <c r="E475" s="116">
        <v>2700</v>
      </c>
      <c r="F475" s="109" t="s">
        <v>132</v>
      </c>
      <c r="G475" s="110">
        <f>E475*0.26</f>
        <v>702</v>
      </c>
      <c r="H475" s="109" t="s">
        <v>170</v>
      </c>
      <c r="I475" s="125">
        <v>42901</v>
      </c>
      <c r="J475" s="117" t="s">
        <v>255</v>
      </c>
    </row>
    <row r="476" spans="1:11" s="75" customFormat="1" ht="15" customHeight="1" thickBot="1">
      <c r="A476" s="105" t="s">
        <v>128</v>
      </c>
      <c r="B476" s="106" t="s">
        <v>348</v>
      </c>
      <c r="C476" s="107">
        <v>1305009144719</v>
      </c>
      <c r="D476" s="119" t="s">
        <v>190</v>
      </c>
      <c r="E476" s="109">
        <v>200</v>
      </c>
      <c r="F476" s="109" t="s">
        <v>132</v>
      </c>
      <c r="G476" s="110">
        <f>E476*0.29</f>
        <v>57.999999999999993</v>
      </c>
      <c r="H476" s="109" t="s">
        <v>170</v>
      </c>
      <c r="I476" s="125">
        <v>42901</v>
      </c>
      <c r="J476" s="111" t="s">
        <v>253</v>
      </c>
      <c r="K476" s="103"/>
    </row>
    <row r="477" spans="1:11" s="75" customFormat="1" ht="15" customHeight="1" thickBot="1">
      <c r="A477" s="105" t="s">
        <v>128</v>
      </c>
      <c r="B477" s="106" t="s">
        <v>348</v>
      </c>
      <c r="C477" s="118" t="s">
        <v>48</v>
      </c>
      <c r="D477" s="119" t="s">
        <v>190</v>
      </c>
      <c r="E477" s="109">
        <v>2200</v>
      </c>
      <c r="F477" s="109" t="s">
        <v>132</v>
      </c>
      <c r="G477" s="110">
        <f>E477*0.2</f>
        <v>440</v>
      </c>
      <c r="H477" s="109" t="s">
        <v>170</v>
      </c>
      <c r="I477" s="125">
        <v>42901</v>
      </c>
      <c r="J477" s="111" t="s">
        <v>253</v>
      </c>
      <c r="K477" s="103"/>
    </row>
    <row r="478" spans="1:11" s="75" customFormat="1" ht="15" customHeight="1" thickBot="1">
      <c r="A478" s="105" t="s">
        <v>128</v>
      </c>
      <c r="B478" s="106" t="s">
        <v>348</v>
      </c>
      <c r="C478" s="107">
        <v>1305014847701</v>
      </c>
      <c r="D478" s="119" t="s">
        <v>245</v>
      </c>
      <c r="E478" s="109">
        <v>55</v>
      </c>
      <c r="F478" s="109" t="s">
        <v>132</v>
      </c>
      <c r="G478" s="110">
        <f>E478*0.51</f>
        <v>28.05</v>
      </c>
      <c r="H478" s="109" t="s">
        <v>170</v>
      </c>
      <c r="I478" s="125">
        <v>42901</v>
      </c>
      <c r="J478" s="111" t="s">
        <v>253</v>
      </c>
      <c r="K478" s="103"/>
    </row>
    <row r="479" spans="1:11" s="75" customFormat="1" ht="15" customHeight="1" thickBot="1">
      <c r="A479" s="105" t="s">
        <v>128</v>
      </c>
      <c r="B479" s="106" t="s">
        <v>349</v>
      </c>
      <c r="C479" s="107">
        <v>1305003011685</v>
      </c>
      <c r="D479" s="4" t="s">
        <v>192</v>
      </c>
      <c r="E479" s="109">
        <v>2000</v>
      </c>
      <c r="F479" s="109" t="s">
        <v>132</v>
      </c>
      <c r="G479" s="110">
        <f>E479*0.72</f>
        <v>1440</v>
      </c>
      <c r="H479" s="109" t="s">
        <v>170</v>
      </c>
      <c r="I479" s="125">
        <v>42901</v>
      </c>
      <c r="J479" s="111" t="s">
        <v>253</v>
      </c>
      <c r="K479" s="103"/>
    </row>
    <row r="480" spans="1:11" s="75" customFormat="1" ht="15" customHeight="1" thickBot="1">
      <c r="A480" s="105" t="s">
        <v>128</v>
      </c>
      <c r="B480" s="106" t="s">
        <v>349</v>
      </c>
      <c r="C480" s="107">
        <v>1305009263970</v>
      </c>
      <c r="D480" s="119" t="s">
        <v>190</v>
      </c>
      <c r="E480" s="109">
        <v>2000</v>
      </c>
      <c r="F480" s="109" t="s">
        <v>132</v>
      </c>
      <c r="G480" s="110">
        <f>E480*0.2</f>
        <v>400</v>
      </c>
      <c r="H480" s="109" t="s">
        <v>170</v>
      </c>
      <c r="I480" s="125">
        <v>42901</v>
      </c>
      <c r="J480" s="111" t="s">
        <v>253</v>
      </c>
      <c r="K480" s="103"/>
    </row>
    <row r="481" spans="1:11" s="75" customFormat="1" ht="15" customHeight="1" thickBot="1">
      <c r="A481" s="105" t="s">
        <v>128</v>
      </c>
      <c r="B481" s="106" t="s">
        <v>349</v>
      </c>
      <c r="C481" s="107">
        <v>1305013865604</v>
      </c>
      <c r="D481" s="119" t="s">
        <v>244</v>
      </c>
      <c r="E481" s="109">
        <v>120</v>
      </c>
      <c r="F481" s="109" t="s">
        <v>132</v>
      </c>
      <c r="G481" s="110">
        <f>E481*0.59</f>
        <v>70.8</v>
      </c>
      <c r="H481" s="109" t="s">
        <v>170</v>
      </c>
      <c r="I481" s="125">
        <v>42901</v>
      </c>
      <c r="J481" s="111" t="s">
        <v>253</v>
      </c>
      <c r="K481" s="103"/>
    </row>
    <row r="482" spans="1:11" s="75" customFormat="1" ht="15" customHeight="1" thickBot="1">
      <c r="A482" s="105" t="s">
        <v>128</v>
      </c>
      <c r="B482" s="106" t="s">
        <v>349</v>
      </c>
      <c r="C482" s="107">
        <v>1305014847701</v>
      </c>
      <c r="D482" s="119" t="s">
        <v>245</v>
      </c>
      <c r="E482" s="109">
        <v>900</v>
      </c>
      <c r="F482" s="109" t="s">
        <v>132</v>
      </c>
      <c r="G482" s="110">
        <f>E482*0.51</f>
        <v>459</v>
      </c>
      <c r="H482" s="109" t="s">
        <v>170</v>
      </c>
      <c r="I482" s="125">
        <v>42901</v>
      </c>
      <c r="J482" s="111" t="s">
        <v>253</v>
      </c>
      <c r="K482" s="103"/>
    </row>
    <row r="483" spans="1:11" s="75" customFormat="1" ht="15" customHeight="1" thickBot="1">
      <c r="A483" s="105" t="s">
        <v>128</v>
      </c>
      <c r="B483" s="106" t="s">
        <v>130</v>
      </c>
      <c r="C483" s="107">
        <v>1305003011685</v>
      </c>
      <c r="D483" s="4" t="s">
        <v>192</v>
      </c>
      <c r="E483" s="109">
        <v>13800</v>
      </c>
      <c r="F483" s="109" t="s">
        <v>132</v>
      </c>
      <c r="G483" s="110">
        <f>E483*0.72</f>
        <v>9936</v>
      </c>
      <c r="H483" s="109" t="s">
        <v>170</v>
      </c>
      <c r="I483" s="101">
        <v>42909</v>
      </c>
      <c r="J483" s="111" t="s">
        <v>253</v>
      </c>
      <c r="K483" s="103"/>
    </row>
    <row r="484" spans="1:11" s="75" customFormat="1" ht="15" customHeight="1" thickBot="1">
      <c r="A484" s="105" t="s">
        <v>128</v>
      </c>
      <c r="B484" s="106" t="s">
        <v>130</v>
      </c>
      <c r="C484" s="121">
        <v>1305009263929</v>
      </c>
      <c r="D484" s="119" t="s">
        <v>190</v>
      </c>
      <c r="E484" s="122">
        <v>13800</v>
      </c>
      <c r="F484" s="109" t="s">
        <v>132</v>
      </c>
      <c r="G484" s="110">
        <f>E484*0.35</f>
        <v>4830</v>
      </c>
      <c r="H484" s="109" t="s">
        <v>170</v>
      </c>
      <c r="I484" s="101">
        <v>42909</v>
      </c>
      <c r="J484" s="111" t="s">
        <v>253</v>
      </c>
      <c r="K484" s="103"/>
    </row>
    <row r="485" spans="1:11" s="75" customFormat="1" ht="15" customHeight="1" thickBot="1">
      <c r="A485" s="105" t="s">
        <v>128</v>
      </c>
      <c r="B485" s="106" t="s">
        <v>130</v>
      </c>
      <c r="C485" s="118" t="s">
        <v>48</v>
      </c>
      <c r="D485" s="119" t="s">
        <v>190</v>
      </c>
      <c r="E485" s="109">
        <v>13800</v>
      </c>
      <c r="F485" s="109" t="s">
        <v>132</v>
      </c>
      <c r="G485" s="110">
        <f>E485*0.2</f>
        <v>2760</v>
      </c>
      <c r="H485" s="109" t="s">
        <v>170</v>
      </c>
      <c r="I485" s="101">
        <v>42909</v>
      </c>
      <c r="J485" s="111" t="s">
        <v>253</v>
      </c>
      <c r="K485" s="103"/>
    </row>
    <row r="486" spans="1:11" s="75" customFormat="1" ht="15" customHeight="1" thickBot="1">
      <c r="A486" s="105" t="s">
        <v>128</v>
      </c>
      <c r="B486" s="106" t="s">
        <v>130</v>
      </c>
      <c r="C486" s="121">
        <v>1305009650832</v>
      </c>
      <c r="D486" s="119" t="s">
        <v>190</v>
      </c>
      <c r="E486" s="122">
        <v>7200</v>
      </c>
      <c r="F486" s="109" t="s">
        <v>132</v>
      </c>
      <c r="G486" s="110">
        <f>E486*0.32</f>
        <v>2304</v>
      </c>
      <c r="H486" s="109" t="s">
        <v>170</v>
      </c>
      <c r="I486" s="101">
        <v>42909</v>
      </c>
      <c r="J486" s="111" t="s">
        <v>253</v>
      </c>
      <c r="K486" s="103"/>
    </row>
    <row r="487" spans="1:11" s="75" customFormat="1" ht="15" customHeight="1" thickBot="1">
      <c r="A487" s="105" t="s">
        <v>128</v>
      </c>
      <c r="B487" s="106" t="s">
        <v>130</v>
      </c>
      <c r="C487" s="107">
        <v>1305011555457</v>
      </c>
      <c r="D487" s="119" t="s">
        <v>190</v>
      </c>
      <c r="E487" s="109">
        <v>13800</v>
      </c>
      <c r="F487" s="109" t="s">
        <v>132</v>
      </c>
      <c r="G487" s="126">
        <f>E487*0.73</f>
        <v>10074</v>
      </c>
      <c r="H487" s="109" t="s">
        <v>170</v>
      </c>
      <c r="I487" s="101">
        <v>42909</v>
      </c>
      <c r="J487" s="111" t="s">
        <v>253</v>
      </c>
      <c r="K487" s="103"/>
    </row>
    <row r="488" spans="1:11" s="75" customFormat="1" ht="15" customHeight="1" thickBot="1">
      <c r="A488" s="105" t="s">
        <v>128</v>
      </c>
      <c r="B488" s="106" t="s">
        <v>130</v>
      </c>
      <c r="C488" s="107">
        <v>1305013865604</v>
      </c>
      <c r="D488" s="119" t="s">
        <v>244</v>
      </c>
      <c r="E488" s="122">
        <v>120</v>
      </c>
      <c r="F488" s="109" t="s">
        <v>132</v>
      </c>
      <c r="G488" s="110">
        <f>E488*0.59</f>
        <v>70.8</v>
      </c>
      <c r="H488" s="109" t="s">
        <v>170</v>
      </c>
      <c r="I488" s="101">
        <v>42909</v>
      </c>
      <c r="J488" s="111" t="s">
        <v>253</v>
      </c>
      <c r="K488" s="103"/>
    </row>
    <row r="489" spans="1:11" s="75" customFormat="1" ht="15" customHeight="1" thickBot="1">
      <c r="A489" s="105" t="s">
        <v>128</v>
      </c>
      <c r="B489" s="106" t="s">
        <v>130</v>
      </c>
      <c r="C489" s="107">
        <v>1305014847701</v>
      </c>
      <c r="D489" s="119" t="s">
        <v>245</v>
      </c>
      <c r="E489" s="109">
        <v>360</v>
      </c>
      <c r="F489" s="109" t="s">
        <v>132</v>
      </c>
      <c r="G489" s="110">
        <f>E489*0.51</f>
        <v>183.6</v>
      </c>
      <c r="H489" s="109" t="s">
        <v>170</v>
      </c>
      <c r="I489" s="101">
        <v>42909</v>
      </c>
      <c r="J489" s="111" t="s">
        <v>253</v>
      </c>
      <c r="K489" s="103"/>
    </row>
    <row r="490" spans="1:11" s="75" customFormat="1" ht="15" customHeight="1" thickBot="1">
      <c r="A490" s="105" t="s">
        <v>128</v>
      </c>
      <c r="B490" s="106" t="s">
        <v>130</v>
      </c>
      <c r="C490" s="107">
        <v>1305014847701</v>
      </c>
      <c r="D490" s="119" t="s">
        <v>245</v>
      </c>
      <c r="E490" s="109">
        <v>864</v>
      </c>
      <c r="F490" s="109" t="s">
        <v>132</v>
      </c>
      <c r="G490" s="110">
        <f>E490*0.51</f>
        <v>440.64</v>
      </c>
      <c r="H490" s="109" t="s">
        <v>170</v>
      </c>
      <c r="I490" s="101">
        <v>42909</v>
      </c>
      <c r="J490" s="111" t="s">
        <v>253</v>
      </c>
      <c r="K490" s="103"/>
    </row>
    <row r="491" spans="1:11" s="75" customFormat="1" ht="15" customHeight="1" thickBot="1">
      <c r="A491" s="105" t="s">
        <v>128</v>
      </c>
      <c r="B491" s="106" t="s">
        <v>130</v>
      </c>
      <c r="C491" s="107">
        <v>1305014847701</v>
      </c>
      <c r="D491" s="119" t="s">
        <v>245</v>
      </c>
      <c r="E491" s="109">
        <v>900</v>
      </c>
      <c r="F491" s="109" t="s">
        <v>132</v>
      </c>
      <c r="G491" s="110">
        <f>E491*0.51</f>
        <v>459</v>
      </c>
      <c r="H491" s="109" t="s">
        <v>170</v>
      </c>
      <c r="I491" s="101">
        <v>42909</v>
      </c>
      <c r="J491" s="111" t="s">
        <v>253</v>
      </c>
      <c r="K491" s="103"/>
    </row>
    <row r="492" spans="1:11" s="75" customFormat="1" ht="15" customHeight="1" thickBot="1">
      <c r="A492" s="105" t="s">
        <v>128</v>
      </c>
      <c r="B492" s="106" t="s">
        <v>130</v>
      </c>
      <c r="C492" s="121">
        <v>1305015335663</v>
      </c>
      <c r="D492" s="115" t="s">
        <v>190</v>
      </c>
      <c r="E492" s="122">
        <v>13800</v>
      </c>
      <c r="F492" s="109" t="s">
        <v>132</v>
      </c>
      <c r="G492" s="110">
        <f>E492*0.4</f>
        <v>5520</v>
      </c>
      <c r="H492" s="109" t="s">
        <v>170</v>
      </c>
      <c r="I492" s="101">
        <v>42909</v>
      </c>
      <c r="J492" s="111" t="s">
        <v>253</v>
      </c>
      <c r="K492" s="103"/>
    </row>
    <row r="493" spans="1:11" s="75" customFormat="1" ht="15" customHeight="1" thickBot="1">
      <c r="A493" s="105" t="s">
        <v>128</v>
      </c>
      <c r="B493" s="106" t="s">
        <v>350</v>
      </c>
      <c r="C493" s="107">
        <v>1305003011685</v>
      </c>
      <c r="D493" s="4" t="s">
        <v>192</v>
      </c>
      <c r="E493" s="109">
        <v>300000</v>
      </c>
      <c r="F493" s="109" t="s">
        <v>132</v>
      </c>
      <c r="G493" s="110">
        <f>E493*0.72</f>
        <v>216000</v>
      </c>
      <c r="H493" s="109" t="s">
        <v>170</v>
      </c>
      <c r="I493" s="101">
        <v>42909</v>
      </c>
      <c r="J493" s="111" t="s">
        <v>253</v>
      </c>
      <c r="K493" s="103"/>
    </row>
    <row r="494" spans="1:11" s="75" customFormat="1" ht="15" customHeight="1" thickBot="1">
      <c r="A494" s="113" t="s">
        <v>128</v>
      </c>
      <c r="B494" s="3" t="s">
        <v>350</v>
      </c>
      <c r="C494" s="114">
        <v>1305009144719</v>
      </c>
      <c r="D494" s="119" t="s">
        <v>190</v>
      </c>
      <c r="E494" s="116">
        <v>9380</v>
      </c>
      <c r="F494" s="109" t="s">
        <v>132</v>
      </c>
      <c r="G494" s="110">
        <f>E494*0.29</f>
        <v>2720.2</v>
      </c>
      <c r="H494" s="109" t="s">
        <v>170</v>
      </c>
      <c r="I494" s="101">
        <v>42909</v>
      </c>
      <c r="J494" s="117" t="s">
        <v>255</v>
      </c>
    </row>
    <row r="495" spans="1:11" s="75" customFormat="1" ht="15" customHeight="1" thickBot="1">
      <c r="A495" s="105" t="s">
        <v>128</v>
      </c>
      <c r="B495" s="106" t="s">
        <v>350</v>
      </c>
      <c r="C495" s="107">
        <v>1305009263970</v>
      </c>
      <c r="D495" s="119" t="s">
        <v>190</v>
      </c>
      <c r="E495" s="109">
        <v>8615</v>
      </c>
      <c r="F495" s="109" t="s">
        <v>132</v>
      </c>
      <c r="G495" s="110">
        <f>E495*0.2</f>
        <v>1723</v>
      </c>
      <c r="H495" s="109" t="s">
        <v>170</v>
      </c>
      <c r="I495" s="101">
        <v>42909</v>
      </c>
      <c r="J495" s="111" t="s">
        <v>253</v>
      </c>
      <c r="K495" s="103"/>
    </row>
    <row r="496" spans="1:11" s="75" customFormat="1" ht="15" customHeight="1" thickBot="1">
      <c r="A496" s="105" t="s">
        <v>128</v>
      </c>
      <c r="B496" s="106" t="s">
        <v>350</v>
      </c>
      <c r="C496" s="107">
        <v>1305014847701</v>
      </c>
      <c r="D496" s="119" t="s">
        <v>245</v>
      </c>
      <c r="E496" s="109">
        <v>360</v>
      </c>
      <c r="F496" s="109" t="s">
        <v>132</v>
      </c>
      <c r="G496" s="110">
        <f>E496*0.51</f>
        <v>183.6</v>
      </c>
      <c r="H496" s="109" t="s">
        <v>170</v>
      </c>
      <c r="I496" s="101">
        <v>42909</v>
      </c>
      <c r="J496" s="111" t="s">
        <v>253</v>
      </c>
      <c r="K496" s="103"/>
    </row>
    <row r="497" spans="1:11" s="75" customFormat="1" ht="15" customHeight="1" thickBot="1">
      <c r="A497" s="105" t="s">
        <v>128</v>
      </c>
      <c r="B497" s="106" t="s">
        <v>350</v>
      </c>
      <c r="C497" s="107">
        <v>1305015090177</v>
      </c>
      <c r="D497" s="115" t="s">
        <v>190</v>
      </c>
      <c r="E497" s="109">
        <v>5600</v>
      </c>
      <c r="F497" s="109" t="s">
        <v>132</v>
      </c>
      <c r="G497" s="110">
        <f>E497*0.27</f>
        <v>1512</v>
      </c>
      <c r="H497" s="109" t="s">
        <v>170</v>
      </c>
      <c r="I497" s="101">
        <v>42909</v>
      </c>
      <c r="J497" s="111" t="s">
        <v>253</v>
      </c>
      <c r="K497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State-Local LEAs</vt:lpstr>
      <vt:lpstr>Federal LEAs</vt:lpstr>
      <vt:lpstr>Cancelled Requests</vt:lpstr>
    </vt:vector>
  </TitlesOfParts>
  <Company>Defense Logistics Agency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Moravek, Katie L CIV DLA DISPOSITION SERVICES (US)</dc:creator>
  <cp:lastModifiedBy>Theresa &amp; Erik</cp:lastModifiedBy>
  <dcterms:created xsi:type="dcterms:W3CDTF">2018-07-11T14:17:55Z</dcterms:created>
  <dcterms:modified xsi:type="dcterms:W3CDTF">2020-06-06T18:13:52Z</dcterms:modified>
</cp:coreProperties>
</file>