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N15" i="1" l="1"/>
  <c r="C11" i="1"/>
  <c r="N14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11" i="1"/>
  <c r="N16" i="1" l="1"/>
  <c r="T10" i="2" l="1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E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11" i="3"/>
  <c r="C10" i="2" l="1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B10" i="2"/>
  <c r="R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</calcChain>
</file>

<file path=xl/sharedStrings.xml><?xml version="1.0" encoding="utf-8"?>
<sst xmlns="http://schemas.openxmlformats.org/spreadsheetml/2006/main" count="52" uniqueCount="44">
  <si>
    <t>C</t>
  </si>
  <si>
    <t>ε</t>
  </si>
  <si>
    <r>
      <t>ω</t>
    </r>
    <r>
      <rPr>
        <sz val="10"/>
        <color theme="1"/>
        <rFont val="Calibri"/>
        <family val="2"/>
        <charset val="204"/>
      </rPr>
      <t>o</t>
    </r>
  </si>
  <si>
    <r>
      <t>Q</t>
    </r>
    <r>
      <rPr>
        <sz val="10"/>
        <color theme="1"/>
        <rFont val="Calibri"/>
        <family val="2"/>
        <charset val="204"/>
        <scheme val="minor"/>
      </rPr>
      <t>o</t>
    </r>
  </si>
  <si>
    <t>t</t>
  </si>
  <si>
    <t>q</t>
  </si>
  <si>
    <t>α</t>
  </si>
  <si>
    <t>m</t>
  </si>
  <si>
    <t>g</t>
  </si>
  <si>
    <t>k</t>
  </si>
  <si>
    <t>x</t>
  </si>
  <si>
    <t>I</t>
  </si>
  <si>
    <t xml:space="preserve">Реальные механические колебания не происходят без потерь энергии. </t>
  </si>
  <si>
    <t xml:space="preserve">Превращения энергии при механических колебаниях. При отклонении математического маятника от положения </t>
  </si>
  <si>
    <t>равновесия его потенциальная энергия в поле тяготения увеличивается,</t>
  </si>
  <si>
    <t xml:space="preserve"> так как увеличивается расстояние от поверхности Земли. При движении к положению равновесия скорость </t>
  </si>
  <si>
    <t xml:space="preserve">маятника возрастает, его кинетическая энергия увеличивается. </t>
  </si>
  <si>
    <t xml:space="preserve">Увеличение кинетической энергии происходит за счет уменьшения запаса потенциальной энергии маятника в </t>
  </si>
  <si>
    <t>результате уменьшения расстояния от поверхности Земли.</t>
  </si>
  <si>
    <t xml:space="preserve">В положении равновесия кинетическая энергия имеет максимальное значение, а потенциальная энергия </t>
  </si>
  <si>
    <t xml:space="preserve">минимальна. После прохождения положения равновесия происходит </t>
  </si>
  <si>
    <t xml:space="preserve">превращение кинетической энергии в потенциальную, скорость маятника уменьшается и при максимальном </t>
  </si>
  <si>
    <t xml:space="preserve">отклонении становится равной нулю. </t>
  </si>
  <si>
    <t xml:space="preserve">При колебательном движении маятника всегда происходят периодические взаимные превращения его </t>
  </si>
  <si>
    <t>кинетической и потенциальной энергии.</t>
  </si>
  <si>
    <t xml:space="preserve">При любом механическом движении тел в результате их взаимодействия с окружающими телами часть </t>
  </si>
  <si>
    <t xml:space="preserve">механической энергии превращается во внутреннюю энергию </t>
  </si>
  <si>
    <t xml:space="preserve">теплового движения атомов и молекул. Амплитуда колебаний постепенно уменьшается, и через некоторое </t>
  </si>
  <si>
    <t>время после начала колебаний маятник останавливается.</t>
  </si>
  <si>
    <t xml:space="preserve">Свободные механические колебания всегда оказываются затухающими колебаниями, т.е. колебаниями с </t>
  </si>
  <si>
    <t>убывающей амплитудой.</t>
  </si>
  <si>
    <t>Построить графики зависимости заряда конденсатора от времени.</t>
  </si>
  <si>
    <t>Построить графики зависимости тока от времени.</t>
  </si>
  <si>
    <t>Построить график зависимости x(t).</t>
  </si>
  <si>
    <t>Около какого значения   x  происходят колебания груза?</t>
  </si>
  <si>
    <t>Опишите энергетические превращения, которые происходят в электрической и механической системах при колебаниях.</t>
  </si>
  <si>
    <t>Макс q:</t>
  </si>
  <si>
    <t>Мин q:</t>
  </si>
  <si>
    <t>Диап q:</t>
  </si>
  <si>
    <t>Колебания заряда происходят в диапазоне от 0,002859 до 1,461786 (1,458927). Знак заряда пластины конденсатора не меняется.</t>
  </si>
  <si>
    <t>Заряд совершает гармонические колебания при ω0=12.</t>
  </si>
  <si>
    <t>Максимальное значение напряжение на конденсаторе U=1.58113883 B </t>
  </si>
  <si>
    <t>Колебания тока происходят при значениях от -3.249 до 3.230.</t>
  </si>
  <si>
    <t>Колебания происходят около x=0,97975.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</si>
</sst>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000"/>
    <numFmt numFmtId="170" formatCode="0.0000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sz val="14"/>
      <color theme="1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sz val="14"/>
      <color rgb="FF000000"/>
      <name val="Georgia"/>
      <family val="1"/>
      <charset val="204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charset val="204"/>
      <scheme val="minor"/>
    </font>
    <font>
      <sz val="14"/>
      <color rgb="FF000000"/>
      <name val="AmazS.T.A.L.K.E.R.v.3.0"/>
      <charset val="204"/>
    </font>
    <font>
      <sz val="11"/>
      <color theme="1"/>
      <name val="AmazS.T.A.L.K.E.R.v.3.0"/>
      <charset val="204"/>
    </font>
    <font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0" fillId="0" borderId="1" xfId="0" applyNumberFormat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2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1" xfId="0" applyBorder="1"/>
    <xf numFmtId="0" fontId="1" fillId="2" borderId="1" xfId="0" applyFont="1" applyFill="1" applyBorder="1"/>
    <xf numFmtId="168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8" fontId="0" fillId="0" borderId="0" xfId="0" applyNumberFormat="1" applyBorder="1" applyAlignment="1">
      <alignment horizontal="center"/>
    </xf>
    <xf numFmtId="170" fontId="14" fillId="0" borderId="1" xfId="0" applyNumberFormat="1" applyFont="1" applyBorder="1"/>
    <xf numFmtId="170" fontId="13" fillId="0" borderId="1" xfId="0" applyNumberFormat="1" applyFont="1" applyBorder="1"/>
    <xf numFmtId="0" fontId="15" fillId="0" borderId="0" xfId="0" applyFont="1"/>
    <xf numFmtId="0" fontId="16" fillId="0" borderId="0" xfId="0" applyFont="1"/>
    <xf numFmtId="2" fontId="16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График зависимости заряда конденсатора от времени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Лист1!$B$10:$BS$10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Лист1!$B$11:$BS$11</c:f>
              <c:numCache>
                <c:formatCode>0.000000</c:formatCode>
                <c:ptCount val="70"/>
                <c:pt idx="0">
                  <c:v>0</c:v>
                </c:pt>
                <c:pt idx="1">
                  <c:v>1.344821055637156</c:v>
                </c:pt>
                <c:pt idx="2">
                  <c:v>0.43283999229895714</c:v>
                </c:pt>
                <c:pt idx="3">
                  <c:v>0.61845362726970421</c:v>
                </c:pt>
                <c:pt idx="4">
                  <c:v>1.2189484575832168</c:v>
                </c:pt>
                <c:pt idx="5">
                  <c:v>2.5618591665142132E-2</c:v>
                </c:pt>
                <c:pt idx="6">
                  <c:v>1.4277019919285832</c:v>
                </c:pt>
                <c:pt idx="7">
                  <c:v>0.26813533274314327</c:v>
                </c:pt>
                <c:pt idx="8">
                  <c:v>0.81197067205730367</c:v>
                </c:pt>
                <c:pt idx="9">
                  <c:v>1.0589038317944557</c:v>
                </c:pt>
                <c:pt idx="10">
                  <c:v>0.10067932463963117</c:v>
                </c:pt>
                <c:pt idx="11">
                  <c:v>1.4617839697363364</c:v>
                </c:pt>
                <c:pt idx="12">
                  <c:v>0.1358801653024517</c:v>
                </c:pt>
                <c:pt idx="13">
                  <c:v>0.99983178539499695</c:v>
                </c:pt>
                <c:pt idx="14">
                  <c:v>0.87590117599062112</c:v>
                </c:pt>
                <c:pt idx="15">
                  <c:v>0.21992284776268822</c:v>
                </c:pt>
                <c:pt idx="16">
                  <c:v>1.4446789349815174</c:v>
                </c:pt>
                <c:pt idx="17">
                  <c:v>4.5341337512658404E-2</c:v>
                </c:pt>
                <c:pt idx="18">
                  <c:v>1.1688739254985587</c:v>
                </c:pt>
                <c:pt idx="19">
                  <c:v>0.68276310983031119</c:v>
                </c:pt>
                <c:pt idx="20">
                  <c:v>0.37499401265112697</c:v>
                </c:pt>
                <c:pt idx="21">
                  <c:v>1.3775854022646095</c:v>
                </c:pt>
                <c:pt idx="22">
                  <c:v>2.8627188000536182E-3</c:v>
                </c:pt>
                <c:pt idx="23">
                  <c:v>1.3072526573279488</c:v>
                </c:pt>
                <c:pt idx="24">
                  <c:v>0.49302242032742294</c:v>
                </c:pt>
                <c:pt idx="25">
                  <c:v>0.55502730176015469</c:v>
                </c:pt>
                <c:pt idx="26">
                  <c:v>1.2652044774127478</c:v>
                </c:pt>
                <c:pt idx="27">
                  <c:v>1.1420698599980803E-2</c:v>
                </c:pt>
                <c:pt idx="28">
                  <c:v>1.4052720677867498</c:v>
                </c:pt>
                <c:pt idx="29">
                  <c:v>0.3199738473018186</c:v>
                </c:pt>
                <c:pt idx="30">
                  <c:v>0.7474081528475377</c:v>
                </c:pt>
                <c:pt idx="31">
                  <c:v>1.1154104606645128</c:v>
                </c:pt>
                <c:pt idx="32">
                  <c:v>7.0415636871488538E-2</c:v>
                </c:pt>
                <c:pt idx="33">
                  <c:v>1.4560641384084951</c:v>
                </c:pt>
                <c:pt idx="34">
                  <c:v>0.17574254830721689</c:v>
                </c:pt>
                <c:pt idx="35">
                  <c:v>0.93865683540195932</c:v>
                </c:pt>
                <c:pt idx="36">
                  <c:v>0.93869911064952327</c:v>
                </c:pt>
                <c:pt idx="37">
                  <c:v>0.17571387964154975</c:v>
                </c:pt>
                <c:pt idx="38">
                  <c:v>1.456069973283207</c:v>
                </c:pt>
                <c:pt idx="39">
                  <c:v>7.0434513782662592E-2</c:v>
                </c:pt>
                <c:pt idx="40">
                  <c:v>1.1153729476323546</c:v>
                </c:pt>
                <c:pt idx="41">
                  <c:v>0.74745222817086998</c:v>
                </c:pt>
                <c:pt idx="42">
                  <c:v>0.31993739563609069</c:v>
                </c:pt>
                <c:pt idx="43">
                  <c:v>1.405289163573217</c:v>
                </c:pt>
                <c:pt idx="44">
                  <c:v>1.1428461090325423E-2</c:v>
                </c:pt>
                <c:pt idx="45">
                  <c:v>1.2651743550569952</c:v>
                </c:pt>
                <c:pt idx="46">
                  <c:v>0.55507008889201181</c:v>
                </c:pt>
                <c:pt idx="47">
                  <c:v>0.49298073975487144</c:v>
                </c:pt>
                <c:pt idx="48">
                  <c:v>1.3072798161595787</c:v>
                </c:pt>
                <c:pt idx="49">
                  <c:v>2.858822967837603E-3</c:v>
                </c:pt>
                <c:pt idx="50">
                  <c:v>1.3775647811967684</c:v>
                </c:pt>
                <c:pt idx="51">
                  <c:v>0.37503251358519213</c:v>
                </c:pt>
                <c:pt idx="52">
                  <c:v>0.68271912082291841</c:v>
                </c:pt>
                <c:pt idx="53">
                  <c:v>1.1689092444118849</c:v>
                </c:pt>
                <c:pt idx="54">
                  <c:v>4.532605633083156E-2</c:v>
                </c:pt>
                <c:pt idx="55">
                  <c:v>1.4446692600773945</c:v>
                </c:pt>
                <c:pt idx="56">
                  <c:v>0.21995436481770728</c:v>
                </c:pt>
                <c:pt idx="57">
                  <c:v>0.87585796076765043</c:v>
                </c:pt>
                <c:pt idx="58">
                  <c:v>0.9998727896664128</c:v>
                </c:pt>
                <c:pt idx="59">
                  <c:v>0.13585456949199137</c:v>
                </c:pt>
                <c:pt idx="60">
                  <c:v>1.4617859188965625</c:v>
                </c:pt>
                <c:pt idx="61">
                  <c:v>0.10070164948038901</c:v>
                </c:pt>
                <c:pt idx="62">
                  <c:v>1.0588644183576876</c:v>
                </c:pt>
                <c:pt idx="63">
                  <c:v>0.81201448860185621</c:v>
                </c:pt>
                <c:pt idx="64">
                  <c:v>0.26810121574983825</c:v>
                </c:pt>
                <c:pt idx="65">
                  <c:v>1.4277154285795104</c:v>
                </c:pt>
                <c:pt idx="66">
                  <c:v>2.5630160035968814E-2</c:v>
                </c:pt>
                <c:pt idx="67">
                  <c:v>1.2189156075510925</c:v>
                </c:pt>
                <c:pt idx="68">
                  <c:v>0.61849718595224679</c:v>
                </c:pt>
                <c:pt idx="69">
                  <c:v>0.4327997446303502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487416"/>
        <c:axId val="283487808"/>
      </c:scatterChart>
      <c:valAx>
        <c:axId val="28348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3487808"/>
        <c:crosses val="autoZero"/>
        <c:crossBetween val="midCat"/>
      </c:valAx>
      <c:valAx>
        <c:axId val="2834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3487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График зависимости тока от времени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Лист2!$B$9:$BT$9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Лист2!$B$10:$BT$10</c:f>
              <c:numCache>
                <c:formatCode>0.00</c:formatCode>
                <c:ptCount val="71"/>
                <c:pt idx="0">
                  <c:v>-2.2153259700758361</c:v>
                </c:pt>
                <c:pt idx="1">
                  <c:v>3.1524930707422052</c:v>
                </c:pt>
                <c:pt idx="2">
                  <c:v>-3.07500839246533</c:v>
                </c:pt>
                <c:pt idx="3">
                  <c:v>2.0078109168354117</c:v>
                </c:pt>
                <c:pt idx="4">
                  <c:v>-0.2943855597056359</c:v>
                </c:pt>
                <c:pt idx="5">
                  <c:v>-1.5137898333949416</c:v>
                </c:pt>
                <c:pt idx="6">
                  <c:v>2.8347414601197993</c:v>
                </c:pt>
                <c:pt idx="7">
                  <c:v>-3.2433118695633296</c:v>
                </c:pt>
                <c:pt idx="8">
                  <c:v>2.6079998392128219</c:v>
                </c:pt>
                <c:pt idx="9">
                  <c:v>-1.1332849562755598</c:v>
                </c:pt>
                <c:pt idx="10">
                  <c:v>-0.70618555692987317</c:v>
                </c:pt>
                <c:pt idx="11">
                  <c:v>2.3183653464052689</c:v>
                </c:pt>
                <c:pt idx="12">
                  <c:v>-3.1843631554023841</c:v>
                </c:pt>
                <c:pt idx="13">
                  <c:v>3.0254515774711215</c:v>
                </c:pt>
                <c:pt idx="14">
                  <c:v>-1.8927774071085344</c:v>
                </c:pt>
                <c:pt idx="15">
                  <c:v>0.15089968889671995</c:v>
                </c:pt>
                <c:pt idx="16">
                  <c:v>1.6395461417090709</c:v>
                </c:pt>
                <c:pt idx="17">
                  <c:v>-2.9022926651271761</c:v>
                </c:pt>
                <c:pt idx="18">
                  <c:v>3.2309161470021932</c:v>
                </c:pt>
                <c:pt idx="19">
                  <c:v>-2.519646838438685</c:v>
                </c:pt>
                <c:pt idx="20">
                  <c:v>0.99741170392059963</c:v>
                </c:pt>
                <c:pt idx="21">
                  <c:v>0.84584731138386993</c:v>
                </c:pt>
                <c:pt idx="22">
                  <c:v>-2.4168644977767397</c:v>
                </c:pt>
                <c:pt idx="23">
                  <c:v>3.2099970680563725</c:v>
                </c:pt>
                <c:pt idx="24">
                  <c:v>-2.9699697986732394</c:v>
                </c:pt>
                <c:pt idx="25">
                  <c:v>1.7740371325109052</c:v>
                </c:pt>
                <c:pt idx="26">
                  <c:v>-7.1183001554211492E-3</c:v>
                </c:pt>
                <c:pt idx="27">
                  <c:v>-1.7620916065192367</c:v>
                </c:pt>
                <c:pt idx="28">
                  <c:v>2.9641600974651783</c:v>
                </c:pt>
                <c:pt idx="29">
                  <c:v>-3.21219308429579</c:v>
                </c:pt>
                <c:pt idx="30">
                  <c:v>2.4263594283925709</c:v>
                </c:pt>
                <c:pt idx="31">
                  <c:v>-0.85958514704505307</c:v>
                </c:pt>
                <c:pt idx="32">
                  <c:v>-0.983852580987571</c:v>
                </c:pt>
                <c:pt idx="33">
                  <c:v>2.5106305260751638</c:v>
                </c:pt>
                <c:pt idx="34">
                  <c:v>-3.2293446079322412</c:v>
                </c:pt>
                <c:pt idx="35">
                  <c:v>2.9086717101098407</c:v>
                </c:pt>
                <c:pt idx="36">
                  <c:v>-1.6518226308343267</c:v>
                </c:pt>
                <c:pt idx="37">
                  <c:v>-0.13667702887534672</c:v>
                </c:pt>
                <c:pt idx="38">
                  <c:v>1.881186238050454</c:v>
                </c:pt>
                <c:pt idx="39">
                  <c:v>-3.0202225976018009</c:v>
                </c:pt>
                <c:pt idx="40">
                  <c:v>3.1871793481915422</c:v>
                </c:pt>
                <c:pt idx="41">
                  <c:v>-2.328320300654136</c:v>
                </c:pt>
                <c:pt idx="42">
                  <c:v>0.72007520150768056</c:v>
                </c:pt>
                <c:pt idx="43">
                  <c:v>1.1199310998959677</c:v>
                </c:pt>
                <c:pt idx="44">
                  <c:v>-2.5994798024076462</c:v>
                </c:pt>
                <c:pt idx="45">
                  <c:v>3.2423678853231088</c:v>
                </c:pt>
                <c:pt idx="46">
                  <c:v>-2.8416773563252424</c:v>
                </c:pt>
                <c:pt idx="47">
                  <c:v>1.5263732437043962</c:v>
                </c:pt>
                <c:pt idx="48">
                  <c:v>0.28020469325237812</c:v>
                </c:pt>
                <c:pt idx="49">
                  <c:v>-1.9965968045477389</c:v>
                </c:pt>
                <c:pt idx="50">
                  <c:v>3.070370374229682</c:v>
                </c:pt>
                <c:pt idx="51">
                  <c:v>-3.1559239249241386</c:v>
                </c:pt>
                <c:pt idx="52">
                  <c:v>2.225721452440431</c:v>
                </c:pt>
                <c:pt idx="53">
                  <c:v>-0.57915507987077131</c:v>
                </c:pt>
                <c:pt idx="54">
                  <c:v>-1.2538163755613048</c:v>
                </c:pt>
                <c:pt idx="55">
                  <c:v>2.6832383267174102</c:v>
                </c:pt>
                <c:pt idx="56">
                  <c:v>-3.2490413957893338</c:v>
                </c:pt>
                <c:pt idx="57">
                  <c:v>2.7691179372778847</c:v>
                </c:pt>
                <c:pt idx="58">
                  <c:v>-1.3979346478602399</c:v>
                </c:pt>
                <c:pt idx="59">
                  <c:v>-0.42318361221979783</c:v>
                </c:pt>
                <c:pt idx="60">
                  <c:v>2.1080972890309644</c:v>
                </c:pt>
                <c:pt idx="61">
                  <c:v>-3.114505219278473</c:v>
                </c:pt>
                <c:pt idx="62">
                  <c:v>3.118488024282196</c:v>
                </c:pt>
                <c:pt idx="63">
                  <c:v>-2.1187638106036615</c:v>
                </c:pt>
                <c:pt idx="64">
                  <c:v>0.4371007563479351</c:v>
                </c:pt>
                <c:pt idx="65">
                  <c:v>1.3852462106249901</c:v>
                </c:pt>
                <c:pt idx="66">
                  <c:v>-2.7617420685408791</c:v>
                </c:pt>
                <c:pt idx="67">
                  <c:v>3.2493520701057301</c:v>
                </c:pt>
                <c:pt idx="68">
                  <c:v>-2.6911355514018229</c:v>
                </c:pt>
                <c:pt idx="69">
                  <c:v>1.2667583740277295</c:v>
                </c:pt>
                <c:pt idx="70">
                  <c:v>0.56533377967012799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607264"/>
        <c:axId val="285612752"/>
      </c:scatterChart>
      <c:valAx>
        <c:axId val="28560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612752"/>
        <c:crosses val="autoZero"/>
        <c:crossBetween val="midCat"/>
      </c:valAx>
      <c:valAx>
        <c:axId val="2856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60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График зависимости </a:t>
            </a:r>
            <a:r>
              <a:rPr lang="en-US" sz="1400" b="0" i="0" u="none" strike="noStrike" baseline="0">
                <a:effectLst/>
              </a:rPr>
              <a:t>x(t)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Лист3!$B$10:$BE$10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Лист3!$B$11:$BE$11</c:f>
              <c:numCache>
                <c:formatCode>0.00</c:formatCode>
                <c:ptCount val="56"/>
                <c:pt idx="0">
                  <c:v>0</c:v>
                </c:pt>
                <c:pt idx="1">
                  <c:v>0.15302312044215771</c:v>
                </c:pt>
                <c:pt idx="2">
                  <c:v>0.564304572809743</c:v>
                </c:pt>
                <c:pt idx="3">
                  <c:v>1.1054044158348568</c:v>
                </c:pt>
                <c:pt idx="4">
                  <c:v>1.6073414526798158</c:v>
                </c:pt>
                <c:pt idx="5">
                  <c:v>1.9133647208068534</c:v>
                </c:pt>
                <c:pt idx="6">
                  <c:v>1.927905576508405</c:v>
                </c:pt>
                <c:pt idx="7">
                  <c:v>1.6464230256755921</c:v>
                </c:pt>
                <c:pt idx="8">
                  <c:v>1.1568218403052624</c:v>
                </c:pt>
                <c:pt idx="9">
                  <c:v>0.6120005941883282</c:v>
                </c:pt>
                <c:pt idx="10">
                  <c:v>0.18210264888396946</c:v>
                </c:pt>
                <c:pt idx="11">
                  <c:v>1.3817290088086189E-3</c:v>
                </c:pt>
                <c:pt idx="12">
                  <c:v>0.12627554698830343</c:v>
                </c:pt>
                <c:pt idx="13">
                  <c:v>0.51778075230988818</c:v>
                </c:pt>
                <c:pt idx="14">
                  <c:v>1.0536333690803863</c:v>
                </c:pt>
                <c:pt idx="15">
                  <c:v>1.5664908676767011</c:v>
                </c:pt>
                <c:pt idx="16">
                  <c:v>1.8961919118184907</c:v>
                </c:pt>
                <c:pt idx="17">
                  <c:v>1.9397734758167462</c:v>
                </c:pt>
                <c:pt idx="18">
                  <c:v>1.6836253822903193</c:v>
                </c:pt>
                <c:pt idx="19">
                  <c:v>1.2077406528039523</c:v>
                </c:pt>
                <c:pt idx="20">
                  <c:v>0.66073432057555481</c:v>
                </c:pt>
                <c:pt idx="21">
                  <c:v>0.21343213225657426</c:v>
                </c:pt>
                <c:pt idx="22">
                  <c:v>5.5230197596146122E-3</c:v>
                </c:pt>
                <c:pt idx="23">
                  <c:v>0.10193535280435836</c:v>
                </c:pt>
                <c:pt idx="24">
                  <c:v>0.47256032312220297</c:v>
                </c:pt>
                <c:pt idx="25">
                  <c:v>1.0016546868931104</c:v>
                </c:pt>
                <c:pt idx="26">
                  <c:v>1.5239864633975246</c:v>
                </c:pt>
                <c:pt idx="27">
                  <c:v>1.8764355743766679</c:v>
                </c:pt>
                <c:pt idx="28">
                  <c:v>1.9489349529752487</c:v>
                </c:pt>
                <c:pt idx="29">
                  <c:v>1.7188436172682211</c:v>
                </c:pt>
                <c:pt idx="30">
                  <c:v>1.2580172696567971</c:v>
                </c:pt>
                <c:pt idx="31">
                  <c:v>0.71036832992355259</c:v>
                </c:pt>
                <c:pt idx="32">
                  <c:v>0.24692322595587635</c:v>
                </c:pt>
                <c:pt idx="33">
                  <c:v>1.2412194412490729E-2</c:v>
                </c:pt>
                <c:pt idx="34">
                  <c:v>8.0071173711514371E-2</c:v>
                </c:pt>
                <c:pt idx="35">
                  <c:v>0.42877080030546166</c:v>
                </c:pt>
                <c:pt idx="36">
                  <c:v>0.94961494162612659</c:v>
                </c:pt>
                <c:pt idx="37">
                  <c:v>1.4799480961043163</c:v>
                </c:pt>
                <c:pt idx="38">
                  <c:v>1.8541514184906731</c:v>
                </c:pt>
                <c:pt idx="39">
                  <c:v>1.9553641739456391</c:v>
                </c:pt>
                <c:pt idx="40">
                  <c:v>1.7519784202890765</c:v>
                </c:pt>
                <c:pt idx="41">
                  <c:v>1.3075099180883465</c:v>
                </c:pt>
                <c:pt idx="42">
                  <c:v>0.76076266151693417</c:v>
                </c:pt>
                <c:pt idx="43">
                  <c:v>0.28248148994983274</c:v>
                </c:pt>
                <c:pt idx="44">
                  <c:v>2.2029826493019433E-2</c:v>
                </c:pt>
                <c:pt idx="45">
                  <c:v>6.074466352713153E-2</c:v>
                </c:pt>
                <c:pt idx="46">
                  <c:v>0.38653566396978234</c:v>
                </c:pt>
                <c:pt idx="47">
                  <c:v>0.89766087782157034</c:v>
                </c:pt>
                <c:pt idx="48">
                  <c:v>1.4344999476125653</c:v>
                </c:pt>
                <c:pt idx="49">
                  <c:v>1.8294022822515768</c:v>
                </c:pt>
                <c:pt idx="50">
                  <c:v>1.9590430092562479</c:v>
                </c:pt>
                <c:pt idx="51">
                  <c:v>1.7829363560089369</c:v>
                </c:pt>
                <c:pt idx="52">
                  <c:v>1.3560790360005182</c:v>
                </c:pt>
                <c:pt idx="53">
                  <c:v>0.81177521064173641</c:v>
                </c:pt>
                <c:pt idx="54">
                  <c:v>0.32000665508566112</c:v>
                </c:pt>
                <c:pt idx="55">
                  <c:v>3.4348795672135987E-2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606480"/>
        <c:axId val="285610792"/>
      </c:scatterChart>
      <c:valAx>
        <c:axId val="28560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610792"/>
        <c:crosses val="autoZero"/>
        <c:crossBetween val="midCat"/>
      </c:valAx>
      <c:valAx>
        <c:axId val="28561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60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11</xdr:row>
      <xdr:rowOff>176211</xdr:rowOff>
    </xdr:from>
    <xdr:to>
      <xdr:col>11</xdr:col>
      <xdr:colOff>9525</xdr:colOff>
      <xdr:row>29</xdr:row>
      <xdr:rowOff>66674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11</xdr:row>
      <xdr:rowOff>14287</xdr:rowOff>
    </xdr:from>
    <xdr:to>
      <xdr:col>12</xdr:col>
      <xdr:colOff>28575</xdr:colOff>
      <xdr:row>28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12</xdr:row>
      <xdr:rowOff>14287</xdr:rowOff>
    </xdr:from>
    <xdr:to>
      <xdr:col>10</xdr:col>
      <xdr:colOff>0</xdr:colOff>
      <xdr:row>29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3"/>
  <sheetViews>
    <sheetView topLeftCell="A3" zoomScaleNormal="100" workbookViewId="0">
      <selection activeCell="B32" sqref="B32"/>
    </sheetView>
  </sheetViews>
  <sheetFormatPr defaultRowHeight="15" x14ac:dyDescent="0.25"/>
  <cols>
    <col min="14" max="14" width="14.28515625" bestFit="1" customWidth="1"/>
  </cols>
  <sheetData>
    <row r="1" spans="1:84" ht="18" x14ac:dyDescent="0.25">
      <c r="A1" s="8" t="s">
        <v>31</v>
      </c>
    </row>
    <row r="3" spans="1:84" ht="18.75" x14ac:dyDescent="0.3">
      <c r="A3" s="2" t="s">
        <v>0</v>
      </c>
      <c r="B3" s="16">
        <v>0.125</v>
      </c>
      <c r="K3" s="13"/>
      <c r="L3" s="14"/>
      <c r="M3" s="14"/>
      <c r="N3" s="14"/>
      <c r="O3" s="14"/>
      <c r="P3" s="14"/>
      <c r="Q3" s="14"/>
      <c r="R3" s="14"/>
      <c r="S3" s="14"/>
      <c r="T3" s="14"/>
    </row>
    <row r="4" spans="1:84" x14ac:dyDescent="0.25">
      <c r="A4" s="3" t="s">
        <v>1</v>
      </c>
      <c r="B4" s="16">
        <v>18</v>
      </c>
    </row>
    <row r="5" spans="1:84" x14ac:dyDescent="0.25">
      <c r="A5" s="2" t="s">
        <v>3</v>
      </c>
      <c r="B5" s="16">
        <v>0.32500000000000001</v>
      </c>
    </row>
    <row r="6" spans="1:84" ht="18.75" x14ac:dyDescent="0.3">
      <c r="A6" s="4" t="s">
        <v>2</v>
      </c>
      <c r="B6" s="16">
        <v>10</v>
      </c>
    </row>
    <row r="7" spans="1:84" x14ac:dyDescent="0.25">
      <c r="A7" s="3" t="s">
        <v>6</v>
      </c>
      <c r="B7" s="16">
        <v>0.75</v>
      </c>
    </row>
    <row r="8" spans="1:84" x14ac:dyDescent="0.25">
      <c r="A8" s="5"/>
      <c r="B8" s="6"/>
    </row>
    <row r="10" spans="1:84" x14ac:dyDescent="0.25">
      <c r="A10" s="2" t="s">
        <v>4</v>
      </c>
      <c r="B10" s="1">
        <v>0</v>
      </c>
      <c r="C10" s="1">
        <v>1</v>
      </c>
      <c r="D10" s="1">
        <v>2</v>
      </c>
      <c r="E10" s="1">
        <v>3</v>
      </c>
      <c r="F10" s="1">
        <v>4</v>
      </c>
      <c r="G10" s="1">
        <v>5</v>
      </c>
      <c r="H10" s="1">
        <v>6</v>
      </c>
      <c r="I10" s="1">
        <v>7</v>
      </c>
      <c r="J10" s="1">
        <v>8</v>
      </c>
      <c r="K10" s="1">
        <v>9</v>
      </c>
      <c r="L10" s="1">
        <v>10</v>
      </c>
      <c r="M10" s="1">
        <v>11</v>
      </c>
      <c r="N10" s="1">
        <v>12</v>
      </c>
      <c r="O10" s="1">
        <v>13</v>
      </c>
      <c r="P10" s="1">
        <v>14</v>
      </c>
      <c r="Q10" s="1">
        <v>15</v>
      </c>
      <c r="R10" s="1">
        <v>16</v>
      </c>
      <c r="S10" s="1">
        <v>17</v>
      </c>
      <c r="T10" s="1">
        <v>18</v>
      </c>
      <c r="U10" s="1">
        <v>19</v>
      </c>
      <c r="V10" s="1">
        <v>20</v>
      </c>
      <c r="W10" s="1">
        <v>21</v>
      </c>
      <c r="X10" s="1">
        <v>22</v>
      </c>
      <c r="Y10" s="1">
        <v>23</v>
      </c>
      <c r="Z10" s="1">
        <v>24</v>
      </c>
      <c r="AA10" s="1">
        <v>25</v>
      </c>
      <c r="AB10" s="1">
        <v>26</v>
      </c>
      <c r="AC10" s="1">
        <v>27</v>
      </c>
      <c r="AD10" s="1">
        <v>28</v>
      </c>
      <c r="AE10" s="1">
        <v>29</v>
      </c>
      <c r="AF10" s="1">
        <v>30</v>
      </c>
      <c r="AG10" s="1">
        <v>31</v>
      </c>
      <c r="AH10" s="1">
        <v>32</v>
      </c>
      <c r="AI10" s="1">
        <v>33</v>
      </c>
      <c r="AJ10" s="1">
        <v>34</v>
      </c>
      <c r="AK10" s="1">
        <v>35</v>
      </c>
      <c r="AL10" s="1">
        <v>36</v>
      </c>
      <c r="AM10" s="1">
        <v>37</v>
      </c>
      <c r="AN10" s="1">
        <v>38</v>
      </c>
      <c r="AO10" s="1">
        <v>39</v>
      </c>
      <c r="AP10" s="1">
        <v>40</v>
      </c>
      <c r="AQ10" s="1">
        <v>41</v>
      </c>
      <c r="AR10" s="1">
        <v>42</v>
      </c>
      <c r="AS10" s="1">
        <v>43</v>
      </c>
      <c r="AT10" s="1">
        <v>44</v>
      </c>
      <c r="AU10" s="1">
        <v>45</v>
      </c>
      <c r="AV10" s="1">
        <v>46</v>
      </c>
      <c r="AW10" s="1">
        <v>47</v>
      </c>
      <c r="AX10" s="1">
        <v>48</v>
      </c>
      <c r="AY10" s="1">
        <v>49</v>
      </c>
      <c r="AZ10" s="1">
        <v>50</v>
      </c>
      <c r="BA10" s="1">
        <v>51</v>
      </c>
      <c r="BB10" s="1">
        <v>52</v>
      </c>
      <c r="BC10" s="1">
        <v>53</v>
      </c>
      <c r="BD10" s="1">
        <v>54</v>
      </c>
      <c r="BE10" s="1">
        <v>55</v>
      </c>
      <c r="BF10" s="1">
        <v>56</v>
      </c>
      <c r="BG10" s="1">
        <v>57</v>
      </c>
      <c r="BH10" s="1">
        <v>58</v>
      </c>
      <c r="BI10" s="1">
        <v>59</v>
      </c>
      <c r="BJ10" s="1">
        <v>60</v>
      </c>
      <c r="BK10" s="1">
        <v>61</v>
      </c>
      <c r="BL10" s="1">
        <v>62</v>
      </c>
      <c r="BM10" s="1">
        <v>63</v>
      </c>
      <c r="BN10" s="1">
        <v>64</v>
      </c>
      <c r="BO10" s="1">
        <v>65</v>
      </c>
      <c r="BP10" s="1">
        <v>66</v>
      </c>
      <c r="BQ10" s="1">
        <v>67</v>
      </c>
      <c r="BR10" s="1">
        <v>68</v>
      </c>
      <c r="BS10" s="1">
        <v>69</v>
      </c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</row>
    <row r="11" spans="1:84" x14ac:dyDescent="0.25">
      <c r="A11" s="2" t="s">
        <v>5</v>
      </c>
      <c r="B11" s="18">
        <f>$B$3*$B$4*$B$5*(1-COS($B$6*B$10))</f>
        <v>0</v>
      </c>
      <c r="C11" s="18">
        <f>$B$3*$B$4*$B$5*(1-COS($B$6*C$10))</f>
        <v>1.344821055637156</v>
      </c>
      <c r="D11" s="18">
        <f t="shared" ref="C11:BN11" si="0">$B$3*$B$4*$B$5*(1-COS($B$6*D$10))</f>
        <v>0.43283999229895714</v>
      </c>
      <c r="E11" s="18">
        <f t="shared" si="0"/>
        <v>0.61845362726970421</v>
      </c>
      <c r="F11" s="18">
        <f t="shared" si="0"/>
        <v>1.2189484575832168</v>
      </c>
      <c r="G11" s="18">
        <f t="shared" si="0"/>
        <v>2.5618591665142132E-2</v>
      </c>
      <c r="H11" s="18">
        <f t="shared" si="0"/>
        <v>1.4277019919285832</v>
      </c>
      <c r="I11" s="18">
        <f t="shared" si="0"/>
        <v>0.26813533274314327</v>
      </c>
      <c r="J11" s="18">
        <f t="shared" si="0"/>
        <v>0.81197067205730367</v>
      </c>
      <c r="K11" s="18">
        <f t="shared" si="0"/>
        <v>1.0589038317944557</v>
      </c>
      <c r="L11" s="18">
        <f t="shared" si="0"/>
        <v>0.10067932463963117</v>
      </c>
      <c r="M11" s="18">
        <f t="shared" si="0"/>
        <v>1.4617839697363364</v>
      </c>
      <c r="N11" s="18">
        <f t="shared" si="0"/>
        <v>0.1358801653024517</v>
      </c>
      <c r="O11" s="18">
        <f t="shared" si="0"/>
        <v>0.99983178539499695</v>
      </c>
      <c r="P11" s="18">
        <f t="shared" si="0"/>
        <v>0.87590117599062112</v>
      </c>
      <c r="Q11" s="18">
        <f t="shared" si="0"/>
        <v>0.21992284776268822</v>
      </c>
      <c r="R11" s="18">
        <f t="shared" si="0"/>
        <v>1.4446789349815174</v>
      </c>
      <c r="S11" s="18">
        <f t="shared" si="0"/>
        <v>4.5341337512658404E-2</v>
      </c>
      <c r="T11" s="18">
        <f t="shared" si="0"/>
        <v>1.1688739254985587</v>
      </c>
      <c r="U11" s="18">
        <f t="shared" si="0"/>
        <v>0.68276310983031119</v>
      </c>
      <c r="V11" s="18">
        <f t="shared" si="0"/>
        <v>0.37499401265112697</v>
      </c>
      <c r="W11" s="18">
        <f t="shared" si="0"/>
        <v>1.3775854022646095</v>
      </c>
      <c r="X11" s="18">
        <f t="shared" si="0"/>
        <v>2.8627188000536182E-3</v>
      </c>
      <c r="Y11" s="18">
        <f t="shared" si="0"/>
        <v>1.3072526573279488</v>
      </c>
      <c r="Z11" s="18">
        <f t="shared" si="0"/>
        <v>0.49302242032742294</v>
      </c>
      <c r="AA11" s="18">
        <f t="shared" si="0"/>
        <v>0.55502730176015469</v>
      </c>
      <c r="AB11" s="18">
        <f t="shared" si="0"/>
        <v>1.2652044774127478</v>
      </c>
      <c r="AC11" s="18">
        <f t="shared" si="0"/>
        <v>1.1420698599980803E-2</v>
      </c>
      <c r="AD11" s="18">
        <f t="shared" si="0"/>
        <v>1.4052720677867498</v>
      </c>
      <c r="AE11" s="18">
        <f t="shared" si="0"/>
        <v>0.3199738473018186</v>
      </c>
      <c r="AF11" s="18">
        <f t="shared" si="0"/>
        <v>0.7474081528475377</v>
      </c>
      <c r="AG11" s="18">
        <f t="shared" si="0"/>
        <v>1.1154104606645128</v>
      </c>
      <c r="AH11" s="18">
        <f t="shared" si="0"/>
        <v>7.0415636871488538E-2</v>
      </c>
      <c r="AI11" s="18">
        <f t="shared" si="0"/>
        <v>1.4560641384084951</v>
      </c>
      <c r="AJ11" s="18">
        <f t="shared" si="0"/>
        <v>0.17574254830721689</v>
      </c>
      <c r="AK11" s="18">
        <f t="shared" si="0"/>
        <v>0.93865683540195932</v>
      </c>
      <c r="AL11" s="18">
        <f t="shared" si="0"/>
        <v>0.93869911064952327</v>
      </c>
      <c r="AM11" s="18">
        <f t="shared" si="0"/>
        <v>0.17571387964154975</v>
      </c>
      <c r="AN11" s="18">
        <f t="shared" si="0"/>
        <v>1.456069973283207</v>
      </c>
      <c r="AO11" s="18">
        <f t="shared" si="0"/>
        <v>7.0434513782662592E-2</v>
      </c>
      <c r="AP11" s="18">
        <f t="shared" si="0"/>
        <v>1.1153729476323546</v>
      </c>
      <c r="AQ11" s="18">
        <f t="shared" si="0"/>
        <v>0.74745222817086998</v>
      </c>
      <c r="AR11" s="18">
        <f t="shared" si="0"/>
        <v>0.31993739563609069</v>
      </c>
      <c r="AS11" s="18">
        <f t="shared" si="0"/>
        <v>1.405289163573217</v>
      </c>
      <c r="AT11" s="18">
        <f t="shared" si="0"/>
        <v>1.1428461090325423E-2</v>
      </c>
      <c r="AU11" s="18">
        <f t="shared" si="0"/>
        <v>1.2651743550569952</v>
      </c>
      <c r="AV11" s="18">
        <f t="shared" si="0"/>
        <v>0.55507008889201181</v>
      </c>
      <c r="AW11" s="18">
        <f t="shared" si="0"/>
        <v>0.49298073975487144</v>
      </c>
      <c r="AX11" s="18">
        <f t="shared" si="0"/>
        <v>1.3072798161595787</v>
      </c>
      <c r="AY11" s="18">
        <f t="shared" si="0"/>
        <v>2.858822967837603E-3</v>
      </c>
      <c r="AZ11" s="18">
        <f t="shared" si="0"/>
        <v>1.3775647811967684</v>
      </c>
      <c r="BA11" s="18">
        <f t="shared" si="0"/>
        <v>0.37503251358519213</v>
      </c>
      <c r="BB11" s="18">
        <f t="shared" si="0"/>
        <v>0.68271912082291841</v>
      </c>
      <c r="BC11" s="18">
        <f t="shared" si="0"/>
        <v>1.1689092444118849</v>
      </c>
      <c r="BD11" s="18">
        <f t="shared" si="0"/>
        <v>4.532605633083156E-2</v>
      </c>
      <c r="BE11" s="18">
        <f t="shared" si="0"/>
        <v>1.4446692600773945</v>
      </c>
      <c r="BF11" s="18">
        <f t="shared" si="0"/>
        <v>0.21995436481770728</v>
      </c>
      <c r="BG11" s="18">
        <f t="shared" si="0"/>
        <v>0.87585796076765043</v>
      </c>
      <c r="BH11" s="18">
        <f t="shared" si="0"/>
        <v>0.9998727896664128</v>
      </c>
      <c r="BI11" s="18">
        <f t="shared" si="0"/>
        <v>0.13585456949199137</v>
      </c>
      <c r="BJ11" s="18">
        <f t="shared" si="0"/>
        <v>1.4617859188965625</v>
      </c>
      <c r="BK11" s="18">
        <f t="shared" si="0"/>
        <v>0.10070164948038901</v>
      </c>
      <c r="BL11" s="18">
        <f t="shared" si="0"/>
        <v>1.0588644183576876</v>
      </c>
      <c r="BM11" s="18">
        <f t="shared" si="0"/>
        <v>0.81201448860185621</v>
      </c>
      <c r="BN11" s="18">
        <f t="shared" si="0"/>
        <v>0.26810121574983825</v>
      </c>
      <c r="BO11" s="18">
        <f t="shared" ref="BO11:CF11" si="1">$B$3*$B$4*$B$5*(1-COS($B$6*BO$10))</f>
        <v>1.4277154285795104</v>
      </c>
      <c r="BP11" s="18">
        <f t="shared" si="1"/>
        <v>2.5630160035968814E-2</v>
      </c>
      <c r="BQ11" s="18">
        <f t="shared" si="1"/>
        <v>1.2189156075510925</v>
      </c>
      <c r="BR11" s="18">
        <f t="shared" si="1"/>
        <v>0.61849718595224679</v>
      </c>
      <c r="BS11" s="18">
        <f t="shared" si="1"/>
        <v>0.4327997446303502</v>
      </c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</row>
    <row r="14" spans="1:84" x14ac:dyDescent="0.25">
      <c r="M14" s="17" t="s">
        <v>36</v>
      </c>
      <c r="N14" s="21">
        <f>MAX(B11:CF11)</f>
        <v>1.4617859188965625</v>
      </c>
    </row>
    <row r="15" spans="1:84" x14ac:dyDescent="0.25">
      <c r="M15" s="17" t="s">
        <v>37</v>
      </c>
      <c r="N15" s="21">
        <f>MIN(C11:BS11)</f>
        <v>2.858822967837603E-3</v>
      </c>
    </row>
    <row r="16" spans="1:84" x14ac:dyDescent="0.25">
      <c r="M16" s="17" t="s">
        <v>38</v>
      </c>
      <c r="N16" s="22">
        <f>N14-N15</f>
        <v>1.4589270959287248</v>
      </c>
    </row>
    <row r="32" spans="2:15" ht="18.75" x14ac:dyDescent="0.3">
      <c r="B32" s="11"/>
      <c r="C32" s="23" t="s">
        <v>40</v>
      </c>
      <c r="D32" s="24"/>
      <c r="E32" s="25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2:15" ht="18.75" x14ac:dyDescent="0.3">
      <c r="B33" s="15"/>
      <c r="C33" s="23" t="s">
        <v>39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2"/>
  <sheetViews>
    <sheetView topLeftCell="A17" zoomScaleNormal="100" workbookViewId="0">
      <selection activeCell="N35" sqref="N35"/>
    </sheetView>
  </sheetViews>
  <sheetFormatPr defaultRowHeight="15" x14ac:dyDescent="0.25"/>
  <sheetData>
    <row r="1" spans="1:72" x14ac:dyDescent="0.25">
      <c r="A1" s="2" t="s">
        <v>0</v>
      </c>
      <c r="B1" s="16">
        <v>0.125</v>
      </c>
    </row>
    <row r="2" spans="1:72" x14ac:dyDescent="0.25">
      <c r="A2" s="3" t="s">
        <v>1</v>
      </c>
      <c r="B2" s="16">
        <v>18</v>
      </c>
    </row>
    <row r="3" spans="1:72" x14ac:dyDescent="0.25">
      <c r="A3" s="2" t="s">
        <v>3</v>
      </c>
      <c r="B3" s="16">
        <v>0.32500000000000001</v>
      </c>
    </row>
    <row r="4" spans="1:72" ht="18.75" x14ac:dyDescent="0.3">
      <c r="A4" s="4" t="s">
        <v>2</v>
      </c>
      <c r="B4" s="16">
        <v>10</v>
      </c>
    </row>
    <row r="5" spans="1:72" x14ac:dyDescent="0.25">
      <c r="A5" s="3" t="s">
        <v>6</v>
      </c>
      <c r="B5" s="16">
        <v>0.75</v>
      </c>
    </row>
    <row r="6" spans="1:72" x14ac:dyDescent="0.25">
      <c r="A6" s="5"/>
      <c r="B6" s="6"/>
    </row>
    <row r="7" spans="1:72" ht="18.75" x14ac:dyDescent="0.3">
      <c r="A7" s="11" t="s">
        <v>32</v>
      </c>
      <c r="B7" s="6"/>
    </row>
    <row r="9" spans="1:72" x14ac:dyDescent="0.25">
      <c r="A9" s="2" t="s">
        <v>4</v>
      </c>
      <c r="B9" s="1">
        <v>0</v>
      </c>
      <c r="C9" s="1">
        <v>1</v>
      </c>
      <c r="D9" s="1">
        <v>2</v>
      </c>
      <c r="E9" s="1">
        <v>3</v>
      </c>
      <c r="F9" s="1">
        <v>4</v>
      </c>
      <c r="G9" s="1">
        <v>5</v>
      </c>
      <c r="H9" s="1">
        <v>6</v>
      </c>
      <c r="I9" s="1">
        <v>7</v>
      </c>
      <c r="J9" s="1">
        <v>8</v>
      </c>
      <c r="K9" s="1">
        <v>9</v>
      </c>
      <c r="L9" s="1">
        <v>10</v>
      </c>
      <c r="M9" s="1">
        <v>11</v>
      </c>
      <c r="N9" s="1">
        <v>12</v>
      </c>
      <c r="O9" s="1">
        <v>13</v>
      </c>
      <c r="P9" s="1">
        <v>14</v>
      </c>
      <c r="Q9" s="1">
        <v>15</v>
      </c>
      <c r="R9" s="1">
        <v>16</v>
      </c>
      <c r="S9" s="1">
        <v>17</v>
      </c>
      <c r="T9" s="1">
        <v>18</v>
      </c>
      <c r="U9" s="1">
        <v>19</v>
      </c>
      <c r="V9" s="1">
        <v>20</v>
      </c>
      <c r="W9" s="1">
        <v>21</v>
      </c>
      <c r="X9" s="1">
        <v>22</v>
      </c>
      <c r="Y9" s="1">
        <v>23</v>
      </c>
      <c r="Z9" s="1">
        <v>24</v>
      </c>
      <c r="AA9" s="1">
        <v>25</v>
      </c>
      <c r="AB9" s="1">
        <v>26</v>
      </c>
      <c r="AC9" s="1">
        <v>27</v>
      </c>
      <c r="AD9" s="1">
        <v>28</v>
      </c>
      <c r="AE9" s="1">
        <v>29</v>
      </c>
      <c r="AF9" s="1">
        <v>30</v>
      </c>
      <c r="AG9" s="1">
        <v>31</v>
      </c>
      <c r="AH9" s="1">
        <v>32</v>
      </c>
      <c r="AI9" s="1">
        <v>33</v>
      </c>
      <c r="AJ9" s="1">
        <v>34</v>
      </c>
      <c r="AK9" s="1">
        <v>35</v>
      </c>
      <c r="AL9" s="1">
        <v>36</v>
      </c>
      <c r="AM9" s="1">
        <v>37</v>
      </c>
      <c r="AN9" s="1">
        <v>38</v>
      </c>
      <c r="AO9" s="1">
        <v>39</v>
      </c>
      <c r="AP9" s="1">
        <v>40</v>
      </c>
      <c r="AQ9" s="1">
        <v>41</v>
      </c>
      <c r="AR9" s="1">
        <v>42</v>
      </c>
      <c r="AS9" s="1">
        <v>43</v>
      </c>
      <c r="AT9" s="1">
        <v>44</v>
      </c>
      <c r="AU9" s="1">
        <v>45</v>
      </c>
      <c r="AV9" s="1">
        <v>46</v>
      </c>
      <c r="AW9" s="1">
        <v>47</v>
      </c>
      <c r="AX9" s="1">
        <v>48</v>
      </c>
      <c r="AY9" s="1">
        <v>49</v>
      </c>
      <c r="AZ9" s="1">
        <v>50</v>
      </c>
      <c r="BA9" s="1">
        <v>51</v>
      </c>
      <c r="BB9" s="1">
        <v>52</v>
      </c>
      <c r="BC9" s="1">
        <v>53</v>
      </c>
      <c r="BD9" s="1">
        <v>54</v>
      </c>
      <c r="BE9" s="1">
        <v>55</v>
      </c>
      <c r="BF9" s="1">
        <v>56</v>
      </c>
      <c r="BG9" s="1">
        <v>57</v>
      </c>
      <c r="BH9" s="1">
        <v>58</v>
      </c>
      <c r="BI9" s="1">
        <v>59</v>
      </c>
      <c r="BJ9" s="1">
        <v>60</v>
      </c>
      <c r="BK9" s="1">
        <v>61</v>
      </c>
      <c r="BL9" s="1">
        <v>62</v>
      </c>
      <c r="BM9" s="1">
        <v>63</v>
      </c>
      <c r="BN9" s="1">
        <v>64</v>
      </c>
      <c r="BO9" s="1">
        <v>65</v>
      </c>
      <c r="BP9" s="1">
        <v>66</v>
      </c>
      <c r="BQ9" s="1">
        <v>67</v>
      </c>
      <c r="BR9" s="1">
        <v>68</v>
      </c>
      <c r="BS9" s="1">
        <v>69</v>
      </c>
      <c r="BT9" s="1">
        <v>70</v>
      </c>
    </row>
    <row r="10" spans="1:72" x14ac:dyDescent="0.25">
      <c r="A10" s="2" t="s">
        <v>11</v>
      </c>
      <c r="B10" s="7">
        <f>-$B$3*$B$4*SIN($B$4*B$9+$B$5)</f>
        <v>-2.2153259700758361</v>
      </c>
      <c r="C10" s="7">
        <f t="shared" ref="C10:BN10" si="0">-$B$3*$B$4*SIN($B$4*C$9+$B$5)</f>
        <v>3.1524930707422052</v>
      </c>
      <c r="D10" s="7">
        <f t="shared" si="0"/>
        <v>-3.07500839246533</v>
      </c>
      <c r="E10" s="7">
        <f t="shared" si="0"/>
        <v>2.0078109168354117</v>
      </c>
      <c r="F10" s="7">
        <f t="shared" si="0"/>
        <v>-0.2943855597056359</v>
      </c>
      <c r="G10" s="7">
        <f t="shared" si="0"/>
        <v>-1.5137898333949416</v>
      </c>
      <c r="H10" s="7">
        <f t="shared" si="0"/>
        <v>2.8347414601197993</v>
      </c>
      <c r="I10" s="7">
        <f t="shared" si="0"/>
        <v>-3.2433118695633296</v>
      </c>
      <c r="J10" s="7">
        <f t="shared" si="0"/>
        <v>2.6079998392128219</v>
      </c>
      <c r="K10" s="7">
        <f t="shared" si="0"/>
        <v>-1.1332849562755598</v>
      </c>
      <c r="L10" s="7">
        <f t="shared" si="0"/>
        <v>-0.70618555692987317</v>
      </c>
      <c r="M10" s="7">
        <f t="shared" si="0"/>
        <v>2.3183653464052689</v>
      </c>
      <c r="N10" s="7">
        <f t="shared" si="0"/>
        <v>-3.1843631554023841</v>
      </c>
      <c r="O10" s="7">
        <f t="shared" si="0"/>
        <v>3.0254515774711215</v>
      </c>
      <c r="P10" s="7">
        <f t="shared" si="0"/>
        <v>-1.8927774071085344</v>
      </c>
      <c r="Q10" s="7">
        <f t="shared" si="0"/>
        <v>0.15089968889671995</v>
      </c>
      <c r="R10" s="7">
        <f t="shared" si="0"/>
        <v>1.6395461417090709</v>
      </c>
      <c r="S10" s="7">
        <f t="shared" si="0"/>
        <v>-2.9022926651271761</v>
      </c>
      <c r="T10" s="7">
        <f t="shared" si="0"/>
        <v>3.2309161470021932</v>
      </c>
      <c r="U10" s="7">
        <f t="shared" si="0"/>
        <v>-2.519646838438685</v>
      </c>
      <c r="V10" s="7">
        <f t="shared" si="0"/>
        <v>0.99741170392059963</v>
      </c>
      <c r="W10" s="7">
        <f t="shared" si="0"/>
        <v>0.84584731138386993</v>
      </c>
      <c r="X10" s="7">
        <f t="shared" si="0"/>
        <v>-2.4168644977767397</v>
      </c>
      <c r="Y10" s="7">
        <f t="shared" si="0"/>
        <v>3.2099970680563725</v>
      </c>
      <c r="Z10" s="7">
        <f t="shared" si="0"/>
        <v>-2.9699697986732394</v>
      </c>
      <c r="AA10" s="7">
        <f t="shared" si="0"/>
        <v>1.7740371325109052</v>
      </c>
      <c r="AB10" s="7">
        <f t="shared" si="0"/>
        <v>-7.1183001554211492E-3</v>
      </c>
      <c r="AC10" s="7">
        <f t="shared" si="0"/>
        <v>-1.7620916065192367</v>
      </c>
      <c r="AD10" s="7">
        <f t="shared" si="0"/>
        <v>2.9641600974651783</v>
      </c>
      <c r="AE10" s="7">
        <f t="shared" si="0"/>
        <v>-3.21219308429579</v>
      </c>
      <c r="AF10" s="7">
        <f t="shared" si="0"/>
        <v>2.4263594283925709</v>
      </c>
      <c r="AG10" s="7">
        <f t="shared" si="0"/>
        <v>-0.85958514704505307</v>
      </c>
      <c r="AH10" s="7">
        <f t="shared" si="0"/>
        <v>-0.983852580987571</v>
      </c>
      <c r="AI10" s="7">
        <f t="shared" si="0"/>
        <v>2.5106305260751638</v>
      </c>
      <c r="AJ10" s="7">
        <f t="shared" si="0"/>
        <v>-3.2293446079322412</v>
      </c>
      <c r="AK10" s="7">
        <f t="shared" si="0"/>
        <v>2.9086717101098407</v>
      </c>
      <c r="AL10" s="7">
        <f t="shared" si="0"/>
        <v>-1.6518226308343267</v>
      </c>
      <c r="AM10" s="7">
        <f t="shared" si="0"/>
        <v>-0.13667702887534672</v>
      </c>
      <c r="AN10" s="7">
        <f t="shared" si="0"/>
        <v>1.881186238050454</v>
      </c>
      <c r="AO10" s="7">
        <f t="shared" si="0"/>
        <v>-3.0202225976018009</v>
      </c>
      <c r="AP10" s="7">
        <f t="shared" si="0"/>
        <v>3.1871793481915422</v>
      </c>
      <c r="AQ10" s="7">
        <f t="shared" si="0"/>
        <v>-2.328320300654136</v>
      </c>
      <c r="AR10" s="7">
        <f t="shared" si="0"/>
        <v>0.72007520150768056</v>
      </c>
      <c r="AS10" s="7">
        <f t="shared" si="0"/>
        <v>1.1199310998959677</v>
      </c>
      <c r="AT10" s="7">
        <f t="shared" si="0"/>
        <v>-2.5994798024076462</v>
      </c>
      <c r="AU10" s="7">
        <f t="shared" si="0"/>
        <v>3.2423678853231088</v>
      </c>
      <c r="AV10" s="7">
        <f t="shared" si="0"/>
        <v>-2.8416773563252424</v>
      </c>
      <c r="AW10" s="7">
        <f t="shared" si="0"/>
        <v>1.5263732437043962</v>
      </c>
      <c r="AX10" s="7">
        <f t="shared" si="0"/>
        <v>0.28020469325237812</v>
      </c>
      <c r="AY10" s="7">
        <f t="shared" si="0"/>
        <v>-1.9965968045477389</v>
      </c>
      <c r="AZ10" s="7">
        <f t="shared" si="0"/>
        <v>3.070370374229682</v>
      </c>
      <c r="BA10" s="7">
        <f t="shared" si="0"/>
        <v>-3.1559239249241386</v>
      </c>
      <c r="BB10" s="7">
        <f t="shared" si="0"/>
        <v>2.225721452440431</v>
      </c>
      <c r="BC10" s="7">
        <f t="shared" si="0"/>
        <v>-0.57915507987077131</v>
      </c>
      <c r="BD10" s="7">
        <f t="shared" si="0"/>
        <v>-1.2538163755613048</v>
      </c>
      <c r="BE10" s="7">
        <f t="shared" si="0"/>
        <v>2.6832383267174102</v>
      </c>
      <c r="BF10" s="7">
        <f t="shared" si="0"/>
        <v>-3.2490413957893338</v>
      </c>
      <c r="BG10" s="7">
        <f t="shared" si="0"/>
        <v>2.7691179372778847</v>
      </c>
      <c r="BH10" s="7">
        <f t="shared" si="0"/>
        <v>-1.3979346478602399</v>
      </c>
      <c r="BI10" s="7">
        <f t="shared" si="0"/>
        <v>-0.42318361221979783</v>
      </c>
      <c r="BJ10" s="7">
        <f t="shared" si="0"/>
        <v>2.1080972890309644</v>
      </c>
      <c r="BK10" s="7">
        <f t="shared" si="0"/>
        <v>-3.114505219278473</v>
      </c>
      <c r="BL10" s="7">
        <f t="shared" si="0"/>
        <v>3.118488024282196</v>
      </c>
      <c r="BM10" s="7">
        <f t="shared" si="0"/>
        <v>-2.1187638106036615</v>
      </c>
      <c r="BN10" s="7">
        <f t="shared" si="0"/>
        <v>0.4371007563479351</v>
      </c>
      <c r="BO10" s="7">
        <f t="shared" ref="BO10:BT10" si="1">-$B$3*$B$4*SIN($B$4*BO$9+$B$5)</f>
        <v>1.3852462106249901</v>
      </c>
      <c r="BP10" s="7">
        <f t="shared" si="1"/>
        <v>-2.7617420685408791</v>
      </c>
      <c r="BQ10" s="7">
        <f t="shared" si="1"/>
        <v>3.2493520701057301</v>
      </c>
      <c r="BR10" s="7">
        <f t="shared" si="1"/>
        <v>-2.6911355514018229</v>
      </c>
      <c r="BS10" s="7">
        <f t="shared" si="1"/>
        <v>1.2667583740277295</v>
      </c>
      <c r="BT10" s="7">
        <f t="shared" si="1"/>
        <v>0.56533377967012799</v>
      </c>
    </row>
    <row r="31" spans="5:17" x14ac:dyDescent="0.25">
      <c r="E31" s="23" t="s">
        <v>42</v>
      </c>
      <c r="F31" s="24"/>
      <c r="G31" s="25"/>
      <c r="H31" s="24"/>
      <c r="I31" s="24"/>
      <c r="J31" s="24"/>
      <c r="K31" s="24"/>
      <c r="L31" s="24"/>
      <c r="M31" s="24"/>
      <c r="N31" s="24"/>
      <c r="O31" s="24"/>
      <c r="P31" s="24"/>
      <c r="Q31" s="24"/>
    </row>
    <row r="32" spans="5:17" x14ac:dyDescent="0.25">
      <c r="E32" s="23" t="s">
        <v>41</v>
      </c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1"/>
  <sheetViews>
    <sheetView tabSelected="1" topLeftCell="A31" workbookViewId="0">
      <selection activeCell="F33" sqref="F33"/>
    </sheetView>
  </sheetViews>
  <sheetFormatPr defaultRowHeight="15" x14ac:dyDescent="0.25"/>
  <sheetData>
    <row r="1" spans="1:57" ht="18.75" x14ac:dyDescent="0.3">
      <c r="A1" s="11" t="s">
        <v>33</v>
      </c>
      <c r="B1" s="10"/>
      <c r="C1" s="10"/>
      <c r="D1" s="10"/>
      <c r="E1" s="10"/>
      <c r="F1" s="10"/>
      <c r="G1" s="10"/>
      <c r="H1" s="10"/>
    </row>
    <row r="2" spans="1:57" ht="18.75" x14ac:dyDescent="0.25">
      <c r="A2" s="12" t="s">
        <v>34</v>
      </c>
      <c r="B2" s="10"/>
      <c r="C2" s="10"/>
      <c r="D2" s="10"/>
      <c r="E2" s="10"/>
      <c r="F2" s="10"/>
      <c r="G2" s="10"/>
      <c r="H2" s="10"/>
    </row>
    <row r="3" spans="1:57" ht="18.75" x14ac:dyDescent="0.3">
      <c r="A3" s="9" t="s">
        <v>35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57" ht="18.75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57" x14ac:dyDescent="0.25">
      <c r="A5" s="2" t="s">
        <v>7</v>
      </c>
      <c r="B5" s="1">
        <v>0.5</v>
      </c>
    </row>
    <row r="6" spans="1:57" x14ac:dyDescent="0.25">
      <c r="A6" s="2" t="s">
        <v>8</v>
      </c>
      <c r="B6" s="1">
        <v>9.8000000000000007</v>
      </c>
    </row>
    <row r="7" spans="1:57" x14ac:dyDescent="0.25">
      <c r="A7" s="2" t="s">
        <v>9</v>
      </c>
      <c r="B7" s="1">
        <v>5</v>
      </c>
    </row>
    <row r="8" spans="1:57" ht="18.75" x14ac:dyDescent="0.3">
      <c r="A8" s="4" t="s">
        <v>2</v>
      </c>
      <c r="B8" s="1">
        <v>12</v>
      </c>
    </row>
    <row r="10" spans="1:57" x14ac:dyDescent="0.25">
      <c r="A10" s="2" t="s">
        <v>4</v>
      </c>
      <c r="B10" s="1">
        <v>0</v>
      </c>
      <c r="C10" s="1">
        <v>1</v>
      </c>
      <c r="D10" s="1">
        <v>2</v>
      </c>
      <c r="E10" s="1">
        <v>3</v>
      </c>
      <c r="F10" s="1">
        <v>4</v>
      </c>
      <c r="G10" s="1">
        <v>5</v>
      </c>
      <c r="H10" s="1">
        <v>6</v>
      </c>
      <c r="I10" s="1">
        <v>7</v>
      </c>
      <c r="J10" s="1">
        <v>8</v>
      </c>
      <c r="K10" s="1">
        <v>9</v>
      </c>
      <c r="L10" s="1">
        <v>10</v>
      </c>
      <c r="M10" s="1">
        <v>11</v>
      </c>
      <c r="N10" s="1">
        <v>12</v>
      </c>
      <c r="O10" s="1">
        <v>13</v>
      </c>
      <c r="P10" s="1">
        <v>14</v>
      </c>
      <c r="Q10" s="1">
        <v>15</v>
      </c>
      <c r="R10" s="1">
        <v>16</v>
      </c>
      <c r="S10" s="1">
        <v>17</v>
      </c>
      <c r="T10" s="1">
        <v>18</v>
      </c>
      <c r="U10" s="1">
        <v>19</v>
      </c>
      <c r="V10" s="1">
        <v>20</v>
      </c>
      <c r="W10" s="1">
        <v>21</v>
      </c>
      <c r="X10" s="1">
        <v>22</v>
      </c>
      <c r="Y10" s="1">
        <v>23</v>
      </c>
      <c r="Z10" s="1">
        <v>24</v>
      </c>
      <c r="AA10" s="1">
        <v>25</v>
      </c>
      <c r="AB10" s="1">
        <v>26</v>
      </c>
      <c r="AC10" s="1">
        <v>27</v>
      </c>
      <c r="AD10" s="1">
        <v>28</v>
      </c>
      <c r="AE10" s="1">
        <v>29</v>
      </c>
      <c r="AF10" s="1">
        <v>30</v>
      </c>
      <c r="AG10" s="1">
        <v>31</v>
      </c>
      <c r="AH10" s="1">
        <v>32</v>
      </c>
      <c r="AI10" s="1">
        <v>33</v>
      </c>
      <c r="AJ10" s="1">
        <v>34</v>
      </c>
      <c r="AK10" s="1">
        <v>35</v>
      </c>
      <c r="AL10" s="1">
        <v>36</v>
      </c>
      <c r="AM10" s="1">
        <v>37</v>
      </c>
      <c r="AN10" s="1">
        <v>38</v>
      </c>
      <c r="AO10" s="1">
        <v>39</v>
      </c>
      <c r="AP10" s="1">
        <v>40</v>
      </c>
      <c r="AQ10" s="1">
        <v>41</v>
      </c>
      <c r="AR10" s="1">
        <v>42</v>
      </c>
      <c r="AS10" s="1">
        <v>43</v>
      </c>
      <c r="AT10" s="1">
        <v>44</v>
      </c>
      <c r="AU10" s="1">
        <v>45</v>
      </c>
      <c r="AV10" s="1">
        <v>46</v>
      </c>
      <c r="AW10" s="1">
        <v>47</v>
      </c>
      <c r="AX10" s="1">
        <v>48</v>
      </c>
      <c r="AY10" s="1">
        <v>49</v>
      </c>
      <c r="AZ10" s="1">
        <v>50</v>
      </c>
      <c r="BA10" s="1">
        <v>51</v>
      </c>
      <c r="BB10" s="1">
        <v>52</v>
      </c>
      <c r="BC10" s="1">
        <v>53</v>
      </c>
      <c r="BD10" s="1">
        <v>54</v>
      </c>
      <c r="BE10" s="1">
        <v>55</v>
      </c>
    </row>
    <row r="11" spans="1:57" x14ac:dyDescent="0.25">
      <c r="A11" s="2" t="s">
        <v>10</v>
      </c>
      <c r="B11" s="7">
        <f>(($B$5*$B$6)/$B$7)*(1-COS($B$8*B$10))</f>
        <v>0</v>
      </c>
      <c r="C11" s="7">
        <f t="shared" ref="C11:BB11" si="0">(($B$5*$B$6)/$B$7)*(1-COS($B$8*C$10))</f>
        <v>0.15302312044215771</v>
      </c>
      <c r="D11" s="7">
        <f t="shared" si="0"/>
        <v>0.564304572809743</v>
      </c>
      <c r="E11" s="7">
        <f t="shared" si="0"/>
        <v>1.1054044158348568</v>
      </c>
      <c r="F11" s="7">
        <f t="shared" si="0"/>
        <v>1.6073414526798158</v>
      </c>
      <c r="G11" s="7">
        <f t="shared" si="0"/>
        <v>1.9133647208068534</v>
      </c>
      <c r="H11" s="7">
        <f t="shared" si="0"/>
        <v>1.927905576508405</v>
      </c>
      <c r="I11" s="7">
        <f t="shared" si="0"/>
        <v>1.6464230256755921</v>
      </c>
      <c r="J11" s="7">
        <f t="shared" si="0"/>
        <v>1.1568218403052624</v>
      </c>
      <c r="K11" s="7">
        <f t="shared" si="0"/>
        <v>0.6120005941883282</v>
      </c>
      <c r="L11" s="7">
        <f t="shared" si="0"/>
        <v>0.18210264888396946</v>
      </c>
      <c r="M11" s="7">
        <f t="shared" si="0"/>
        <v>1.3817290088086189E-3</v>
      </c>
      <c r="N11" s="7">
        <f t="shared" si="0"/>
        <v>0.12627554698830343</v>
      </c>
      <c r="O11" s="7">
        <f t="shared" si="0"/>
        <v>0.51778075230988818</v>
      </c>
      <c r="P11" s="7">
        <f t="shared" si="0"/>
        <v>1.0536333690803863</v>
      </c>
      <c r="Q11" s="7">
        <f t="shared" si="0"/>
        <v>1.5664908676767011</v>
      </c>
      <c r="R11" s="7">
        <f t="shared" si="0"/>
        <v>1.8961919118184907</v>
      </c>
      <c r="S11" s="7">
        <f t="shared" si="0"/>
        <v>1.9397734758167462</v>
      </c>
      <c r="T11" s="7">
        <f t="shared" si="0"/>
        <v>1.6836253822903193</v>
      </c>
      <c r="U11" s="7">
        <f t="shared" si="0"/>
        <v>1.2077406528039523</v>
      </c>
      <c r="V11" s="7">
        <f t="shared" si="0"/>
        <v>0.66073432057555481</v>
      </c>
      <c r="W11" s="7">
        <f t="shared" si="0"/>
        <v>0.21343213225657426</v>
      </c>
      <c r="X11" s="7">
        <f t="shared" si="0"/>
        <v>5.5230197596146122E-3</v>
      </c>
      <c r="Y11" s="7">
        <f t="shared" si="0"/>
        <v>0.10193535280435836</v>
      </c>
      <c r="Z11" s="7">
        <f t="shared" si="0"/>
        <v>0.47256032312220297</v>
      </c>
      <c r="AA11" s="7">
        <f t="shared" si="0"/>
        <v>1.0016546868931104</v>
      </c>
      <c r="AB11" s="7">
        <f t="shared" si="0"/>
        <v>1.5239864633975246</v>
      </c>
      <c r="AC11" s="7">
        <f t="shared" si="0"/>
        <v>1.8764355743766679</v>
      </c>
      <c r="AD11" s="7">
        <f t="shared" si="0"/>
        <v>1.9489349529752487</v>
      </c>
      <c r="AE11" s="7">
        <f t="shared" si="0"/>
        <v>1.7188436172682211</v>
      </c>
      <c r="AF11" s="7">
        <f t="shared" si="0"/>
        <v>1.2580172696567971</v>
      </c>
      <c r="AG11" s="7">
        <f t="shared" si="0"/>
        <v>0.71036832992355259</v>
      </c>
      <c r="AH11" s="7">
        <f t="shared" si="0"/>
        <v>0.24692322595587635</v>
      </c>
      <c r="AI11" s="7">
        <f t="shared" si="0"/>
        <v>1.2412194412490729E-2</v>
      </c>
      <c r="AJ11" s="7">
        <f t="shared" si="0"/>
        <v>8.0071173711514371E-2</v>
      </c>
      <c r="AK11" s="7">
        <f t="shared" si="0"/>
        <v>0.42877080030546166</v>
      </c>
      <c r="AL11" s="7">
        <f t="shared" si="0"/>
        <v>0.94961494162612659</v>
      </c>
      <c r="AM11" s="7">
        <f t="shared" si="0"/>
        <v>1.4799480961043163</v>
      </c>
      <c r="AN11" s="7">
        <f t="shared" si="0"/>
        <v>1.8541514184906731</v>
      </c>
      <c r="AO11" s="7">
        <f t="shared" si="0"/>
        <v>1.9553641739456391</v>
      </c>
      <c r="AP11" s="7">
        <f t="shared" si="0"/>
        <v>1.7519784202890765</v>
      </c>
      <c r="AQ11" s="7">
        <f t="shared" si="0"/>
        <v>1.3075099180883465</v>
      </c>
      <c r="AR11" s="7">
        <f t="shared" si="0"/>
        <v>0.76076266151693417</v>
      </c>
      <c r="AS11" s="7">
        <f t="shared" si="0"/>
        <v>0.28248148994983274</v>
      </c>
      <c r="AT11" s="7">
        <f t="shared" si="0"/>
        <v>2.2029826493019433E-2</v>
      </c>
      <c r="AU11" s="7">
        <f t="shared" si="0"/>
        <v>6.074466352713153E-2</v>
      </c>
      <c r="AV11" s="7">
        <f t="shared" si="0"/>
        <v>0.38653566396978234</v>
      </c>
      <c r="AW11" s="7">
        <f t="shared" si="0"/>
        <v>0.89766087782157034</v>
      </c>
      <c r="AX11" s="7">
        <f t="shared" si="0"/>
        <v>1.4344999476125653</v>
      </c>
      <c r="AY11" s="7">
        <f t="shared" si="0"/>
        <v>1.8294022822515768</v>
      </c>
      <c r="AZ11" s="7">
        <f t="shared" si="0"/>
        <v>1.9590430092562479</v>
      </c>
      <c r="BA11" s="7">
        <f t="shared" si="0"/>
        <v>1.7829363560089369</v>
      </c>
      <c r="BB11" s="7">
        <f t="shared" si="0"/>
        <v>1.3560790360005182</v>
      </c>
      <c r="BC11" s="7">
        <f>(($B$5*$B$6)/$B$7)*(1-COS($B$8*BC$10))</f>
        <v>0.81177521064173641</v>
      </c>
      <c r="BD11" s="7">
        <f>(($B$5*$B$6)/$B$7)*(1-COS($B$8*BD$10))</f>
        <v>0.32000665508566112</v>
      </c>
      <c r="BE11" s="7">
        <f>(($B$5*$B$6)/$B$7)*(1-COS($B$8*BE$10))</f>
        <v>3.4348795672135987E-2</v>
      </c>
    </row>
    <row r="31" spans="2:5" x14ac:dyDescent="0.25">
      <c r="B31" s="23" t="s">
        <v>43</v>
      </c>
      <c r="C31" s="24"/>
      <c r="D31" s="24"/>
      <c r="E31" s="24"/>
    </row>
    <row r="33" spans="2:2" x14ac:dyDescent="0.25">
      <c r="B33" t="s">
        <v>13</v>
      </c>
    </row>
    <row r="34" spans="2:2" x14ac:dyDescent="0.25">
      <c r="B34" t="s">
        <v>14</v>
      </c>
    </row>
    <row r="35" spans="2:2" x14ac:dyDescent="0.25">
      <c r="B35" t="s">
        <v>15</v>
      </c>
    </row>
    <row r="36" spans="2:2" x14ac:dyDescent="0.25">
      <c r="B36" t="s">
        <v>16</v>
      </c>
    </row>
    <row r="37" spans="2:2" x14ac:dyDescent="0.25">
      <c r="B37" t="s">
        <v>17</v>
      </c>
    </row>
    <row r="38" spans="2:2" x14ac:dyDescent="0.25">
      <c r="B38" t="s">
        <v>18</v>
      </c>
    </row>
    <row r="39" spans="2:2" x14ac:dyDescent="0.25">
      <c r="B39" t="s">
        <v>19</v>
      </c>
    </row>
    <row r="40" spans="2:2" x14ac:dyDescent="0.25">
      <c r="B40" t="s">
        <v>20</v>
      </c>
    </row>
    <row r="41" spans="2:2" x14ac:dyDescent="0.25">
      <c r="B41" t="s">
        <v>21</v>
      </c>
    </row>
    <row r="42" spans="2:2" x14ac:dyDescent="0.25">
      <c r="B42" t="s">
        <v>22</v>
      </c>
    </row>
    <row r="43" spans="2:2" x14ac:dyDescent="0.25">
      <c r="B43" t="s">
        <v>23</v>
      </c>
    </row>
    <row r="44" spans="2:2" x14ac:dyDescent="0.25">
      <c r="B44" t="s">
        <v>24</v>
      </c>
    </row>
    <row r="45" spans="2:2" x14ac:dyDescent="0.25">
      <c r="B45" t="s">
        <v>12</v>
      </c>
    </row>
    <row r="46" spans="2:2" x14ac:dyDescent="0.25">
      <c r="B46" t="s">
        <v>25</v>
      </c>
    </row>
    <row r="47" spans="2:2" x14ac:dyDescent="0.25">
      <c r="B47" t="s">
        <v>26</v>
      </c>
    </row>
    <row r="48" spans="2:2" x14ac:dyDescent="0.25">
      <c r="B48" t="s">
        <v>27</v>
      </c>
    </row>
    <row r="49" spans="2:2" x14ac:dyDescent="0.25">
      <c r="B49" t="s">
        <v>28</v>
      </c>
    </row>
    <row r="50" spans="2:2" x14ac:dyDescent="0.25">
      <c r="B50" t="s">
        <v>29</v>
      </c>
    </row>
    <row r="51" spans="2:2" x14ac:dyDescent="0.25">
      <c r="B51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2015-12-18T20:59:12Z</dcterms:modified>
</cp:coreProperties>
</file>