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9_{C01AF951-B074-4A54-87D7-705A807AA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73" i="1" l="1"/>
  <c r="I71" i="1"/>
  <c r="H73" i="1"/>
  <c r="H71" i="1"/>
  <c r="G73" i="1"/>
  <c r="G71" i="1"/>
  <c r="F73" i="1"/>
  <c r="F71" i="1"/>
  <c r="E73" i="1"/>
  <c r="E71" i="1"/>
  <c r="D73" i="1"/>
  <c r="D69" i="1"/>
  <c r="D71" i="1"/>
  <c r="D70" i="1"/>
  <c r="E70" i="1"/>
  <c r="F70" i="1"/>
  <c r="G70" i="1"/>
  <c r="H70" i="1"/>
  <c r="I70" i="1"/>
  <c r="E69" i="1"/>
  <c r="F69" i="1"/>
  <c r="G69" i="1"/>
  <c r="H69" i="1"/>
  <c r="I69" i="1"/>
  <c r="C71" i="1"/>
  <c r="C73" i="1"/>
  <c r="C70" i="1"/>
  <c r="C69" i="1"/>
  <c r="B73" i="1"/>
  <c r="B71" i="1"/>
  <c r="B70" i="1"/>
  <c r="B69" i="1"/>
  <c r="I19" i="1"/>
  <c r="I17" i="1"/>
  <c r="I16" i="1"/>
  <c r="I15" i="1"/>
  <c r="H19" i="1"/>
  <c r="H17" i="1"/>
  <c r="H16" i="1"/>
  <c r="H15" i="1"/>
  <c r="G19" i="1"/>
  <c r="G17" i="1"/>
  <c r="F19" i="1"/>
  <c r="F17" i="1"/>
  <c r="E19" i="1"/>
  <c r="E17" i="1"/>
  <c r="D19" i="1"/>
  <c r="D17" i="1"/>
  <c r="C19" i="1"/>
  <c r="C17" i="1"/>
  <c r="B19" i="1"/>
  <c r="B17" i="1"/>
  <c r="B16" i="1"/>
  <c r="B15" i="1"/>
  <c r="E16" i="1"/>
  <c r="E15" i="1"/>
  <c r="F16" i="1"/>
  <c r="F15" i="1"/>
  <c r="D16" i="1"/>
  <c r="D15" i="1"/>
  <c r="G16" i="1"/>
  <c r="G15" i="1"/>
  <c r="C16" i="1"/>
  <c r="C15" i="1"/>
</calcChain>
</file>

<file path=xl/sharedStrings.xml><?xml version="1.0" encoding="utf-8"?>
<sst xmlns="http://purl.oclc.org/ooxml/spreadsheetml/main" count="24" uniqueCount="12">
  <si>
    <t>MIN</t>
  </si>
  <si>
    <t>MAX</t>
  </si>
  <si>
    <t>MEAN</t>
  </si>
  <si>
    <t>STANDARD DEVIATION</t>
  </si>
  <si>
    <t>loop unrolling</t>
  </si>
  <si>
    <t>loop interchange</t>
  </si>
  <si>
    <t>original</t>
  </si>
  <si>
    <t>Function Inlining</t>
  </si>
  <si>
    <t>Common Subexpression Elimination</t>
  </si>
  <si>
    <t>Loop Invariant code motion</t>
  </si>
  <si>
    <t>Strength Reduction</t>
  </si>
  <si>
    <t>Compiler Help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</si>
</sst>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(-O0)</a:t>
            </a:r>
          </a:p>
        </c:rich>
      </c:tx>
      <c:layout>
        <c:manualLayout>
          <c:xMode val="edge"/>
          <c:yMode val="edge"/>
          <c:x val="0.4419582239720035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MEAN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Sheet1!$B$1:$I$1</c:f>
              <c:strCache>
                <c:ptCount val="8"/>
                <c:pt idx="0">
                  <c:v>original</c:v>
                </c:pt>
                <c:pt idx="1">
                  <c:v>loop interchange</c:v>
                </c:pt>
                <c:pt idx="2">
                  <c:v>loop unrolling</c:v>
                </c:pt>
                <c:pt idx="3">
                  <c:v>Function Inlining</c:v>
                </c:pt>
                <c:pt idx="4">
                  <c:v>Loop Invariant code motion</c:v>
                </c:pt>
                <c:pt idx="5">
                  <c:v>Common Subexpression Elimination</c:v>
                </c:pt>
                <c:pt idx="6">
                  <c:v>Strength Reduction</c:v>
                </c:pt>
                <c:pt idx="7">
                  <c:v>Compiler Help</c:v>
                </c:pt>
              </c:strCache>
            </c:strRef>
          </c:cat>
          <c:val>
            <c:numRef>
              <c:f>Sheet1!$B$17:$I$17</c:f>
              <c:numCache>
                <c:formatCode>General</c:formatCode>
                <c:ptCount val="8"/>
                <c:pt idx="0">
                  <c:v>3.2742680000000002</c:v>
                </c:pt>
                <c:pt idx="1">
                  <c:v>2.2478699999999998</c:v>
                </c:pt>
                <c:pt idx="2">
                  <c:v>1.7440040000000003</c:v>
                </c:pt>
                <c:pt idx="3">
                  <c:v>1.7283580000000001</c:v>
                </c:pt>
                <c:pt idx="4">
                  <c:v>1.6876789999999999</c:v>
                </c:pt>
                <c:pt idx="5">
                  <c:v>1.6698720000000002</c:v>
                </c:pt>
                <c:pt idx="6">
                  <c:v>0.29541439999999997</c:v>
                </c:pt>
                <c:pt idx="7">
                  <c:v>0.27994780000000002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C-4669-8A7D-575DC68E3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6461152"/>
        <c:axId val="1456466976"/>
      </c:barChart>
      <c:catAx>
        <c:axId val="145646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Optimization Versions</a:t>
                </a:r>
              </a:p>
            </c:rich>
          </c:tx>
          <c:layout>
            <c:manualLayout>
              <c:xMode val="edge"/>
              <c:yMode val="edge"/>
              <c:x val="0.49857492841141809"/>
              <c:y val="0.911461648689262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56466976"/>
        <c:crosses val="autoZero"/>
        <c:auto val="1"/>
        <c:lblAlgn val="ctr"/>
        <c:lblOffset val="100"/>
        <c:noMultiLvlLbl val="0"/>
      </c:catAx>
      <c:valAx>
        <c:axId val="145646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564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(-O0)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STANDARD DEVIATION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Sheet1!$B$1:$I$1</c:f>
              <c:strCache>
                <c:ptCount val="8"/>
                <c:pt idx="0">
                  <c:v>original</c:v>
                </c:pt>
                <c:pt idx="1">
                  <c:v>loop interchange</c:v>
                </c:pt>
                <c:pt idx="2">
                  <c:v>loop unrolling</c:v>
                </c:pt>
                <c:pt idx="3">
                  <c:v>Function Inlining</c:v>
                </c:pt>
                <c:pt idx="4">
                  <c:v>Loop Invariant code motion</c:v>
                </c:pt>
                <c:pt idx="5">
                  <c:v>Common Subexpression Elimination</c:v>
                </c:pt>
                <c:pt idx="6">
                  <c:v>Strength Reduction</c:v>
                </c:pt>
                <c:pt idx="7">
                  <c:v>Compiler Help</c:v>
                </c:pt>
              </c:strCache>
            </c: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6.1963946506550576E-3</c:v>
                </c:pt>
                <c:pt idx="1">
                  <c:v>8.4130850465209434E-4</c:v>
                </c:pt>
                <c:pt idx="2">
                  <c:v>1.3141807756588051E-3</c:v>
                </c:pt>
                <c:pt idx="3">
                  <c:v>4.9136544445043989E-4</c:v>
                </c:pt>
                <c:pt idx="4">
                  <c:v>6.5783229879147833E-4</c:v>
                </c:pt>
                <c:pt idx="5">
                  <c:v>1.5348311524941913E-3</c:v>
                </c:pt>
                <c:pt idx="6">
                  <c:v>3.5824640806140107E-4</c:v>
                </c:pt>
                <c:pt idx="7">
                  <c:v>9.2938543612911201E-4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F-4B0E-8AA9-A8E453841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2204415"/>
        <c:axId val="892209407"/>
      </c:barChart>
      <c:catAx>
        <c:axId val="89220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baseline="0%">
                    <a:effectLst/>
                  </a:rPr>
                  <a:t>Optimization Versions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92209407"/>
        <c:crosses val="autoZero"/>
        <c:auto val="1"/>
        <c:lblAlgn val="ctr"/>
        <c:lblOffset val="100"/>
        <c:noMultiLvlLbl val="0"/>
      </c:catAx>
      <c:valAx>
        <c:axId val="89220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9220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(-fast)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MEAN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Sheet1!$B$55:$I$55</c:f>
              <c:strCache>
                <c:ptCount val="8"/>
                <c:pt idx="0">
                  <c:v>original</c:v>
                </c:pt>
                <c:pt idx="1">
                  <c:v>loop interchange</c:v>
                </c:pt>
                <c:pt idx="2">
                  <c:v>loop unrolling</c:v>
                </c:pt>
                <c:pt idx="3">
                  <c:v>Function Inlining</c:v>
                </c:pt>
                <c:pt idx="4">
                  <c:v>Loop Invariant code motion</c:v>
                </c:pt>
                <c:pt idx="5">
                  <c:v>Common Subexpression Elimination</c:v>
                </c:pt>
                <c:pt idx="6">
                  <c:v>Strength Reduction</c:v>
                </c:pt>
                <c:pt idx="7">
                  <c:v>Compiler Help</c:v>
                </c:pt>
              </c:strCache>
            </c:strRef>
          </c:cat>
          <c:val>
            <c:numRef>
              <c:f>Sheet1!$B$71:$I$71</c:f>
              <c:numCache>
                <c:formatCode>General</c:formatCode>
                <c:ptCount val="8"/>
                <c:pt idx="0">
                  <c:v>0.75519670000000017</c:v>
                </c:pt>
                <c:pt idx="1">
                  <c:v>5.1302509999999989E-2</c:v>
                </c:pt>
                <c:pt idx="2">
                  <c:v>4.4913979999999999E-2</c:v>
                </c:pt>
                <c:pt idx="3">
                  <c:v>4.4278129999999999E-2</c:v>
                </c:pt>
                <c:pt idx="4">
                  <c:v>4.3411270000000002E-2</c:v>
                </c:pt>
                <c:pt idx="5">
                  <c:v>4.3394710000000003E-2</c:v>
                </c:pt>
                <c:pt idx="6">
                  <c:v>3.1546300000000006E-2</c:v>
                </c:pt>
                <c:pt idx="7">
                  <c:v>3.1525480000000008E-2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1-48B9-ACFF-3D18661614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66089071"/>
        <c:axId val="766080751"/>
      </c:barChart>
      <c:catAx>
        <c:axId val="766089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%"/>
                  <a:t>Optimization Versions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66080751"/>
        <c:crosses val="autoZero"/>
        <c:auto val="1"/>
        <c:lblAlgn val="ctr"/>
        <c:lblOffset val="100"/>
        <c:noMultiLvlLbl val="0"/>
      </c:catAx>
      <c:valAx>
        <c:axId val="7660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senonds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6608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DEVIATION(-fast)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Sheet1!$A$73</c:f>
              <c:strCache>
                <c:ptCount val="1"/>
                <c:pt idx="0">
                  <c:v>STANDARD DEVIATION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Sheet1!$B$55:$I$55</c:f>
              <c:strCache>
                <c:ptCount val="8"/>
                <c:pt idx="0">
                  <c:v>original</c:v>
                </c:pt>
                <c:pt idx="1">
                  <c:v>loop interchange</c:v>
                </c:pt>
                <c:pt idx="2">
                  <c:v>loop unrolling</c:v>
                </c:pt>
                <c:pt idx="3">
                  <c:v>Function Inlining</c:v>
                </c:pt>
                <c:pt idx="4">
                  <c:v>Loop Invariant code motion</c:v>
                </c:pt>
                <c:pt idx="5">
                  <c:v>Common Subexpression Elimination</c:v>
                </c:pt>
                <c:pt idx="6">
                  <c:v>Strength Reduction</c:v>
                </c:pt>
                <c:pt idx="7">
                  <c:v>Compiler Help</c:v>
                </c:pt>
              </c:strCache>
            </c:strRef>
          </c:cat>
          <c:val>
            <c:numRef>
              <c:f>Sheet1!$B$73:$I$73</c:f>
              <c:numCache>
                <c:formatCode>General</c:formatCode>
                <c:ptCount val="8"/>
                <c:pt idx="0">
                  <c:v>6.7993104723934978E-3</c:v>
                </c:pt>
                <c:pt idx="1">
                  <c:v>5.8717492651963075E-4</c:v>
                </c:pt>
                <c:pt idx="2">
                  <c:v>3.9836711655902806E-4</c:v>
                </c:pt>
                <c:pt idx="3">
                  <c:v>6.2540078891681666E-4</c:v>
                </c:pt>
                <c:pt idx="4">
                  <c:v>7.0692449392499633E-4</c:v>
                </c:pt>
                <c:pt idx="5">
                  <c:v>5.0635199757129786E-4</c:v>
                </c:pt>
                <c:pt idx="6">
                  <c:v>4.3296954216716572E-4</c:v>
                </c:pt>
                <c:pt idx="7">
                  <c:v>3.4666852499501898E-4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F-4CE3-9473-F9409FD7E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3974079"/>
        <c:axId val="893974495"/>
      </c:barChart>
      <c:catAx>
        <c:axId val="89397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Optimization</a:t>
                </a:r>
                <a:r>
                  <a:rPr lang="en-US" baseline="0%"/>
                  <a:t> Versions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93974495"/>
        <c:crosses val="autoZero"/>
        <c:auto val="1"/>
        <c:lblAlgn val="ctr"/>
        <c:lblOffset val="100"/>
        <c:noMultiLvlLbl val="0"/>
      </c:catAx>
      <c:valAx>
        <c:axId val="89397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9397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31</xdr:row>
      <xdr:rowOff>11430</xdr:rowOff>
    </xdr:from>
    <xdr:to>
      <xdr:col>5</xdr:col>
      <xdr:colOff>1226820</xdr:colOff>
      <xdr:row>49</xdr:row>
      <xdr:rowOff>160020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2A0669A-C324-45E4-AC5B-AC27BFD21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1478280</xdr:colOff>
      <xdr:row>31</xdr:row>
      <xdr:rowOff>3810</xdr:rowOff>
    </xdr:from>
    <xdr:to>
      <xdr:col>13</xdr:col>
      <xdr:colOff>22860</xdr:colOff>
      <xdr:row>50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17A80-3CBE-460F-9D2E-FF36BC18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22860</xdr:colOff>
      <xdr:row>74</xdr:row>
      <xdr:rowOff>95250</xdr:rowOff>
    </xdr:from>
    <xdr:to>
      <xdr:col>5</xdr:col>
      <xdr:colOff>960120</xdr:colOff>
      <xdr:row>96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3173FF-0195-42A1-9858-4B24FB21C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</xdr:col>
      <xdr:colOff>38100</xdr:colOff>
      <xdr:row>74</xdr:row>
      <xdr:rowOff>41910</xdr:rowOff>
    </xdr:from>
    <xdr:to>
      <xdr:col>13</xdr:col>
      <xdr:colOff>327660</xdr:colOff>
      <xdr:row>97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5B332-0A6A-4026-A326-80C79984A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19" workbookViewId="0">
      <selection activeCell="E29" sqref="E29"/>
    </sheetView>
  </sheetViews>
  <sheetFormatPr defaultRowHeight="14.4" x14ac:dyDescent="0.3"/>
  <cols>
    <col min="1" max="1" width="20.6640625" customWidth="1"/>
    <col min="2" max="2" width="17.21875" customWidth="1"/>
    <col min="3" max="3" width="15.77734375" customWidth="1"/>
    <col min="4" max="4" width="13.5546875" customWidth="1"/>
    <col min="5" max="5" width="15" customWidth="1"/>
    <col min="6" max="6" width="23.21875" customWidth="1"/>
    <col min="7" max="7" width="29.77734375" customWidth="1"/>
    <col min="8" max="8" width="16.5546875" customWidth="1"/>
    <col min="9" max="9" width="12.44140625" customWidth="1"/>
  </cols>
  <sheetData>
    <row r="1" spans="1:14" x14ac:dyDescent="0.3">
      <c r="A1">
        <v>0</v>
      </c>
      <c r="B1" t="s">
        <v>6</v>
      </c>
      <c r="C1" t="s">
        <v>5</v>
      </c>
      <c r="D1" t="s">
        <v>4</v>
      </c>
      <c r="E1" t="s">
        <v>7</v>
      </c>
      <c r="F1" t="s">
        <v>9</v>
      </c>
      <c r="G1" t="s">
        <v>8</v>
      </c>
      <c r="H1" t="s">
        <v>10</v>
      </c>
      <c r="I1" t="s">
        <v>11</v>
      </c>
      <c r="J1">
        <v>7</v>
      </c>
      <c r="K1">
        <v>8</v>
      </c>
      <c r="L1">
        <v>9</v>
      </c>
      <c r="M1">
        <v>10</v>
      </c>
      <c r="N1">
        <v>11</v>
      </c>
    </row>
    <row r="2" spans="1:14" x14ac:dyDescent="0.3">
      <c r="A2">
        <v>1</v>
      </c>
      <c r="B2">
        <v>3.2791600000000001</v>
      </c>
      <c r="C2" s="1">
        <v>2.2495099999999999</v>
      </c>
      <c r="D2">
        <v>1.7446699999999999</v>
      </c>
      <c r="E2" s="3">
        <v>1.7292799999999999</v>
      </c>
      <c r="F2" s="1">
        <v>1.6930799999999999</v>
      </c>
      <c r="G2">
        <v>1.6707000000000001</v>
      </c>
      <c r="H2">
        <v>0.295657</v>
      </c>
      <c r="I2">
        <v>0.28131400000000001</v>
      </c>
    </row>
    <row r="3" spans="1:14" x14ac:dyDescent="0.3">
      <c r="A3">
        <v>2</v>
      </c>
      <c r="B3" s="1">
        <v>3.2845499999999999</v>
      </c>
      <c r="C3">
        <v>2.2492999999999999</v>
      </c>
      <c r="D3">
        <v>1.7419100000000001</v>
      </c>
      <c r="E3" s="4">
        <v>1.7281500000000001</v>
      </c>
      <c r="F3" s="4">
        <v>1.6890099999999999</v>
      </c>
      <c r="G3" s="3">
        <v>1.67005</v>
      </c>
      <c r="H3">
        <v>0.29522500000000002</v>
      </c>
      <c r="I3">
        <v>0.27940100000000001</v>
      </c>
    </row>
    <row r="4" spans="1:14" x14ac:dyDescent="0.3">
      <c r="A4">
        <v>3</v>
      </c>
      <c r="B4">
        <v>3.2824399999999998</v>
      </c>
      <c r="C4" s="4">
        <v>2.2486299999999999</v>
      </c>
      <c r="D4" s="1">
        <v>1.7479899999999999</v>
      </c>
      <c r="E4">
        <v>1.7280500000000001</v>
      </c>
      <c r="F4">
        <v>1.6880900000000001</v>
      </c>
      <c r="G4" s="1">
        <v>1.6762900000000001</v>
      </c>
      <c r="H4">
        <v>0.29507299999999997</v>
      </c>
      <c r="I4">
        <v>0.27923599999999998</v>
      </c>
    </row>
    <row r="5" spans="1:14" x14ac:dyDescent="0.3">
      <c r="A5">
        <v>4</v>
      </c>
      <c r="B5">
        <v>3.27773</v>
      </c>
      <c r="C5" s="1">
        <v>2.24586</v>
      </c>
      <c r="D5">
        <v>1.74451</v>
      </c>
      <c r="E5" s="1">
        <v>1.73261</v>
      </c>
      <c r="F5">
        <v>1.6874499999999999</v>
      </c>
      <c r="G5" s="3">
        <v>1.67056</v>
      </c>
      <c r="H5" s="4">
        <v>0.29538799999999998</v>
      </c>
      <c r="I5">
        <v>0.28095900000000001</v>
      </c>
    </row>
    <row r="6" spans="1:14" x14ac:dyDescent="0.3">
      <c r="A6">
        <v>5</v>
      </c>
      <c r="B6">
        <v>3.27149</v>
      </c>
      <c r="C6">
        <v>2.2488199999999998</v>
      </c>
      <c r="D6">
        <v>1.74411</v>
      </c>
      <c r="E6">
        <v>1.72923</v>
      </c>
      <c r="F6" s="3">
        <v>1.6871</v>
      </c>
      <c r="G6">
        <v>1.67363</v>
      </c>
      <c r="H6" s="1">
        <v>0.29491699999999998</v>
      </c>
      <c r="I6" s="1">
        <v>0.27898499999999998</v>
      </c>
    </row>
    <row r="7" spans="1:14" x14ac:dyDescent="0.3">
      <c r="A7">
        <v>6</v>
      </c>
      <c r="B7">
        <v>3.2749000000000001</v>
      </c>
      <c r="C7">
        <v>2.24708</v>
      </c>
      <c r="D7" s="3">
        <v>1.7457400000000001</v>
      </c>
      <c r="E7">
        <v>1.7284299999999999</v>
      </c>
      <c r="F7">
        <v>1.6882699999999999</v>
      </c>
      <c r="G7">
        <v>1.6692</v>
      </c>
      <c r="H7">
        <v>0.29494799999999999</v>
      </c>
      <c r="I7" s="1">
        <v>0.28201100000000001</v>
      </c>
    </row>
    <row r="8" spans="1:14" x14ac:dyDescent="0.3">
      <c r="A8">
        <v>7</v>
      </c>
      <c r="B8">
        <v>3.2709199999999998</v>
      </c>
      <c r="C8">
        <v>2.24763</v>
      </c>
      <c r="D8" s="1">
        <v>1.73851</v>
      </c>
      <c r="E8" s="3">
        <v>1.7282200000000001</v>
      </c>
      <c r="F8">
        <v>1.68696</v>
      </c>
      <c r="G8">
        <v>1.66936</v>
      </c>
      <c r="H8">
        <v>0.29562300000000002</v>
      </c>
      <c r="I8">
        <v>0.279806</v>
      </c>
    </row>
    <row r="9" spans="1:14" x14ac:dyDescent="0.3">
      <c r="A9">
        <v>8</v>
      </c>
      <c r="B9" s="1">
        <v>3.2603800000000001</v>
      </c>
      <c r="C9">
        <v>2.24742</v>
      </c>
      <c r="D9">
        <v>1.7427999999999999</v>
      </c>
      <c r="E9">
        <v>1.72818</v>
      </c>
      <c r="F9">
        <v>1.68773</v>
      </c>
      <c r="G9">
        <v>1.66862</v>
      </c>
      <c r="H9">
        <v>0.294937</v>
      </c>
      <c r="I9">
        <v>0.27903899999999998</v>
      </c>
    </row>
    <row r="10" spans="1:14" x14ac:dyDescent="0.3">
      <c r="A10">
        <v>9</v>
      </c>
      <c r="B10">
        <v>3.27834</v>
      </c>
      <c r="C10">
        <v>2.2469199999999998</v>
      </c>
      <c r="D10">
        <v>1.7435799999999999</v>
      </c>
      <c r="E10">
        <v>1.7281</v>
      </c>
      <c r="F10" s="1">
        <v>1.6868000000000001</v>
      </c>
      <c r="G10" s="4">
        <v>1.66896</v>
      </c>
      <c r="H10">
        <v>0.29570800000000003</v>
      </c>
      <c r="I10">
        <v>0.28133799999999998</v>
      </c>
    </row>
    <row r="11" spans="1:14" x14ac:dyDescent="0.3">
      <c r="A11">
        <v>10</v>
      </c>
      <c r="B11">
        <v>3.2639800000000001</v>
      </c>
      <c r="C11" s="4">
        <v>2.24688</v>
      </c>
      <c r="D11">
        <v>1.7458100000000001</v>
      </c>
      <c r="E11">
        <v>1.7279500000000001</v>
      </c>
      <c r="F11">
        <v>1.6878</v>
      </c>
      <c r="G11" s="1">
        <v>1.6666700000000001</v>
      </c>
      <c r="H11">
        <v>0.29559000000000002</v>
      </c>
      <c r="I11">
        <v>0.27900199999999997</v>
      </c>
      <c r="N11" s="1"/>
    </row>
    <row r="12" spans="1:14" x14ac:dyDescent="0.3">
      <c r="A12">
        <v>11</v>
      </c>
      <c r="B12">
        <v>3.2785500000000001</v>
      </c>
      <c r="C12">
        <v>2.2481499999999999</v>
      </c>
      <c r="D12">
        <v>1.74444</v>
      </c>
      <c r="E12" s="4">
        <v>1.7279899999999999</v>
      </c>
      <c r="F12" s="4">
        <v>1.6875100000000001</v>
      </c>
      <c r="G12" s="3">
        <v>1.6693499999999999</v>
      </c>
      <c r="H12" s="1">
        <v>0.29602099999999998</v>
      </c>
      <c r="I12">
        <v>0.28006199999999998</v>
      </c>
    </row>
    <row r="13" spans="1:14" x14ac:dyDescent="0.3">
      <c r="A13">
        <v>12</v>
      </c>
      <c r="B13">
        <v>3.2651699999999999</v>
      </c>
      <c r="C13">
        <v>2.2478699999999998</v>
      </c>
      <c r="D13" s="3">
        <v>1.74247</v>
      </c>
      <c r="E13" s="1">
        <v>1.7268600000000001</v>
      </c>
      <c r="F13" s="3">
        <v>1.6868700000000001</v>
      </c>
      <c r="G13">
        <v>1.6682900000000001</v>
      </c>
      <c r="H13">
        <v>0.29599500000000001</v>
      </c>
      <c r="I13">
        <v>0.27932099999999999</v>
      </c>
    </row>
    <row r="14" spans="1:14" x14ac:dyDescent="0.3">
      <c r="A14">
        <v>13</v>
      </c>
    </row>
    <row r="15" spans="1:14" x14ac:dyDescent="0.3">
      <c r="A15" t="s">
        <v>0</v>
      </c>
      <c r="B15">
        <f>MIN(B2:B13)</f>
        <v>3.2603800000000001</v>
      </c>
      <c r="C15">
        <f>MIN(C2:C13)</f>
        <v>2.24586</v>
      </c>
      <c r="D15">
        <f>MIN(D2:D13)</f>
        <v>1.73851</v>
      </c>
      <c r="E15">
        <f>MIN(E2:E13)</f>
        <v>1.7268600000000001</v>
      </c>
      <c r="F15">
        <f>MIN(F2:F13)</f>
        <v>1.6868000000000001</v>
      </c>
      <c r="G15">
        <f>MIN(G2:G13)</f>
        <v>1.6666700000000001</v>
      </c>
      <c r="H15">
        <f>MIN(H2:H13)</f>
        <v>0.29491699999999998</v>
      </c>
      <c r="I15">
        <f>MIN(I2:I13)</f>
        <v>0.27898499999999998</v>
      </c>
    </row>
    <row r="16" spans="1:14" x14ac:dyDescent="0.3">
      <c r="A16" t="s">
        <v>1</v>
      </c>
      <c r="B16">
        <f>MAX(B2:B13)</f>
        <v>3.2845499999999999</v>
      </c>
      <c r="C16">
        <f>MAX(C2:C13)</f>
        <v>2.2495099999999999</v>
      </c>
      <c r="D16">
        <f>MAX(D2:D13)</f>
        <v>1.7479899999999999</v>
      </c>
      <c r="E16">
        <f>MAX(E2:E13)</f>
        <v>1.73261</v>
      </c>
      <c r="F16">
        <f>MAX(F2:F13)</f>
        <v>1.6930799999999999</v>
      </c>
      <c r="G16">
        <f>MAX(G2:G13)</f>
        <v>1.6762900000000001</v>
      </c>
      <c r="H16">
        <f>MAX(H2:H13)</f>
        <v>0.29602099999999998</v>
      </c>
      <c r="I16">
        <f>MAX(I2:I13)</f>
        <v>0.28201100000000001</v>
      </c>
    </row>
    <row r="17" spans="1:9" x14ac:dyDescent="0.3">
      <c r="A17" s="2" t="s">
        <v>2</v>
      </c>
      <c r="B17" s="2">
        <f>AVERAGE(B2,B4:B8,B10:B13)</f>
        <v>3.2742680000000002</v>
      </c>
      <c r="C17" s="2">
        <f>AVERAGE(C3:C4,C6:C13)</f>
        <v>2.2478699999999998</v>
      </c>
      <c r="D17" s="2">
        <f>AVERAGE(D2:D3,D5:D7,D9:D13)</f>
        <v>1.7440040000000003</v>
      </c>
      <c r="E17" s="2">
        <f>AVERAGE(E2:E4,E6:E12)</f>
        <v>1.7283580000000001</v>
      </c>
      <c r="F17" s="2">
        <f>AVERAGE(F3:F9,F11:F13)</f>
        <v>1.6876789999999999</v>
      </c>
      <c r="G17" s="2">
        <f>AVERAGE(G2:G3,G5:G10,G12:G13)</f>
        <v>1.6698720000000002</v>
      </c>
      <c r="H17" s="2">
        <f>AVERAGE(H2:H5,H7:H11,H13)</f>
        <v>0.29541439999999997</v>
      </c>
      <c r="I17" s="2">
        <f>AVERAGE(I2:I5,I8:I13)</f>
        <v>0.27994780000000002</v>
      </c>
    </row>
    <row r="18" spans="1:9" x14ac:dyDescent="0.3">
      <c r="A18" s="2"/>
      <c r="B18" s="2"/>
      <c r="C18" s="2"/>
      <c r="D18" s="2"/>
      <c r="E18" s="2"/>
      <c r="F18" s="2"/>
      <c r="G18" s="2"/>
    </row>
    <row r="19" spans="1:9" x14ac:dyDescent="0.3">
      <c r="A19" s="2" t="s">
        <v>3</v>
      </c>
      <c r="B19" s="2">
        <f>STDEVA(B2,B4:B8,B10:B13)</f>
        <v>6.1963946506550576E-3</v>
      </c>
      <c r="C19" s="2">
        <f>STDEVA(C3:C4,C6:C13)</f>
        <v>8.4130850465209434E-4</v>
      </c>
      <c r="D19" s="2">
        <f>STDEVA(D2:D3,D5:D7,D9:D13)</f>
        <v>1.3141807756588051E-3</v>
      </c>
      <c r="E19" s="2">
        <f>STDEVA(E2:E4,E6:E12)</f>
        <v>4.9136544445043989E-4</v>
      </c>
      <c r="F19" s="2">
        <f>STDEVA(F3:F9,F11:F13)</f>
        <v>6.5783229879147833E-4</v>
      </c>
      <c r="G19" s="2">
        <f>STDEVA(G2:G3,G5:G10,G12:G13)</f>
        <v>1.5348311524941913E-3</v>
      </c>
      <c r="H19" s="2">
        <f>STDEVA(H2:H5,H7:H11,H13)</f>
        <v>3.5824640806140107E-4</v>
      </c>
      <c r="I19" s="2">
        <f>STDEVA(I2:I5,I8:I13)</f>
        <v>9.2938543612911201E-4</v>
      </c>
    </row>
    <row r="55" spans="1:9" x14ac:dyDescent="0.3">
      <c r="A55">
        <v>0</v>
      </c>
      <c r="B55" t="s">
        <v>6</v>
      </c>
      <c r="C55" t="s">
        <v>5</v>
      </c>
      <c r="D55" t="s">
        <v>4</v>
      </c>
      <c r="E55" t="s">
        <v>7</v>
      </c>
      <c r="F55" t="s">
        <v>9</v>
      </c>
      <c r="G55" t="s">
        <v>8</v>
      </c>
      <c r="H55" t="s">
        <v>10</v>
      </c>
      <c r="I55" t="s">
        <v>11</v>
      </c>
    </row>
    <row r="56" spans="1:9" x14ac:dyDescent="0.3">
      <c r="A56">
        <v>1</v>
      </c>
      <c r="B56">
        <v>0.75926099999999996</v>
      </c>
      <c r="C56" s="1">
        <v>5.2151900000000001E-2</v>
      </c>
      <c r="D56">
        <v>4.5150299999999997E-2</v>
      </c>
      <c r="E56">
        <v>4.4649500000000002E-2</v>
      </c>
      <c r="F56">
        <v>4.4283500000000003E-2</v>
      </c>
      <c r="G56">
        <v>4.3426600000000003E-2</v>
      </c>
      <c r="H56">
        <v>3.2749800000000003E-2</v>
      </c>
      <c r="I56" s="1">
        <v>3.2562399999999998E-2</v>
      </c>
    </row>
    <row r="57" spans="1:9" x14ac:dyDescent="0.3">
      <c r="A57">
        <v>2</v>
      </c>
      <c r="B57" s="1">
        <v>0.76103699999999996</v>
      </c>
      <c r="C57">
        <v>5.0754000000000001E-2</v>
      </c>
      <c r="D57">
        <v>4.4575799999999999E-2</v>
      </c>
      <c r="E57" s="1">
        <v>4.30141E-2</v>
      </c>
      <c r="F57">
        <v>4.3090000000000003E-2</v>
      </c>
      <c r="G57" s="1">
        <v>4.2992099999999998E-2</v>
      </c>
      <c r="H57">
        <v>3.1501399999999999E-2</v>
      </c>
      <c r="I57">
        <v>3.1447900000000001E-2</v>
      </c>
    </row>
    <row r="58" spans="1:9" x14ac:dyDescent="0.3">
      <c r="A58">
        <v>3</v>
      </c>
      <c r="B58">
        <v>0.75944100000000003</v>
      </c>
      <c r="C58">
        <v>5.2000600000000001E-2</v>
      </c>
      <c r="D58" s="1">
        <v>4.4149099999999997E-2</v>
      </c>
      <c r="E58">
        <v>4.3064900000000003E-2</v>
      </c>
      <c r="F58">
        <v>4.3048400000000001E-2</v>
      </c>
      <c r="G58">
        <v>4.3008600000000001E-2</v>
      </c>
      <c r="H58">
        <v>3.1399999999999997E-2</v>
      </c>
      <c r="I58" s="1">
        <v>3.1298600000000003E-2</v>
      </c>
    </row>
    <row r="59" spans="1:9" x14ac:dyDescent="0.3">
      <c r="A59">
        <v>4</v>
      </c>
      <c r="B59">
        <v>0.75763999999999998</v>
      </c>
      <c r="C59">
        <v>5.1864800000000003E-2</v>
      </c>
      <c r="D59">
        <v>4.4549100000000001E-2</v>
      </c>
      <c r="E59">
        <v>4.4994399999999997E-2</v>
      </c>
      <c r="F59">
        <v>4.3088000000000001E-2</v>
      </c>
      <c r="G59">
        <v>4.3017199999999998E-2</v>
      </c>
      <c r="H59">
        <v>3.1357099999999999E-2</v>
      </c>
      <c r="I59">
        <v>3.1489999999999997E-2</v>
      </c>
    </row>
    <row r="60" spans="1:9" x14ac:dyDescent="0.3">
      <c r="A60">
        <v>5</v>
      </c>
      <c r="B60" s="1">
        <v>0.73904199999999998</v>
      </c>
      <c r="C60">
        <v>5.1658999999999997E-2</v>
      </c>
      <c r="D60">
        <v>4.4250900000000003E-2</v>
      </c>
      <c r="E60">
        <v>4.49062E-2</v>
      </c>
      <c r="F60" s="1">
        <v>4.5314100000000003E-2</v>
      </c>
      <c r="G60">
        <v>4.3015200000000003E-2</v>
      </c>
      <c r="H60">
        <v>3.13726E-2</v>
      </c>
      <c r="I60">
        <v>3.1484600000000001E-2</v>
      </c>
    </row>
    <row r="61" spans="1:9" x14ac:dyDescent="0.3">
      <c r="A61">
        <v>6</v>
      </c>
      <c r="B61">
        <v>0.74530700000000005</v>
      </c>
      <c r="C61">
        <v>5.18396E-2</v>
      </c>
      <c r="D61">
        <v>4.4527700000000003E-2</v>
      </c>
      <c r="E61" s="5">
        <v>4.4267599999999997E-2</v>
      </c>
      <c r="F61">
        <v>4.5087700000000001E-2</v>
      </c>
      <c r="G61">
        <v>4.3006299999999997E-2</v>
      </c>
      <c r="H61">
        <v>3.1422699999999998E-2</v>
      </c>
      <c r="I61">
        <v>3.1372200000000003E-2</v>
      </c>
    </row>
    <row r="62" spans="1:9" x14ac:dyDescent="0.3">
      <c r="A62">
        <v>7</v>
      </c>
      <c r="B62">
        <v>0.75892300000000001</v>
      </c>
      <c r="C62">
        <v>5.0947300000000001E-2</v>
      </c>
      <c r="D62">
        <v>4.5190899999999999E-2</v>
      </c>
      <c r="E62">
        <v>4.4454899999999999E-2</v>
      </c>
      <c r="F62">
        <v>4.29147E-2</v>
      </c>
      <c r="G62">
        <v>4.3267600000000003E-2</v>
      </c>
      <c r="H62">
        <v>3.16327E-2</v>
      </c>
      <c r="I62">
        <v>3.1389100000000003E-2</v>
      </c>
    </row>
    <row r="63" spans="1:9" x14ac:dyDescent="0.3">
      <c r="A63">
        <v>8</v>
      </c>
      <c r="B63">
        <v>0.75720699999999996</v>
      </c>
      <c r="C63">
        <v>5.18816E-2</v>
      </c>
      <c r="D63">
        <v>4.5173499999999998E-2</v>
      </c>
      <c r="E63">
        <v>4.4797400000000001E-2</v>
      </c>
      <c r="F63">
        <v>4.30122E-2</v>
      </c>
      <c r="G63">
        <v>4.3049700000000003E-2</v>
      </c>
      <c r="H63" s="1">
        <v>3.3949600000000003E-2</v>
      </c>
      <c r="I63">
        <v>3.1445399999999998E-2</v>
      </c>
    </row>
    <row r="64" spans="1:9" x14ac:dyDescent="0.3">
      <c r="A64">
        <v>9</v>
      </c>
      <c r="B64">
        <v>0.76009700000000002</v>
      </c>
      <c r="C64" s="1">
        <v>5.06068E-2</v>
      </c>
      <c r="D64" s="1">
        <v>4.58608E-2</v>
      </c>
      <c r="E64">
        <v>4.4172799999999998E-2</v>
      </c>
      <c r="F64">
        <v>4.31309E-2</v>
      </c>
      <c r="G64">
        <v>4.3634600000000003E-2</v>
      </c>
      <c r="H64" s="1">
        <v>3.1308500000000003E-2</v>
      </c>
      <c r="I64">
        <v>3.1332199999999998E-2</v>
      </c>
    </row>
    <row r="65" spans="1:9" x14ac:dyDescent="0.3">
      <c r="A65">
        <v>10</v>
      </c>
      <c r="B65">
        <v>0.757297</v>
      </c>
      <c r="C65">
        <v>5.0752499999999999E-2</v>
      </c>
      <c r="D65">
        <v>4.51972E-2</v>
      </c>
      <c r="E65" s="1">
        <v>4.5341899999999997E-2</v>
      </c>
      <c r="F65">
        <v>4.3094599999999997E-2</v>
      </c>
      <c r="G65" s="1">
        <v>4.5723100000000003E-2</v>
      </c>
      <c r="H65">
        <v>3.1314000000000002E-2</v>
      </c>
      <c r="I65">
        <v>3.1375399999999998E-2</v>
      </c>
    </row>
    <row r="66" spans="1:9" x14ac:dyDescent="0.3">
      <c r="A66">
        <v>11</v>
      </c>
      <c r="B66">
        <v>0.740062</v>
      </c>
      <c r="C66">
        <v>5.0681499999999997E-2</v>
      </c>
      <c r="D66">
        <v>4.5076100000000001E-2</v>
      </c>
      <c r="E66">
        <v>4.3965499999999998E-2</v>
      </c>
      <c r="F66">
        <v>4.3362699999999997E-2</v>
      </c>
      <c r="G66">
        <v>4.41432E-2</v>
      </c>
      <c r="H66">
        <v>3.13721E-2</v>
      </c>
      <c r="I66">
        <v>3.1416600000000003E-2</v>
      </c>
    </row>
    <row r="67" spans="1:9" x14ac:dyDescent="0.3">
      <c r="A67">
        <v>12</v>
      </c>
      <c r="B67">
        <v>0.75673199999999996</v>
      </c>
      <c r="C67">
        <v>5.06442E-2</v>
      </c>
      <c r="D67">
        <v>4.5448299999999997E-2</v>
      </c>
      <c r="E67">
        <v>4.3508100000000001E-2</v>
      </c>
      <c r="F67" s="1">
        <v>4.2868799999999999E-2</v>
      </c>
      <c r="G67">
        <v>4.4378099999999997E-2</v>
      </c>
      <c r="H67">
        <v>3.1340600000000003E-2</v>
      </c>
      <c r="I67">
        <v>3.25014E-2</v>
      </c>
    </row>
    <row r="68" spans="1:9" x14ac:dyDescent="0.3">
      <c r="A68">
        <v>13</v>
      </c>
    </row>
    <row r="69" spans="1:9" x14ac:dyDescent="0.3">
      <c r="A69" t="s">
        <v>0</v>
      </c>
      <c r="B69">
        <f>MIN(B56:B67)</f>
        <v>0.73904199999999998</v>
      </c>
      <c r="C69">
        <f>MIN(C56:C67)</f>
        <v>5.06068E-2</v>
      </c>
      <c r="D69">
        <f>MIN(D56:D67)</f>
        <v>4.4149099999999997E-2</v>
      </c>
      <c r="E69">
        <f t="shared" ref="D69:I69" si="0">MIN(E56:E67)</f>
        <v>4.30141E-2</v>
      </c>
      <c r="F69">
        <f t="shared" si="0"/>
        <v>4.2868799999999999E-2</v>
      </c>
      <c r="G69">
        <f t="shared" si="0"/>
        <v>4.2992099999999998E-2</v>
      </c>
      <c r="H69">
        <f t="shared" si="0"/>
        <v>3.1308500000000003E-2</v>
      </c>
      <c r="I69">
        <f t="shared" si="0"/>
        <v>3.1298600000000003E-2</v>
      </c>
    </row>
    <row r="70" spans="1:9" x14ac:dyDescent="0.3">
      <c r="A70" t="s">
        <v>1</v>
      </c>
      <c r="B70">
        <f>MAX(B56:B67)</f>
        <v>0.76103699999999996</v>
      </c>
      <c r="C70">
        <f>MAX(C56:C67)</f>
        <v>5.2151900000000001E-2</v>
      </c>
      <c r="D70">
        <f t="shared" ref="D70:I70" si="1">MAX(D56:D67)</f>
        <v>4.58608E-2</v>
      </c>
      <c r="E70">
        <f t="shared" si="1"/>
        <v>4.5341899999999997E-2</v>
      </c>
      <c r="F70">
        <f t="shared" si="1"/>
        <v>4.5314100000000003E-2</v>
      </c>
      <c r="G70">
        <f t="shared" si="1"/>
        <v>4.5723100000000003E-2</v>
      </c>
      <c r="H70">
        <f t="shared" si="1"/>
        <v>3.3949600000000003E-2</v>
      </c>
      <c r="I70">
        <f t="shared" si="1"/>
        <v>3.2562399999999998E-2</v>
      </c>
    </row>
    <row r="71" spans="1:9" x14ac:dyDescent="0.3">
      <c r="A71" s="2" t="s">
        <v>2</v>
      </c>
      <c r="B71">
        <f>AVERAGE(B56,B58:B59,B61:B67)</f>
        <v>0.75519670000000017</v>
      </c>
      <c r="C71">
        <f>AVERAGE(C57:C63,C65:C67)</f>
        <v>5.1302509999999989E-2</v>
      </c>
      <c r="D71">
        <f>AVERAGE(D56:D57,D59:D63,D65:D67)</f>
        <v>4.4913979999999999E-2</v>
      </c>
      <c r="E71">
        <f>AVERAGE(E56,E58:E64,E66:E67)</f>
        <v>4.4278129999999999E-2</v>
      </c>
      <c r="F71">
        <f>AVERAGE(F56:F59,F61:F66)</f>
        <v>4.3411270000000002E-2</v>
      </c>
      <c r="G71">
        <f>AVERAGE(G56,G58:G64,G66:G67)</f>
        <v>4.3394710000000003E-2</v>
      </c>
      <c r="H71">
        <f>AVERAGE(H56:H62,H65:H67)</f>
        <v>3.1546300000000006E-2</v>
      </c>
      <c r="I71">
        <f>AVERAGE(I57,I59:I67)</f>
        <v>3.1525480000000008E-2</v>
      </c>
    </row>
    <row r="72" spans="1:9" x14ac:dyDescent="0.3">
      <c r="A72" s="2"/>
    </row>
    <row r="73" spans="1:9" x14ac:dyDescent="0.3">
      <c r="A73" s="2" t="s">
        <v>3</v>
      </c>
      <c r="B73">
        <f>STDEVA(B56,B58:B59,B61:B67)</f>
        <v>6.7993104723934978E-3</v>
      </c>
      <c r="C73">
        <f>STDEVA(C57:C63,C65:C67)</f>
        <v>5.8717492651963075E-4</v>
      </c>
      <c r="D73">
        <f>STDEVA(D56:D57,D59:D63,D65:D67)</f>
        <v>3.9836711655902806E-4</v>
      </c>
      <c r="E73">
        <f>STDEVA(E56,E58:E64,E66:E67)</f>
        <v>6.2540078891681666E-4</v>
      </c>
      <c r="F73">
        <f>STDEVA(F56:F59,F61:F66)</f>
        <v>7.0692449392499633E-4</v>
      </c>
      <c r="G73">
        <f>STDEVA(G56,G58:G64,G66:G67)</f>
        <v>5.0635199757129786E-4</v>
      </c>
      <c r="H73">
        <f>STDEVA(H56:H62,H65:H67)</f>
        <v>4.3296954216716572E-4</v>
      </c>
      <c r="I73">
        <f>STDEVA(I57,I59:I67)</f>
        <v>3.4666852499501898E-4</v>
      </c>
    </row>
  </sheetData>
  <pageMargins left="0.7" right="0.7" top="0.75" bottom="0.75" header="0.3" footer="0.3"/>
  <pageSetup paperSize="9" orientation="portrait" r:id="rId1"/>
  <ignoredErrors>
    <ignoredError sqref="D71 D73" formula="1"/>
  </ignoredError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000000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Sheet1!C19:C19</xm:f>
              <xm:sqref>C19</xm:sqref>
            </x14:sparkline>
            <x14:sparkline>
              <xm:f>Sheet1!D19:D19</xm:f>
              <xm:sqref>D19</xm:sqref>
            </x14:sparkline>
            <x14:sparkline>
              <xm:f>Sheet1!E19:E19</xm:f>
              <xm:sqref>E19</xm:sqref>
            </x14:sparkline>
            <x14:sparkline>
              <xm:f>Sheet1!F19:F19</xm:f>
              <xm:sqref>F19</xm:sqref>
            </x14:sparkline>
            <x14:sparkline>
              <xm:f>Sheet1!G19:G19</xm:f>
              <xm:sqref>G19</xm:sqref>
            </x14:sparkline>
            <x14:sparkline>
              <xm:f>Sheet1!H19:H19</xm:f>
              <xm:sqref>H19</xm:sqref>
            </x14:sparkline>
            <x14:sparkline>
              <xm:f>Sheet1!I19:I19</xm:f>
              <xm:sqref>I19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F923DB06AF16A34B8C019533C9A87B21" ma:contentTypeVersion="9" ma:contentTypeDescription="Δημιουργία νέου εγγράφου" ma:contentTypeScope="" ma:versionID="836f151e9dd4758e286bfbd291b90cb3">
  <xsd:schema xmlns:xsd="http://www.w3.org/2001/XMLSchema" xmlns:xs="http://www.w3.org/2001/XMLSchema" xmlns:p="http://schemas.microsoft.com/office/2006/metadata/properties" xmlns:ns3="7632e30c-6801-4584-b145-15f3131a1257" xmlns:ns4="cc121b6a-1b06-4a6c-85e9-8aee2e023feb" targetNamespace="http://schemas.microsoft.com/office/2006/metadata/properties" ma:root="true" ma:fieldsID="7d27acb318176c034b7530e8d0982f89" ns3:_="" ns4:_="">
    <xsd:import namespace="7632e30c-6801-4584-b145-15f3131a1257"/>
    <xsd:import namespace="cc121b6a-1b06-4a6c-85e9-8aee2e023f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2e30c-6801-4584-b145-15f3131a1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21b6a-1b06-4a6c-85e9-8aee2e023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EC949944-90F8-4F81-B400-98D6E8B77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32e30c-6801-4584-b145-15f3131a1257"/>
    <ds:schemaRef ds:uri="cc121b6a-1b06-4a6c-85e9-8aee2e023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9FBAF292-4918-4E79-9DE2-1CB235123A3A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ABCF0677-C6EA-48C5-A690-32DA1AE0149F}">
  <ds:schemaRefs>
    <ds:schemaRef ds:uri="http://schemas.microsoft.com/office/2006/documentManagement/types"/>
    <ds:schemaRef ds:uri="http://purl.org/dc/dcmitype/"/>
    <ds:schemaRef ds:uri="http://www.w3.org/XML/1998/namespace"/>
    <ds:schemaRef ds:uri="7632e30c-6801-4584-b145-15f3131a1257"/>
    <ds:schemaRef ds:uri="http://purl.org/dc/terms/"/>
    <ds:schemaRef ds:uri="http://schemas.openxmlformats.org/package/2006/metadata/core-properties"/>
    <ds:schemaRef ds:uri="http://purl.org/dc/elements/1.1/"/>
    <ds:schemaRef ds:uri="cc121b6a-1b06-4a6c-85e9-8aee2e023feb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2021-10-26T13:07:50Z</dcterms:created>
  <dcterms:modified xsi:type="dcterms:W3CDTF">2021-10-27T17:21:23Z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0x010100F923DB06AF16A34B8C019533C9A87B21</vt:lpwstr>
  </property>
</Properties>
</file>