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<sst xmlns="http://schemas.openxmlformats.org/spreadsheetml/2006/main" count="18" uniqueCount="7">
  <si>
    <t xml:space="preserve">Color</t>
  </si>
  <si>
    <t xml:space="preserve">original</t>
  </si>
  <si>
    <t xml:space="preserve">MIN</t>
  </si>
  <si>
    <t xml:space="preserve">MAX</t>
  </si>
  <si>
    <t xml:space="preserve">MEAN</t>
  </si>
  <si>
    <t xml:space="preserve">STANDARD DEVIATION</t>
  </si>
  <si>
    <t xml:space="preserve">Edge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</si>
</sst>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61"/>
    </font>
    <font>
      <b val="true"/>
      <sz val="11"/>
      <color rgb="FF000000"/>
      <name val="Calibri"/>
      <family val="2"/>
      <charset val="161"/>
    </font>
    <font>
      <sz val="14"/>
      <color rgb="FFFFC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8"/>
      <color rgb="FFFFC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ffc000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ffc000"/>
                </a:solidFill>
                <a:latin typeface="Calibri"/>
              </a:rPr>
              <a:t>MEAN Color17695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9412716664537"/>
          <c:y val="0.194871794871795"/>
          <c:w val="0.896597248839487"/>
          <c:h val="0.720797720797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Sheet1!$B$1:$H$1</c:f>
              <c:strCache>
                <c:ptCount val="7"/>
                <c:pt idx="0">
                  <c:v>original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4.62471</c:v>
                </c:pt>
                <c:pt idx="1">
                  <c:v>4.3083</c:v>
                </c:pt>
                <c:pt idx="2">
                  <c:v>1.17163</c:v>
                </c:pt>
                <c:pt idx="3">
                  <c:v>0.65542</c:v>
                </c:pt>
                <c:pt idx="4">
                  <c:v>0.35543</c:v>
                </c:pt>
                <c:pt idx="5">
                  <c:v>0.17992</c:v>
                </c:pt>
                <c:pt idx="6">
                  <c:v>0.22563</c:v>
                </c:pt>
              </c:numCache>
            </c:numRef>
          </c:val>
        </c:ser>
        <c:gapWidth val="219"/>
        <c:overlap val="-27"/>
        <c:axId val="47405224"/>
        <c:axId val="70988754"/>
      </c:barChart>
      <c:catAx>
        <c:axId val="47405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88754"/>
        <c:crosses val="autoZero"/>
        <c:auto val="1"/>
        <c:lblAlgn val="ctr"/>
        <c:lblOffset val="100"/>
        <c:noMultiLvlLbl val="0"/>
      </c:catAx>
      <c:valAx>
        <c:axId val="709887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052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ffc000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ffc000"/>
                </a:solidFill>
                <a:latin typeface="Calibri"/>
              </a:rPr>
              <a:t>STANDARD DEVIATION 
Color17695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Sheet1!$B$1:$H$1</c:f>
              <c:strCache>
                <c:ptCount val="7"/>
                <c:pt idx="0">
                  <c:v>original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0.00405054317345213</c:v>
                </c:pt>
                <c:pt idx="1">
                  <c:v>0.00230390972045343</c:v>
                </c:pt>
                <c:pt idx="2">
                  <c:v>0.00441090693622074</c:v>
                </c:pt>
                <c:pt idx="3">
                  <c:v>0.00972911095630017</c:v>
                </c:pt>
                <c:pt idx="4">
                  <c:v>0.00340647912073449</c:v>
                </c:pt>
                <c:pt idx="5">
                  <c:v>0.000769155380921179</c:v>
                </c:pt>
                <c:pt idx="6">
                  <c:v>0.00261574081284825</c:v>
                </c:pt>
              </c:numCache>
            </c:numRef>
          </c:val>
        </c:ser>
        <c:gapWidth val="219"/>
        <c:overlap val="-27"/>
        <c:axId val="86194650"/>
        <c:axId val="58118447"/>
      </c:barChart>
      <c:catAx>
        <c:axId val="861946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18447"/>
        <c:crosses val="autoZero"/>
        <c:auto val="1"/>
        <c:lblAlgn val="ctr"/>
        <c:lblOffset val="100"/>
        <c:noMultiLvlLbl val="0"/>
      </c:catAx>
      <c:valAx>
        <c:axId val="58118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9465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ffc000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ffc000"/>
                </a:solidFill>
                <a:latin typeface="Calibri"/>
              </a:rPr>
              <a:t>MEAN Egde17695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Sheet1!$B$47:$H$47</c:f>
              <c:strCache>
                <c:ptCount val="7"/>
                <c:pt idx="0">
                  <c:v>original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Sheet1!$B$64:$H$64</c:f>
              <c:numCache>
                <c:formatCode>General</c:formatCode>
                <c:ptCount val="7"/>
                <c:pt idx="0">
                  <c:v>4.45568</c:v>
                </c:pt>
                <c:pt idx="1">
                  <c:v>4.68939</c:v>
                </c:pt>
                <c:pt idx="2">
                  <c:v>1.23035</c:v>
                </c:pt>
                <c:pt idx="3">
                  <c:v>0.68245</c:v>
                </c:pt>
                <c:pt idx="4">
                  <c:v>0.36774</c:v>
                </c:pt>
                <c:pt idx="5">
                  <c:v>0.18906</c:v>
                </c:pt>
                <c:pt idx="6">
                  <c:v>0.21758</c:v>
                </c:pt>
              </c:numCache>
            </c:numRef>
          </c:val>
        </c:ser>
        <c:gapWidth val="219"/>
        <c:overlap val="-27"/>
        <c:axId val="9315541"/>
        <c:axId val="31523011"/>
      </c:barChart>
      <c:catAx>
        <c:axId val="93155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523011"/>
        <c:crosses val="autoZero"/>
        <c:auto val="1"/>
        <c:lblAlgn val="ctr"/>
        <c:lblOffset val="100"/>
        <c:noMultiLvlLbl val="0"/>
      </c:catAx>
      <c:valAx>
        <c:axId val="31523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554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ffc000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ffc000"/>
                </a:solidFill>
                <a:latin typeface="Calibri"/>
              </a:rPr>
              <a:t>STANDARD DEVIATION Egde17695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Sheet1!$B$47:$H$47</c:f>
              <c:strCache>
                <c:ptCount val="7"/>
                <c:pt idx="0">
                  <c:v>original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Sheet1!$B$65:$H$65</c:f>
              <c:numCache>
                <c:formatCode>General</c:formatCode>
                <c:ptCount val="7"/>
                <c:pt idx="0">
                  <c:v>0.0330142030041617</c:v>
                </c:pt>
                <c:pt idx="1">
                  <c:v>0.016841998099988</c:v>
                </c:pt>
                <c:pt idx="2">
                  <c:v>0.00402647488505762</c:v>
                </c:pt>
                <c:pt idx="3">
                  <c:v>0.00197547462651384</c:v>
                </c:pt>
                <c:pt idx="4">
                  <c:v>0.000755248303539969</c:v>
                </c:pt>
                <c:pt idx="5">
                  <c:v>0.000412795348811007</c:v>
                </c:pt>
                <c:pt idx="6">
                  <c:v>0.00181703054459742</c:v>
                </c:pt>
              </c:numCache>
            </c:numRef>
          </c:val>
        </c:ser>
        <c:gapWidth val="219"/>
        <c:overlap val="-27"/>
        <c:axId val="42494430"/>
        <c:axId val="43340452"/>
      </c:barChart>
      <c:catAx>
        <c:axId val="424944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40452"/>
        <c:crosses val="autoZero"/>
        <c:auto val="1"/>
        <c:lblAlgn val="ctr"/>
        <c:lblOffset val="100"/>
        <c:noMultiLvlLbl val="0"/>
      </c:catAx>
      <c:valAx>
        <c:axId val="433404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9443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ffc000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ffc000"/>
                </a:solidFill>
                <a:latin typeface="Calibri"/>
              </a:rPr>
              <a:t>MEAN Texture17695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Sheet1!$B$94:$H$94</c:f>
              <c:strCache>
                <c:ptCount val="7"/>
                <c:pt idx="0">
                  <c:v>original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Sheet1!$B$111:$H$111</c:f>
              <c:numCache>
                <c:formatCode>General</c:formatCode>
                <c:ptCount val="7"/>
                <c:pt idx="0">
                  <c:v>5.47932</c:v>
                </c:pt>
                <c:pt idx="1">
                  <c:v>5.43056</c:v>
                </c:pt>
                <c:pt idx="2">
                  <c:v>1.4405</c:v>
                </c:pt>
                <c:pt idx="3">
                  <c:v>0.82495</c:v>
                </c:pt>
                <c:pt idx="4">
                  <c:v>0.44026</c:v>
                </c:pt>
                <c:pt idx="5">
                  <c:v>0.22177</c:v>
                </c:pt>
                <c:pt idx="6">
                  <c:v>0.25042</c:v>
                </c:pt>
              </c:numCache>
            </c:numRef>
          </c:val>
        </c:ser>
        <c:gapWidth val="219"/>
        <c:overlap val="-27"/>
        <c:axId val="8830540"/>
        <c:axId val="94173071"/>
      </c:barChart>
      <c:catAx>
        <c:axId val="88305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73071"/>
        <c:crosses val="autoZero"/>
        <c:auto val="1"/>
        <c:lblAlgn val="ctr"/>
        <c:lblOffset val="100"/>
        <c:noMultiLvlLbl val="0"/>
      </c:catAx>
      <c:valAx>
        <c:axId val="941730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305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ffc000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ffc000"/>
                </a:solidFill>
                <a:latin typeface="Calibri"/>
              </a:rPr>
              <a:t>STANDARD DEVIATION Texture17695</a:t>
            </a:r>
          </a:p>
        </c:rich>
      </c:tx>
      <c:layout>
        <c:manualLayout>
          <c:xMode val="edge"/>
          <c:yMode val="edge"/>
          <c:x val="0.370779619398404"/>
          <c:y val="0.020240924362861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Sheet1!$B$94:$H$94</c:f>
              <c:strCache>
                <c:ptCount val="7"/>
                <c:pt idx="0">
                  <c:v>original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Sheet1!$B$112:$H$112</c:f>
              <c:numCache>
                <c:formatCode>General</c:formatCode>
                <c:ptCount val="7"/>
                <c:pt idx="0">
                  <c:v>0.0650625053314117</c:v>
                </c:pt>
                <c:pt idx="1">
                  <c:v>0.0153292008924145</c:v>
                </c:pt>
                <c:pt idx="2">
                  <c:v>0.0106684581828866</c:v>
                </c:pt>
                <c:pt idx="3">
                  <c:v>0.0157020540057663</c:v>
                </c:pt>
                <c:pt idx="4">
                  <c:v>0.00413888873974645</c:v>
                </c:pt>
                <c:pt idx="5">
                  <c:v>0.000926336871769655</c:v>
                </c:pt>
                <c:pt idx="6">
                  <c:v>0.00362596194133363</c:v>
                </c:pt>
              </c:numCache>
            </c:numRef>
          </c:val>
        </c:ser>
        <c:gapWidth val="219"/>
        <c:overlap val="-27"/>
        <c:axId val="78024629"/>
        <c:axId val="27602475"/>
      </c:barChart>
      <c:catAx>
        <c:axId val="780246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02475"/>
        <c:crosses val="autoZero"/>
        <c:auto val="1"/>
        <c:lblAlgn val="ctr"/>
        <c:lblOffset val="100"/>
        <c:noMultiLvlLbl val="0"/>
      </c:catAx>
      <c:valAx>
        <c:axId val="276024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2462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380880</xdr:colOff>
      <xdr:row>20</xdr:row>
      <xdr:rowOff>133200</xdr:rowOff>
    </xdr:from>
    <xdr:to>
      <xdr:col>10</xdr:col>
      <xdr:colOff>235800</xdr:colOff>
      <xdr:row>41</xdr:row>
      <xdr:rowOff>83160</xdr:rowOff>
    </xdr:to>
    <xdr:graphicFrame>
      <xdr:nvGraphicFramePr>
        <xdr:cNvPr id="0" name="Chart 1"/>
        <xdr:cNvGraphicFramePr/>
      </xdr:nvGraphicFramePr>
      <xdr:xfrm>
        <a:off x="380880" y="3790800"/>
        <a:ext cx="8452800" cy="37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20</xdr:row>
      <xdr:rowOff>163800</xdr:rowOff>
    </xdr:from>
    <xdr:to>
      <xdr:col>23</xdr:col>
      <xdr:colOff>327240</xdr:colOff>
      <xdr:row>41</xdr:row>
      <xdr:rowOff>113760</xdr:rowOff>
    </xdr:to>
    <xdr:graphicFrame>
      <xdr:nvGraphicFramePr>
        <xdr:cNvPr id="1" name="Chart 2"/>
        <xdr:cNvGraphicFramePr/>
      </xdr:nvGraphicFramePr>
      <xdr:xfrm>
        <a:off x="10115280" y="3821400"/>
        <a:ext cx="8674560" cy="37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365760</xdr:colOff>
      <xdr:row>65</xdr:row>
      <xdr:rowOff>118080</xdr:rowOff>
    </xdr:from>
    <xdr:to>
      <xdr:col>10</xdr:col>
      <xdr:colOff>396000</xdr:colOff>
      <xdr:row>89</xdr:row>
      <xdr:rowOff>129240</xdr:rowOff>
    </xdr:to>
    <xdr:graphicFrame>
      <xdr:nvGraphicFramePr>
        <xdr:cNvPr id="2" name="Chart 3"/>
        <xdr:cNvGraphicFramePr/>
      </xdr:nvGraphicFramePr>
      <xdr:xfrm>
        <a:off x="365760" y="12005280"/>
        <a:ext cx="8628120" cy="440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205920</xdr:colOff>
      <xdr:row>65</xdr:row>
      <xdr:rowOff>110520</xdr:rowOff>
    </xdr:from>
    <xdr:to>
      <xdr:col>23</xdr:col>
      <xdr:colOff>556200</xdr:colOff>
      <xdr:row>89</xdr:row>
      <xdr:rowOff>129240</xdr:rowOff>
    </xdr:to>
    <xdr:graphicFrame>
      <xdr:nvGraphicFramePr>
        <xdr:cNvPr id="3" name="Chart 4"/>
        <xdr:cNvGraphicFramePr/>
      </xdr:nvGraphicFramePr>
      <xdr:xfrm>
        <a:off x="11080080" y="11997720"/>
        <a:ext cx="7938720" cy="440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403920</xdr:colOff>
      <xdr:row>115</xdr:row>
      <xdr:rowOff>3960</xdr:rowOff>
    </xdr:from>
    <xdr:to>
      <xdr:col>10</xdr:col>
      <xdr:colOff>114120</xdr:colOff>
      <xdr:row>139</xdr:row>
      <xdr:rowOff>22680</xdr:rowOff>
    </xdr:to>
    <xdr:graphicFrame>
      <xdr:nvGraphicFramePr>
        <xdr:cNvPr id="4" name="Chart 5"/>
        <xdr:cNvGraphicFramePr/>
      </xdr:nvGraphicFramePr>
      <xdr:xfrm>
        <a:off x="403920" y="21035160"/>
        <a:ext cx="8308080" cy="440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457200</xdr:colOff>
      <xdr:row>114</xdr:row>
      <xdr:rowOff>178920</xdr:rowOff>
    </xdr:from>
    <xdr:to>
      <xdr:col>22</xdr:col>
      <xdr:colOff>319680</xdr:colOff>
      <xdr:row>138</xdr:row>
      <xdr:rowOff>182520</xdr:rowOff>
    </xdr:to>
    <xdr:graphicFrame>
      <xdr:nvGraphicFramePr>
        <xdr:cNvPr id="5" name="Chart 6"/>
        <xdr:cNvGraphicFramePr/>
      </xdr:nvGraphicFramePr>
      <xdr:xfrm>
        <a:off x="9813600" y="21027240"/>
        <a:ext cx="8209800" cy="439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9.8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n">
        <v>1</v>
      </c>
      <c r="D1" s="0" t="n">
        <v>4</v>
      </c>
      <c r="E1" s="0" t="n">
        <v>8</v>
      </c>
      <c r="F1" s="0" t="n">
        <v>16</v>
      </c>
      <c r="G1" s="0" t="n">
        <v>32</v>
      </c>
      <c r="H1" s="0" t="n">
        <v>64</v>
      </c>
    </row>
    <row r="2" customFormat="false" ht="14.4" hidden="false" customHeight="false" outlineLevel="0" collapsed="false">
      <c r="A2" s="0" t="n">
        <v>1</v>
      </c>
      <c r="B2" s="1" t="n">
        <v>4.6559</v>
      </c>
      <c r="C2" s="1" t="n">
        <v>4.4411</v>
      </c>
      <c r="D2" s="0" t="n">
        <v>1.1713</v>
      </c>
      <c r="E2" s="0" t="n">
        <v>0.6554</v>
      </c>
      <c r="F2" s="1" t="n">
        <v>0.3493</v>
      </c>
      <c r="G2" s="0" t="n">
        <v>0.1793</v>
      </c>
      <c r="H2" s="1" t="n">
        <v>0.2094</v>
      </c>
    </row>
    <row r="3" customFormat="false" ht="14.4" hidden="false" customHeight="false" outlineLevel="0" collapsed="false">
      <c r="A3" s="0" t="n">
        <v>2</v>
      </c>
      <c r="B3" s="0" t="n">
        <v>4.6237</v>
      </c>
      <c r="C3" s="0" t="n">
        <v>4.3059</v>
      </c>
      <c r="D3" s="0" t="n">
        <v>1.1662</v>
      </c>
      <c r="E3" s="0" t="n">
        <v>0.6332</v>
      </c>
      <c r="F3" s="0" t="n">
        <v>0.3529</v>
      </c>
      <c r="G3" s="1" t="n">
        <v>0.1771</v>
      </c>
      <c r="H3" s="0" t="n">
        <v>0.226</v>
      </c>
    </row>
    <row r="4" customFormat="false" ht="14.4" hidden="false" customHeight="false" outlineLevel="0" collapsed="false">
      <c r="A4" s="0" t="n">
        <v>3</v>
      </c>
      <c r="B4" s="0" t="n">
        <v>4.6331</v>
      </c>
      <c r="C4" s="0" t="n">
        <v>4.3069</v>
      </c>
      <c r="D4" s="0" t="n">
        <v>1.1696</v>
      </c>
      <c r="E4" s="0" t="n">
        <v>0.6639</v>
      </c>
      <c r="F4" s="0" t="n">
        <v>0.3556</v>
      </c>
      <c r="G4" s="0" t="n">
        <v>0.1797</v>
      </c>
      <c r="H4" s="0" t="n">
        <v>0.2246</v>
      </c>
    </row>
    <row r="5" customFormat="false" ht="14.4" hidden="false" customHeight="false" outlineLevel="0" collapsed="false">
      <c r="A5" s="0" t="n">
        <v>4</v>
      </c>
      <c r="B5" s="0" t="n">
        <v>4.6258</v>
      </c>
      <c r="C5" s="0" t="n">
        <v>4.3124</v>
      </c>
      <c r="D5" s="0" t="n">
        <v>1.1729</v>
      </c>
      <c r="E5" s="0" t="n">
        <v>0.6548</v>
      </c>
      <c r="F5" s="0" t="n">
        <v>0.3567</v>
      </c>
      <c r="G5" s="0" t="n">
        <v>0.1807</v>
      </c>
      <c r="H5" s="0" t="n">
        <v>0.2272</v>
      </c>
    </row>
    <row r="6" customFormat="false" ht="14.4" hidden="false" customHeight="false" outlineLevel="0" collapsed="false">
      <c r="A6" s="0" t="n">
        <v>5</v>
      </c>
      <c r="B6" s="0" t="n">
        <v>4.6295</v>
      </c>
      <c r="C6" s="0" t="n">
        <v>4.3051</v>
      </c>
      <c r="D6" s="0" t="n">
        <v>1.163</v>
      </c>
      <c r="E6" s="1" t="n">
        <v>0.6746</v>
      </c>
      <c r="F6" s="0" t="n">
        <v>0.3529</v>
      </c>
      <c r="G6" s="0" t="n">
        <v>0.181</v>
      </c>
      <c r="H6" s="0" t="n">
        <v>0.2268</v>
      </c>
    </row>
    <row r="7" customFormat="false" ht="14.4" hidden="false" customHeight="false" outlineLevel="0" collapsed="false">
      <c r="A7" s="0" t="n">
        <v>6</v>
      </c>
      <c r="B7" s="0" t="n">
        <v>4.6239</v>
      </c>
      <c r="C7" s="1" t="n">
        <v>4.3032</v>
      </c>
      <c r="D7" s="0" t="n">
        <v>1.1734</v>
      </c>
      <c r="E7" s="0" t="n">
        <v>0.6637</v>
      </c>
      <c r="F7" s="0" t="n">
        <v>0.3544</v>
      </c>
      <c r="G7" s="0" t="n">
        <v>0.1792</v>
      </c>
      <c r="H7" s="0" t="n">
        <v>0.2258</v>
      </c>
    </row>
    <row r="8" customFormat="false" ht="14.4" hidden="false" customHeight="false" outlineLevel="0" collapsed="false">
      <c r="A8" s="0" t="n">
        <v>7</v>
      </c>
      <c r="B8" s="0" t="n">
        <v>4.6252</v>
      </c>
      <c r="C8" s="0" t="n">
        <v>4.3073</v>
      </c>
      <c r="D8" s="0" t="n">
        <v>1.1703</v>
      </c>
      <c r="E8" s="0" t="n">
        <v>0.6506</v>
      </c>
      <c r="F8" s="0" t="n">
        <v>0.3626</v>
      </c>
      <c r="G8" s="0" t="n">
        <v>0.1787</v>
      </c>
      <c r="H8" s="1" t="n">
        <v>0.2324</v>
      </c>
    </row>
    <row r="9" customFormat="false" ht="14.4" hidden="false" customHeight="false" outlineLevel="0" collapsed="false">
      <c r="A9" s="0" t="n">
        <v>8</v>
      </c>
      <c r="B9" s="0" t="n">
        <v>4.6251</v>
      </c>
      <c r="C9" s="0" t="n">
        <v>4.3118</v>
      </c>
      <c r="D9" s="0" t="n">
        <v>1.1755</v>
      </c>
      <c r="E9" s="1" t="n">
        <v>0.628</v>
      </c>
      <c r="F9" s="1" t="n">
        <v>0.3641</v>
      </c>
      <c r="G9" s="0" t="n">
        <v>0.1795</v>
      </c>
      <c r="H9" s="0" t="n">
        <v>0.2267</v>
      </c>
    </row>
    <row r="10" customFormat="false" ht="14.4" hidden="false" customHeight="false" outlineLevel="0" collapsed="false">
      <c r="A10" s="0" t="n">
        <v>9</v>
      </c>
      <c r="B10" s="0" t="n">
        <v>4.6226</v>
      </c>
      <c r="C10" s="0" t="n">
        <v>4.3083</v>
      </c>
      <c r="D10" s="0" t="n">
        <v>1.1788</v>
      </c>
      <c r="E10" s="0" t="n">
        <v>0.6616</v>
      </c>
      <c r="F10" s="0" t="n">
        <v>0.351</v>
      </c>
      <c r="G10" s="1" t="n">
        <v>0.1816</v>
      </c>
      <c r="H10" s="0" t="n">
        <v>0.2288</v>
      </c>
    </row>
    <row r="11" customFormat="false" ht="14.4" hidden="false" customHeight="false" outlineLevel="0" collapsed="false">
      <c r="A11" s="0" t="n">
        <v>10</v>
      </c>
      <c r="B11" s="0" t="n">
        <v>4.6189</v>
      </c>
      <c r="C11" s="0" t="n">
        <v>4.3098</v>
      </c>
      <c r="D11" s="1" t="n">
        <v>1.1457</v>
      </c>
      <c r="E11" s="0" t="n">
        <v>0.6443</v>
      </c>
      <c r="F11" s="0" t="n">
        <v>0.3575</v>
      </c>
      <c r="G11" s="0" t="n">
        <v>0.1809</v>
      </c>
      <c r="H11" s="0" t="n">
        <v>0.2185</v>
      </c>
    </row>
    <row r="12" customFormat="false" ht="14.4" hidden="false" customHeight="false" outlineLevel="0" collapsed="false">
      <c r="A12" s="0" t="n">
        <v>11</v>
      </c>
      <c r="B12" s="0" t="n">
        <v>4.6193</v>
      </c>
      <c r="C12" s="0" t="n">
        <v>4.3067</v>
      </c>
      <c r="D12" s="1" t="n">
        <v>1.1797</v>
      </c>
      <c r="E12" s="0" t="n">
        <v>0.6641</v>
      </c>
      <c r="F12" s="0" t="n">
        <v>0.3589</v>
      </c>
      <c r="G12" s="0" t="n">
        <v>0.1806</v>
      </c>
      <c r="H12" s="0" t="n">
        <v>0.2267</v>
      </c>
    </row>
    <row r="13" customFormat="false" ht="14.4" hidden="false" customHeight="false" outlineLevel="0" collapsed="false">
      <c r="A13" s="0" t="n">
        <v>12</v>
      </c>
      <c r="B13" s="1" t="n">
        <v>4.6183</v>
      </c>
      <c r="C13" s="0" t="n">
        <v>4.3088</v>
      </c>
      <c r="D13" s="0" t="n">
        <v>1.1753</v>
      </c>
      <c r="E13" s="0" t="n">
        <v>0.6626</v>
      </c>
      <c r="F13" s="0" t="n">
        <v>0.3518</v>
      </c>
      <c r="G13" s="0" t="n">
        <v>0.1796</v>
      </c>
      <c r="H13" s="0" t="n">
        <v>0.2252</v>
      </c>
    </row>
    <row r="15" customFormat="false" ht="14.4" hidden="false" customHeight="false" outlineLevel="0" collapsed="false">
      <c r="A15" s="0" t="s">
        <v>2</v>
      </c>
      <c r="B15" s="0" t="n">
        <f aca="false">MIN(B2:B13)</f>
        <v>4.6183</v>
      </c>
      <c r="C15" s="0" t="n">
        <f aca="false">MIN(C2:C13)</f>
        <v>4.3032</v>
      </c>
      <c r="D15" s="0" t="n">
        <f aca="false">MIN(D2:D13)</f>
        <v>1.1457</v>
      </c>
      <c r="E15" s="0" t="n">
        <f aca="false">MIN(E2:E13)</f>
        <v>0.628</v>
      </c>
      <c r="F15" s="0" t="n">
        <f aca="false">MIN(F2:F13)</f>
        <v>0.3493</v>
      </c>
      <c r="G15" s="0" t="n">
        <f aca="false">MIN(G2:G13)</f>
        <v>0.1771</v>
      </c>
      <c r="H15" s="0" t="n">
        <f aca="false">MIN(H2:H13)</f>
        <v>0.2094</v>
      </c>
    </row>
    <row r="16" customFormat="false" ht="14.4" hidden="false" customHeight="false" outlineLevel="0" collapsed="false">
      <c r="A16" s="0" t="s">
        <v>3</v>
      </c>
      <c r="B16" s="0" t="n">
        <f aca="false">MAX(B2:B13)</f>
        <v>4.6559</v>
      </c>
      <c r="C16" s="0" t="n">
        <f aca="false">MAX(C2:C13)</f>
        <v>4.4411</v>
      </c>
      <c r="D16" s="0" t="n">
        <f aca="false">MAX(D2:D13)</f>
        <v>1.1797</v>
      </c>
      <c r="E16" s="0" t="n">
        <f aca="false">MAX(E2:E13)</f>
        <v>0.6746</v>
      </c>
      <c r="F16" s="0" t="n">
        <f aca="false">MAX(F2:F13)</f>
        <v>0.3641</v>
      </c>
      <c r="G16" s="0" t="n">
        <f aca="false">MAX(G2:G13)</f>
        <v>0.1816</v>
      </c>
      <c r="H16" s="0" t="n">
        <f aca="false">MAX(H2:H13)</f>
        <v>0.2324</v>
      </c>
    </row>
    <row r="18" customFormat="false" ht="14.4" hidden="false" customHeight="false" outlineLevel="0" collapsed="false">
      <c r="A18" s="2" t="s">
        <v>4</v>
      </c>
      <c r="B18" s="0" t="n">
        <f aca="false">AVERAGE(B3:B12)</f>
        <v>4.62471</v>
      </c>
      <c r="C18" s="0" t="n">
        <f aca="false">AVERAGE(C3:C6,C8:C13)</f>
        <v>4.3083</v>
      </c>
      <c r="D18" s="0" t="n">
        <f aca="false">AVERAGE(D2:D10,D13)</f>
        <v>1.17163</v>
      </c>
      <c r="E18" s="0" t="n">
        <f aca="false">AVERAGE(E2:E5,E7:E8,E10:E13)</f>
        <v>0.65542</v>
      </c>
      <c r="F18" s="0" t="n">
        <f aca="false">AVERAGE(F3:F8,F10:F13)</f>
        <v>0.35543</v>
      </c>
      <c r="G18" s="0" t="n">
        <f aca="false">AVERAGE(G2,G4:G9,G11:G13)</f>
        <v>0.17992</v>
      </c>
      <c r="H18" s="0" t="n">
        <f aca="false">AVERAGE(H3:H7,H9:H13)</f>
        <v>0.22563</v>
      </c>
    </row>
    <row r="19" customFormat="false" ht="14.4" hidden="false" customHeight="false" outlineLevel="0" collapsed="false">
      <c r="A19" s="2" t="s">
        <v>5</v>
      </c>
      <c r="B19" s="0" t="n">
        <f aca="false">_xlfn.STDEV.P(B3:B12)</f>
        <v>0.00405054317345213</v>
      </c>
      <c r="C19" s="0" t="n">
        <f aca="false">_xlfn.STDEV.P(C3:C6,C8:C13)</f>
        <v>0.00230390972045343</v>
      </c>
      <c r="D19" s="0" t="n">
        <f aca="false">_xlfn.STDEV.P(D2:D10,D13)</f>
        <v>0.00441090693622074</v>
      </c>
      <c r="E19" s="0" t="n">
        <f aca="false">_xlfn.STDEV.P(E2:E5,E7:E8,E10:E13)</f>
        <v>0.00972911095630017</v>
      </c>
      <c r="F19" s="0" t="n">
        <f aca="false">_xlfn.STDEV.P(F3:F8,F10:F13)</f>
        <v>0.00340647912073449</v>
      </c>
      <c r="G19" s="0" t="n">
        <f aca="false">_xlfn.STDEV.P(G2,G4:G9,G11:G13)</f>
        <v>0.000769155380921179</v>
      </c>
      <c r="H19" s="0" t="n">
        <f aca="false">_xlfn.STDEV.P(H3:H7,H9:H13)</f>
        <v>0.00261574081284825</v>
      </c>
    </row>
    <row r="47" customFormat="false" ht="14.4" hidden="false" customHeight="false" outlineLevel="0" collapsed="false">
      <c r="A47" s="0" t="s">
        <v>6</v>
      </c>
      <c r="B47" s="0" t="s">
        <v>1</v>
      </c>
      <c r="C47" s="0" t="n">
        <v>1</v>
      </c>
      <c r="D47" s="0" t="n">
        <v>4</v>
      </c>
      <c r="E47" s="0" t="n">
        <v>8</v>
      </c>
      <c r="F47" s="0" t="n">
        <v>16</v>
      </c>
      <c r="G47" s="0" t="n">
        <v>32</v>
      </c>
      <c r="H47" s="0" t="n">
        <v>64</v>
      </c>
    </row>
    <row r="48" customFormat="false" ht="14.4" hidden="false" customHeight="false" outlineLevel="0" collapsed="false">
      <c r="A48" s="0" t="n">
        <v>1</v>
      </c>
      <c r="B48" s="1" t="n">
        <v>4.5468</v>
      </c>
      <c r="C48" s="1" t="n">
        <v>4.7237</v>
      </c>
      <c r="D48" s="3" t="n">
        <v>1.2249</v>
      </c>
      <c r="E48" s="3" t="n">
        <v>0.6786</v>
      </c>
      <c r="F48" s="3" t="n">
        <v>0.3693</v>
      </c>
      <c r="G48" s="1" t="n">
        <v>0.1902</v>
      </c>
      <c r="H48" s="1" t="n">
        <v>0.2204</v>
      </c>
    </row>
    <row r="49" customFormat="false" ht="14.4" hidden="false" customHeight="false" outlineLevel="0" collapsed="false">
      <c r="A49" s="0" t="n">
        <v>2</v>
      </c>
      <c r="B49" s="3" t="n">
        <v>4.4452</v>
      </c>
      <c r="C49" s="3" t="n">
        <v>4.6974</v>
      </c>
      <c r="D49" s="1" t="n">
        <v>1.2528</v>
      </c>
      <c r="E49" s="3" t="n">
        <v>0.6833</v>
      </c>
      <c r="F49" s="1" t="n">
        <v>0.3661</v>
      </c>
      <c r="G49" s="3" t="n">
        <v>0.1889</v>
      </c>
      <c r="H49" s="3" t="n">
        <v>0.2199</v>
      </c>
    </row>
    <row r="50" customFormat="false" ht="14.4" hidden="false" customHeight="false" outlineLevel="0" collapsed="false">
      <c r="A50" s="0" t="n">
        <v>3</v>
      </c>
      <c r="B50" s="3" t="n">
        <v>4.5457</v>
      </c>
      <c r="C50" s="3" t="n">
        <v>4.7165</v>
      </c>
      <c r="D50" s="3" t="n">
        <v>1.2328</v>
      </c>
      <c r="E50" s="3" t="n">
        <v>0.6869</v>
      </c>
      <c r="F50" s="3" t="n">
        <v>0.3681</v>
      </c>
      <c r="G50" s="3" t="n">
        <v>0.1889</v>
      </c>
      <c r="H50" s="3" t="n">
        <v>0.2174</v>
      </c>
    </row>
    <row r="51" customFormat="false" ht="14.4" hidden="false" customHeight="false" outlineLevel="0" collapsed="false">
      <c r="A51" s="0" t="n">
        <v>4</v>
      </c>
      <c r="B51" s="3" t="n">
        <v>4.442</v>
      </c>
      <c r="C51" s="3" t="n">
        <v>4.6588</v>
      </c>
      <c r="D51" s="1" t="n">
        <v>1.2216</v>
      </c>
      <c r="E51" s="3" t="n">
        <v>0.6818</v>
      </c>
      <c r="F51" s="1" t="n">
        <v>0.3694</v>
      </c>
      <c r="G51" s="3" t="n">
        <v>0.1888</v>
      </c>
      <c r="H51" s="1" t="n">
        <v>0.1906</v>
      </c>
    </row>
    <row r="52" customFormat="false" ht="14.4" hidden="false" customHeight="false" outlineLevel="0" collapsed="false">
      <c r="A52" s="0" t="n">
        <v>5</v>
      </c>
      <c r="B52" s="3" t="n">
        <v>4.4576</v>
      </c>
      <c r="C52" s="3" t="n">
        <v>4.6963</v>
      </c>
      <c r="D52" s="3" t="n">
        <v>1.229</v>
      </c>
      <c r="E52" s="3" t="n">
        <v>0.6831</v>
      </c>
      <c r="F52" s="3" t="n">
        <v>0.3685</v>
      </c>
      <c r="G52" s="3" t="n">
        <v>0.1887</v>
      </c>
      <c r="H52" s="3" t="n">
        <v>0.2175</v>
      </c>
    </row>
    <row r="53" customFormat="false" ht="14.4" hidden="false" customHeight="false" outlineLevel="0" collapsed="false">
      <c r="A53" s="0" t="n">
        <v>6</v>
      </c>
      <c r="B53" s="3" t="n">
        <v>4.4311</v>
      </c>
      <c r="C53" s="3" t="n">
        <v>4.7029</v>
      </c>
      <c r="D53" s="3" t="n">
        <v>1.2296</v>
      </c>
      <c r="E53" s="3" t="n">
        <v>0.6827</v>
      </c>
      <c r="F53" s="3" t="n">
        <v>0.367</v>
      </c>
      <c r="G53" s="3" t="n">
        <v>0.1889</v>
      </c>
      <c r="H53" s="3" t="n">
        <v>0.2182</v>
      </c>
    </row>
    <row r="54" customFormat="false" ht="14.4" hidden="false" customHeight="false" outlineLevel="0" collapsed="false">
      <c r="A54" s="0" t="n">
        <v>7</v>
      </c>
      <c r="B54" s="1" t="n">
        <v>4.4181</v>
      </c>
      <c r="C54" s="3" t="n">
        <v>4.6808</v>
      </c>
      <c r="D54" s="3" t="n">
        <v>1.2282</v>
      </c>
      <c r="E54" s="3" t="n">
        <v>0.681</v>
      </c>
      <c r="F54" s="3" t="n">
        <v>0.3667</v>
      </c>
      <c r="G54" s="3" t="n">
        <v>0.1894</v>
      </c>
      <c r="H54" s="3" t="n">
        <v>0.2131</v>
      </c>
    </row>
    <row r="55" customFormat="false" ht="14.4" hidden="false" customHeight="false" outlineLevel="0" collapsed="false">
      <c r="A55" s="0" t="n">
        <v>8</v>
      </c>
      <c r="B55" s="3" t="n">
        <v>4.4541</v>
      </c>
      <c r="C55" s="3" t="n">
        <v>4.6919</v>
      </c>
      <c r="D55" s="3" t="n">
        <v>1.2241</v>
      </c>
      <c r="E55" s="1" t="n">
        <v>0.6766</v>
      </c>
      <c r="F55" s="3" t="n">
        <v>0.3677</v>
      </c>
      <c r="G55" s="3" t="n">
        <v>0.19</v>
      </c>
      <c r="H55" s="3" t="n">
        <v>0.2194</v>
      </c>
    </row>
    <row r="56" customFormat="false" ht="14.4" hidden="false" customHeight="false" outlineLevel="0" collapsed="false">
      <c r="A56" s="0" t="n">
        <v>9</v>
      </c>
      <c r="B56" s="3" t="n">
        <v>4.4192</v>
      </c>
      <c r="C56" s="3" t="n">
        <v>4.6952</v>
      </c>
      <c r="D56" s="3" t="n">
        <v>1.2382</v>
      </c>
      <c r="E56" s="3" t="n">
        <v>0.683</v>
      </c>
      <c r="F56" s="3" t="n">
        <v>0.3672</v>
      </c>
      <c r="G56" s="3" t="n">
        <v>0.1891</v>
      </c>
      <c r="H56" s="3" t="n">
        <v>0.2167</v>
      </c>
    </row>
    <row r="57" customFormat="false" ht="14.4" hidden="false" customHeight="false" outlineLevel="0" collapsed="false">
      <c r="A57" s="0" t="n">
        <v>10</v>
      </c>
      <c r="B57" s="3" t="n">
        <v>4.437</v>
      </c>
      <c r="C57" s="3" t="n">
        <v>4.6921</v>
      </c>
      <c r="D57" s="3" t="n">
        <v>1.23</v>
      </c>
      <c r="E57" s="3" t="n">
        <v>0.6819</v>
      </c>
      <c r="F57" s="3" t="n">
        <v>0.3676</v>
      </c>
      <c r="G57" s="1" t="n">
        <v>0.1884</v>
      </c>
      <c r="H57" s="3" t="n">
        <v>0.2165</v>
      </c>
    </row>
    <row r="58" customFormat="false" ht="14.4" hidden="false" customHeight="false" outlineLevel="0" collapsed="false">
      <c r="A58" s="0" t="n">
        <v>11</v>
      </c>
      <c r="B58" s="3" t="n">
        <v>4.4548</v>
      </c>
      <c r="C58" s="1" t="n">
        <v>4.6093</v>
      </c>
      <c r="D58" s="3" t="n">
        <v>1.2328</v>
      </c>
      <c r="E58" s="3" t="n">
        <v>0.6822</v>
      </c>
      <c r="F58" s="3" t="n">
        <v>0.3682</v>
      </c>
      <c r="G58" s="3" t="n">
        <v>0.1894</v>
      </c>
      <c r="H58" s="3" t="n">
        <v>0.2186</v>
      </c>
    </row>
    <row r="59" customFormat="false" ht="14.4" hidden="false" customHeight="false" outlineLevel="0" collapsed="false">
      <c r="A59" s="0" t="n">
        <v>12</v>
      </c>
      <c r="B59" s="3" t="n">
        <v>4.4701</v>
      </c>
      <c r="C59" s="3" t="n">
        <v>4.662</v>
      </c>
      <c r="D59" s="3" t="n">
        <v>1.2339</v>
      </c>
      <c r="E59" s="1" t="n">
        <v>0.688</v>
      </c>
      <c r="F59" s="3" t="n">
        <v>0.3671</v>
      </c>
      <c r="G59" s="3" t="n">
        <v>0.1885</v>
      </c>
      <c r="H59" s="3" t="n">
        <v>0.2185</v>
      </c>
    </row>
    <row r="61" customFormat="false" ht="14.4" hidden="false" customHeight="false" outlineLevel="0" collapsed="false">
      <c r="A61" s="0" t="s">
        <v>2</v>
      </c>
      <c r="B61" s="0" t="n">
        <f aca="false">MIN(B48:B59)</f>
        <v>4.4181</v>
      </c>
      <c r="C61" s="0" t="n">
        <f aca="false">MIN(C48:C59)</f>
        <v>4.6093</v>
      </c>
      <c r="D61" s="0" t="n">
        <f aca="false">MIN(D48:D59)</f>
        <v>1.2216</v>
      </c>
      <c r="E61" s="0" t="n">
        <f aca="false">MIN(E48:E59)</f>
        <v>0.6766</v>
      </c>
      <c r="F61" s="0" t="n">
        <f aca="false">MIN(F48:F59)</f>
        <v>0.3661</v>
      </c>
      <c r="G61" s="0" t="n">
        <f aca="false">MIN(G48:G59)</f>
        <v>0.1884</v>
      </c>
      <c r="H61" s="0" t="n">
        <f aca="false">MIN(H48:H59)</f>
        <v>0.1906</v>
      </c>
    </row>
    <row r="62" customFormat="false" ht="14.4" hidden="false" customHeight="false" outlineLevel="0" collapsed="false">
      <c r="A62" s="0" t="s">
        <v>3</v>
      </c>
      <c r="B62" s="0" t="n">
        <f aca="false">MAX(B48:B59)</f>
        <v>4.5468</v>
      </c>
      <c r="C62" s="0" t="n">
        <f aca="false">MAX(C48:C59)</f>
        <v>4.7237</v>
      </c>
      <c r="D62" s="0" t="n">
        <f aca="false">MAX(D48:D59)</f>
        <v>1.2528</v>
      </c>
      <c r="E62" s="0" t="n">
        <f aca="false">MAX(E48:E59)</f>
        <v>0.688</v>
      </c>
      <c r="F62" s="0" t="n">
        <f aca="false">MAX(F48:F59)</f>
        <v>0.3694</v>
      </c>
      <c r="G62" s="0" t="n">
        <f aca="false">MAX(G48:G59)</f>
        <v>0.1902</v>
      </c>
      <c r="H62" s="0" t="n">
        <f aca="false">MAX(H48:H59)</f>
        <v>0.2204</v>
      </c>
    </row>
    <row r="64" customFormat="false" ht="14.4" hidden="false" customHeight="false" outlineLevel="0" collapsed="false">
      <c r="A64" s="2" t="s">
        <v>4</v>
      </c>
      <c r="B64" s="0" t="n">
        <f aca="false">AVERAGE(B49:B53,B55:B59)</f>
        <v>4.45568</v>
      </c>
      <c r="C64" s="0" t="n">
        <f aca="false">AVERAGE(C49:C57,C59)</f>
        <v>4.68939</v>
      </c>
      <c r="D64" s="0" t="n">
        <f aca="false">AVERAGE(D48,D50,D52:D59)</f>
        <v>1.23035</v>
      </c>
      <c r="E64" s="0" t="n">
        <f aca="false">AVERAGE(E48:E54,E56:E58)</f>
        <v>0.68245</v>
      </c>
      <c r="F64" s="0" t="n">
        <f aca="false">AVERAGE(F48,F50,F52:F59)</f>
        <v>0.36774</v>
      </c>
      <c r="G64" s="0" t="n">
        <f aca="false">AVERAGE(G49:G56,G58:G59)</f>
        <v>0.18906</v>
      </c>
      <c r="H64" s="0" t="n">
        <f aca="false">AVERAGE(H49:H50,H52:H59)</f>
        <v>0.21758</v>
      </c>
    </row>
    <row r="65" customFormat="false" ht="14.4" hidden="false" customHeight="false" outlineLevel="0" collapsed="false">
      <c r="A65" s="2" t="s">
        <v>5</v>
      </c>
      <c r="B65" s="0" t="n">
        <f aca="false">_xlfn.STDEV.P(B49:B53,B55:B59)</f>
        <v>0.0330142030041617</v>
      </c>
      <c r="C65" s="0" t="n">
        <f aca="false">_xlfn.STDEV.P(C49:C57,C59)</f>
        <v>0.016841998099988</v>
      </c>
      <c r="D65" s="0" t="n">
        <f aca="false">_xlfn.STDEV.P(D48,D50,D52:D59)</f>
        <v>0.00402647488505762</v>
      </c>
      <c r="E65" s="0" t="n">
        <f aca="false">_xlfn.STDEV.P(E48:E54,E56:E58)</f>
        <v>0.00197547462651384</v>
      </c>
      <c r="F65" s="0" t="n">
        <f aca="false">_xlfn.STDEV.P(F48,F50,F52:F59)</f>
        <v>0.000755248303539969</v>
      </c>
      <c r="G65" s="0" t="n">
        <f aca="false">_xlfn.STDEV.P(G49:G56,G58:G59)</f>
        <v>0.000412795348811007</v>
      </c>
      <c r="H65" s="0" t="n">
        <f aca="false">_xlfn.STDEV.P(H49:H50,H52:H59)</f>
        <v>0.00181703054459742</v>
      </c>
    </row>
    <row r="94" customFormat="false" ht="14.4" hidden="false" customHeight="false" outlineLevel="0" collapsed="false">
      <c r="A94" s="0" t="s">
        <v>6</v>
      </c>
      <c r="B94" s="0" t="s">
        <v>1</v>
      </c>
      <c r="C94" s="0" t="n">
        <v>1</v>
      </c>
      <c r="D94" s="0" t="n">
        <v>4</v>
      </c>
      <c r="E94" s="0" t="n">
        <v>8</v>
      </c>
      <c r="F94" s="0" t="n">
        <v>16</v>
      </c>
      <c r="G94" s="0" t="n">
        <v>32</v>
      </c>
      <c r="H94" s="0" t="n">
        <v>64</v>
      </c>
    </row>
    <row r="95" customFormat="false" ht="14.4" hidden="false" customHeight="false" outlineLevel="0" collapsed="false">
      <c r="A95" s="0" t="n">
        <v>1</v>
      </c>
      <c r="B95" s="3" t="n">
        <v>5.4749</v>
      </c>
      <c r="C95" s="3" t="n">
        <v>5.4381</v>
      </c>
      <c r="D95" s="3" t="n">
        <v>1.4392</v>
      </c>
      <c r="E95" s="1" t="n">
        <v>0.7883</v>
      </c>
      <c r="F95" s="3" t="n">
        <v>0.4406</v>
      </c>
      <c r="G95" s="3" t="n">
        <v>0.221</v>
      </c>
      <c r="H95" s="3" t="n">
        <v>0.2477</v>
      </c>
    </row>
    <row r="96" customFormat="false" ht="14.4" hidden="false" customHeight="false" outlineLevel="0" collapsed="false">
      <c r="A96" s="0" t="n">
        <v>2</v>
      </c>
      <c r="B96" s="3" t="n">
        <v>5.4516</v>
      </c>
      <c r="C96" s="1" t="n">
        <v>5.4765</v>
      </c>
      <c r="D96" s="1" t="n">
        <v>1.4038</v>
      </c>
      <c r="E96" s="3" t="n">
        <v>0.8229</v>
      </c>
      <c r="F96" s="3" t="n">
        <v>0.4312</v>
      </c>
      <c r="G96" s="1" t="n">
        <v>0.2254</v>
      </c>
      <c r="H96" s="3" t="n">
        <v>0.2468</v>
      </c>
    </row>
    <row r="97" customFormat="false" ht="14.4" hidden="false" customHeight="false" outlineLevel="0" collapsed="false">
      <c r="A97" s="0" t="n">
        <v>3</v>
      </c>
      <c r="B97" s="3" t="n">
        <v>5.4988</v>
      </c>
      <c r="C97" s="3" t="n">
        <v>5.4239</v>
      </c>
      <c r="D97" s="3" t="n">
        <v>1.4405</v>
      </c>
      <c r="E97" s="3" t="n">
        <v>0.7989</v>
      </c>
      <c r="F97" s="3" t="n">
        <v>0.4389</v>
      </c>
      <c r="G97" s="3" t="n">
        <v>0.2226</v>
      </c>
      <c r="H97" s="1" t="n">
        <v>0.244</v>
      </c>
    </row>
    <row r="98" customFormat="false" ht="14.4" hidden="false" customHeight="false" outlineLevel="0" collapsed="false">
      <c r="A98" s="0" t="n">
        <v>4</v>
      </c>
      <c r="B98" s="3" t="n">
        <v>5.4577</v>
      </c>
      <c r="C98" s="1" t="n">
        <v>5.4098</v>
      </c>
      <c r="D98" s="3" t="n">
        <v>1.454</v>
      </c>
      <c r="E98" s="3" t="n">
        <v>0.8338</v>
      </c>
      <c r="F98" s="3" t="n">
        <v>0.4401</v>
      </c>
      <c r="G98" s="3" t="n">
        <v>0.2219</v>
      </c>
      <c r="H98" s="3" t="n">
        <v>0.2515</v>
      </c>
    </row>
    <row r="99" customFormat="false" ht="14.4" hidden="false" customHeight="false" outlineLevel="0" collapsed="false">
      <c r="A99" s="0" t="n">
        <v>5</v>
      </c>
      <c r="B99" s="3" t="n">
        <v>5.442</v>
      </c>
      <c r="C99" s="3" t="n">
        <v>5.4278</v>
      </c>
      <c r="D99" s="3" t="n">
        <v>1.426</v>
      </c>
      <c r="E99" s="3" t="n">
        <v>0.8097</v>
      </c>
      <c r="F99" s="1" t="n">
        <v>0.4307</v>
      </c>
      <c r="G99" s="3" t="n">
        <v>0.2215</v>
      </c>
      <c r="H99" s="3" t="n">
        <v>0.2491</v>
      </c>
    </row>
    <row r="100" customFormat="false" ht="14.4" hidden="false" customHeight="false" outlineLevel="0" collapsed="false">
      <c r="A100" s="0" t="n">
        <v>6</v>
      </c>
      <c r="B100" s="3" t="n">
        <v>5.4477</v>
      </c>
      <c r="C100" s="3" t="n">
        <v>5.4202</v>
      </c>
      <c r="D100" s="1" t="n">
        <v>1.474</v>
      </c>
      <c r="E100" s="3" t="n">
        <v>0.8443</v>
      </c>
      <c r="F100" s="3" t="n">
        <v>0.4409</v>
      </c>
      <c r="G100" s="1" t="n">
        <v>0.2196</v>
      </c>
      <c r="H100" s="3" t="n">
        <v>0.2519</v>
      </c>
    </row>
    <row r="101" customFormat="false" ht="14.4" hidden="false" customHeight="false" outlineLevel="0" collapsed="false">
      <c r="A101" s="0" t="n">
        <v>7</v>
      </c>
      <c r="B101" s="1" t="n">
        <v>5.7179</v>
      </c>
      <c r="C101" s="3" t="n">
        <v>5.4183</v>
      </c>
      <c r="D101" s="3" t="n">
        <v>1.4475</v>
      </c>
      <c r="E101" s="3" t="n">
        <v>0.8444</v>
      </c>
      <c r="F101" s="3" t="n">
        <v>0.4477</v>
      </c>
      <c r="G101" s="3" t="n">
        <v>0.2204</v>
      </c>
      <c r="H101" s="1" t="n">
        <v>0.2681</v>
      </c>
    </row>
    <row r="102" customFormat="false" ht="14.4" hidden="false" customHeight="false" outlineLevel="0" collapsed="false">
      <c r="A102" s="0" t="n">
        <v>8</v>
      </c>
      <c r="B102" s="3" t="n">
        <v>5.6686</v>
      </c>
      <c r="C102" s="3" t="n">
        <v>5.4721</v>
      </c>
      <c r="D102" s="3" t="n">
        <v>1.4365</v>
      </c>
      <c r="E102" s="3" t="n">
        <v>0.831</v>
      </c>
      <c r="F102" s="3" t="n">
        <v>0.4425</v>
      </c>
      <c r="G102" s="3" t="n">
        <v>0.2228</v>
      </c>
      <c r="H102" s="3" t="n">
        <v>0.2482</v>
      </c>
    </row>
    <row r="103" customFormat="false" ht="14.4" hidden="false" customHeight="false" outlineLevel="0" collapsed="false">
      <c r="A103" s="0" t="n">
        <v>9</v>
      </c>
      <c r="B103" s="3" t="n">
        <v>5.4528</v>
      </c>
      <c r="C103" s="3" t="n">
        <v>5.4238</v>
      </c>
      <c r="D103" s="3" t="n">
        <v>1.4569</v>
      </c>
      <c r="E103" s="3" t="n">
        <v>0.8195</v>
      </c>
      <c r="F103" s="3" t="n">
        <v>0.4377</v>
      </c>
      <c r="G103" s="3" t="n">
        <v>0.2206</v>
      </c>
      <c r="H103" s="3" t="n">
        <v>0.2501</v>
      </c>
    </row>
    <row r="104" customFormat="false" ht="14.4" hidden="false" customHeight="false" outlineLevel="0" collapsed="false">
      <c r="A104" s="0" t="n">
        <v>10</v>
      </c>
      <c r="B104" s="3" t="n">
        <v>5.4488</v>
      </c>
      <c r="C104" s="3" t="n">
        <v>5.4319</v>
      </c>
      <c r="D104" s="3" t="n">
        <v>1.423</v>
      </c>
      <c r="E104" s="3" t="n">
        <v>0.8046</v>
      </c>
      <c r="F104" s="1" t="n">
        <v>0.4479</v>
      </c>
      <c r="G104" s="3" t="n">
        <v>0.2221</v>
      </c>
      <c r="H104" s="3" t="n">
        <v>0.2499</v>
      </c>
    </row>
    <row r="105" customFormat="false" ht="14.4" hidden="false" customHeight="false" outlineLevel="0" collapsed="false">
      <c r="A105" s="0" t="n">
        <v>11</v>
      </c>
      <c r="B105" s="3" t="n">
        <v>5.4503</v>
      </c>
      <c r="C105" s="3" t="n">
        <v>5.4332</v>
      </c>
      <c r="D105" s="3" t="n">
        <v>1.4479</v>
      </c>
      <c r="E105" s="3" t="n">
        <v>0.8404</v>
      </c>
      <c r="F105" s="3" t="n">
        <v>0.4444</v>
      </c>
      <c r="G105" s="3" t="n">
        <v>0.2214</v>
      </c>
      <c r="H105" s="3" t="n">
        <v>0.2487</v>
      </c>
    </row>
    <row r="106" customFormat="false" ht="14.4" hidden="false" customHeight="false" outlineLevel="0" collapsed="false">
      <c r="A106" s="0" t="n">
        <v>12</v>
      </c>
      <c r="B106" s="1" t="n">
        <v>5.4418</v>
      </c>
      <c r="C106" s="3" t="n">
        <v>5.4163</v>
      </c>
      <c r="D106" s="3" t="n">
        <v>1.4335</v>
      </c>
      <c r="E106" s="1" t="n">
        <v>0.847</v>
      </c>
      <c r="F106" s="3" t="n">
        <v>0.4386</v>
      </c>
      <c r="G106" s="3" t="n">
        <v>0.2234</v>
      </c>
      <c r="H106" s="3" t="n">
        <v>0.2603</v>
      </c>
    </row>
    <row r="108" customFormat="false" ht="14.4" hidden="false" customHeight="false" outlineLevel="0" collapsed="false">
      <c r="A108" s="0" t="s">
        <v>2</v>
      </c>
      <c r="B108" s="0" t="n">
        <f aca="false">MIN(B95:B106)</f>
        <v>5.4418</v>
      </c>
      <c r="C108" s="0" t="n">
        <f aca="false">MIN(C95:C106)</f>
        <v>5.4098</v>
      </c>
      <c r="D108" s="0" t="n">
        <f aca="false">MIN(D95:D106)</f>
        <v>1.4038</v>
      </c>
      <c r="E108" s="0" t="n">
        <f aca="false">MIN(E95:E106)</f>
        <v>0.7883</v>
      </c>
      <c r="F108" s="0" t="n">
        <f aca="false">MIN(F95:F106)</f>
        <v>0.4307</v>
      </c>
      <c r="G108" s="0" t="n">
        <f aca="false">MIN(G95:G106)</f>
        <v>0.2196</v>
      </c>
      <c r="H108" s="0" t="n">
        <f aca="false">MIN(H95:H106)</f>
        <v>0.244</v>
      </c>
    </row>
    <row r="109" customFormat="false" ht="14.4" hidden="false" customHeight="false" outlineLevel="0" collapsed="false">
      <c r="A109" s="0" t="s">
        <v>3</v>
      </c>
      <c r="B109" s="0" t="n">
        <f aca="false">MAX(B95:B106)</f>
        <v>5.7179</v>
      </c>
      <c r="C109" s="0" t="n">
        <f aca="false">MAX(C95:C106)</f>
        <v>5.4765</v>
      </c>
      <c r="D109" s="0" t="n">
        <f aca="false">MAX(D95:D106)</f>
        <v>1.474</v>
      </c>
      <c r="E109" s="0" t="n">
        <f aca="false">MAX(E95:E106)</f>
        <v>0.847</v>
      </c>
      <c r="F109" s="0" t="n">
        <f aca="false">MAX(F95:F106)</f>
        <v>0.4479</v>
      </c>
      <c r="G109" s="0" t="n">
        <f aca="false">MAX(G95:G106)</f>
        <v>0.2254</v>
      </c>
      <c r="H109" s="0" t="n">
        <f aca="false">MAX(H95:H106)</f>
        <v>0.2681</v>
      </c>
    </row>
    <row r="111" customFormat="false" ht="14.4" hidden="false" customHeight="false" outlineLevel="0" collapsed="false">
      <c r="A111" s="2" t="s">
        <v>4</v>
      </c>
      <c r="B111" s="0" t="n">
        <f aca="false">AVERAGE(B95:B100,B102:B105)</f>
        <v>5.47932</v>
      </c>
      <c r="C111" s="0" t="n">
        <f aca="false">AVERAGE(C95,C97,C99:C106)</f>
        <v>5.43056</v>
      </c>
      <c r="D111" s="0" t="n">
        <f aca="false">AVERAGE(D95,D97:D99,D101:D106)</f>
        <v>1.4405</v>
      </c>
      <c r="E111" s="0" t="n">
        <f aca="false">AVERAGE(E96:E105)</f>
        <v>0.82495</v>
      </c>
      <c r="F111" s="0" t="n">
        <f aca="false">AVERAGE(F95:F98,F100:F103,F105:F106)</f>
        <v>0.44026</v>
      </c>
      <c r="G111" s="0" t="n">
        <f aca="false">AVERAGE(G95,G97:G99,G101:G106)</f>
        <v>0.22177</v>
      </c>
      <c r="H111" s="0" t="n">
        <f aca="false">AVERAGE(H95:H96,H98:H100,H102:H106)</f>
        <v>0.25042</v>
      </c>
    </row>
    <row r="112" customFormat="false" ht="14.4" hidden="false" customHeight="false" outlineLevel="0" collapsed="false">
      <c r="A112" s="2" t="s">
        <v>5</v>
      </c>
      <c r="B112" s="0" t="n">
        <f aca="false">_xlfn.STDEV.P(B95:B100,B102:B105)</f>
        <v>0.0650625053314117</v>
      </c>
      <c r="C112" s="0" t="n">
        <f aca="false">_xlfn.STDEV.P(C95,C97,C99:C106)</f>
        <v>0.0153292008924145</v>
      </c>
      <c r="D112" s="0" t="n">
        <f aca="false">_xlfn.STDEV.P(D95,D97:D99,D101:D106)</f>
        <v>0.0106684581828866</v>
      </c>
      <c r="E112" s="0" t="n">
        <f aca="false">_xlfn.STDEV.P(E96:E105)</f>
        <v>0.0157020540057663</v>
      </c>
      <c r="F112" s="0" t="n">
        <f aca="false">_xlfn.STDEV.P(F95:F98,F100:F103,F105:F106)</f>
        <v>0.00413888873974645</v>
      </c>
      <c r="G112" s="0" t="n">
        <f aca="false">_xlfn.STDEV.P(G95,G97:G99,G101:G106)</f>
        <v>0.000926336871769655</v>
      </c>
      <c r="H112" s="0" t="n">
        <f aca="false">_xlfn.STDEV.P(H95:H96,H98:H100,H102:H106)</f>
        <v>0.00362596194133363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2021-11-15T16:17:57Z</dcterms:created>
  <dc:creator>HP</dc:creator>
  <dc:description/>
  <dc:language>en-US</dc:language>
  <cp:lastModifiedBy>HP</cp:lastModifiedBy>
  <dcterms:modified xsi:type="dcterms:W3CDTF">2021-11-15T17:36:03Z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