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\PycharmProjects\current\experiments\"/>
    </mc:Choice>
  </mc:AlternateContent>
  <xr:revisionPtr revIDLastSave="0" documentId="13_ncr:1_{75277AD9-70D9-4560-9093-97E068608D14}" xr6:coauthVersionLast="43" xr6:coauthVersionMax="43" xr10:uidLastSave="{00000000-0000-0000-0000-000000000000}"/>
  <bookViews>
    <workbookView xWindow="-108" yWindow="-108" windowWidth="23256" windowHeight="12576" firstSheet="1" activeTab="6" xr2:uid="{AB1890BE-3AD9-40E3-8A77-F51DCCE4E7BD}"/>
  </bookViews>
  <sheets>
    <sheet name="Binary Letters- alpha 0.05" sheetId="1" r:id="rId1"/>
    <sheet name="Binary Letters - alpha 0.1" sheetId="7" r:id="rId2"/>
    <sheet name="Higgs Boson - alpha 0.05" sheetId="8" r:id="rId3"/>
    <sheet name="Higs Boson - alpha 0.1" sheetId="9" r:id="rId4"/>
    <sheet name="Multi letters" sheetId="2" r:id="rId5"/>
    <sheet name="Bike" sheetId="5" r:id="rId6"/>
    <sheet name="Cal housing" sheetId="6" r:id="rId7"/>
  </sheets>
  <definedNames>
    <definedName name="_xlnm._FilterDatabase" localSheetId="1" hidden="1">'Binary Letters - alpha 0.1'!$AN$1:$AN$22</definedName>
    <definedName name="_xlnm._FilterDatabase" localSheetId="0" hidden="1">'Binary Letters- alpha 0.05'!$BE$1:$BE$22</definedName>
    <definedName name="_xlnm._FilterDatabase" localSheetId="2" hidden="1">'Higgs Boson - alpha 0.05'!$Q$1:$Q$35</definedName>
    <definedName name="_xlnm._FilterDatabase" localSheetId="3" hidden="1">'Higs Boson - alpha 0.1'!$W$1:$W$36</definedName>
    <definedName name="_xlnm._FilterDatabase" localSheetId="4" hidden="1">'Multi letters'!$AY$1:$AY$24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9" l="1"/>
  <c r="S33" i="9"/>
  <c r="N33" i="9"/>
  <c r="M33" i="9"/>
  <c r="L33" i="9"/>
  <c r="I33" i="9"/>
  <c r="T32" i="9"/>
  <c r="S32" i="9"/>
  <c r="N32" i="9"/>
  <c r="M32" i="9"/>
  <c r="L32" i="9"/>
  <c r="I32" i="9"/>
  <c r="T31" i="9"/>
  <c r="S31" i="9"/>
  <c r="N31" i="9"/>
  <c r="M31" i="9"/>
  <c r="L31" i="9"/>
  <c r="I31" i="9"/>
  <c r="T30" i="9"/>
  <c r="S30" i="9"/>
  <c r="N30" i="9"/>
  <c r="M30" i="9"/>
  <c r="L30" i="9"/>
  <c r="I30" i="9"/>
  <c r="T29" i="9"/>
  <c r="S29" i="9"/>
  <c r="N29" i="9"/>
  <c r="M29" i="9"/>
  <c r="L29" i="9"/>
  <c r="I29" i="9"/>
  <c r="T28" i="9"/>
  <c r="S28" i="9"/>
  <c r="N28" i="9"/>
  <c r="M28" i="9"/>
  <c r="L28" i="9"/>
  <c r="I28" i="9"/>
  <c r="T27" i="9"/>
  <c r="S27" i="9"/>
  <c r="N27" i="9"/>
  <c r="M27" i="9"/>
  <c r="L27" i="9"/>
  <c r="I27" i="9"/>
  <c r="T26" i="9"/>
  <c r="S26" i="9"/>
  <c r="N26" i="9"/>
  <c r="M26" i="9"/>
  <c r="L26" i="9"/>
  <c r="I26" i="9"/>
  <c r="T25" i="9"/>
  <c r="S25" i="9"/>
  <c r="N25" i="9"/>
  <c r="M25" i="9"/>
  <c r="L25" i="9"/>
  <c r="I25" i="9"/>
  <c r="T24" i="9"/>
  <c r="S24" i="9"/>
  <c r="N24" i="9"/>
  <c r="M24" i="9"/>
  <c r="L24" i="9"/>
  <c r="I24" i="9"/>
  <c r="T23" i="9"/>
  <c r="S23" i="9"/>
  <c r="N23" i="9"/>
  <c r="M23" i="9"/>
  <c r="L23" i="9"/>
  <c r="I23" i="9"/>
  <c r="T22" i="9"/>
  <c r="S22" i="9"/>
  <c r="N22" i="9"/>
  <c r="M22" i="9"/>
  <c r="L22" i="9"/>
  <c r="I22" i="9"/>
  <c r="T21" i="9"/>
  <c r="S21" i="9"/>
  <c r="N21" i="9"/>
  <c r="M21" i="9"/>
  <c r="L21" i="9"/>
  <c r="I21" i="9"/>
  <c r="T20" i="9"/>
  <c r="S20" i="9"/>
  <c r="N20" i="9"/>
  <c r="M20" i="9"/>
  <c r="L20" i="9"/>
  <c r="I20" i="9"/>
  <c r="T19" i="9"/>
  <c r="S19" i="9"/>
  <c r="V19" i="9" s="1"/>
  <c r="N19" i="9"/>
  <c r="M19" i="9"/>
  <c r="L19" i="9"/>
  <c r="I19" i="9"/>
  <c r="T18" i="9"/>
  <c r="S18" i="9"/>
  <c r="N18" i="9"/>
  <c r="M18" i="9"/>
  <c r="L18" i="9"/>
  <c r="I18" i="9"/>
  <c r="T17" i="9"/>
  <c r="S17" i="9"/>
  <c r="V17" i="9" s="1"/>
  <c r="N17" i="9"/>
  <c r="M17" i="9"/>
  <c r="L17" i="9"/>
  <c r="I17" i="9"/>
  <c r="T16" i="9"/>
  <c r="S16" i="9"/>
  <c r="N16" i="9"/>
  <c r="M16" i="9"/>
  <c r="L16" i="9"/>
  <c r="I16" i="9"/>
  <c r="T15" i="9"/>
  <c r="S15" i="9"/>
  <c r="N15" i="9"/>
  <c r="M15" i="9"/>
  <c r="L15" i="9"/>
  <c r="I15" i="9"/>
  <c r="T14" i="9"/>
  <c r="S14" i="9"/>
  <c r="N14" i="9"/>
  <c r="M14" i="9"/>
  <c r="L14" i="9"/>
  <c r="I14" i="9"/>
  <c r="T13" i="9"/>
  <c r="S13" i="9"/>
  <c r="V13" i="9" s="1"/>
  <c r="N13" i="9"/>
  <c r="M13" i="9"/>
  <c r="L13" i="9"/>
  <c r="I13" i="9"/>
  <c r="T12" i="9"/>
  <c r="S12" i="9"/>
  <c r="N12" i="9"/>
  <c r="M12" i="9"/>
  <c r="L12" i="9"/>
  <c r="I12" i="9"/>
  <c r="T11" i="9"/>
  <c r="S11" i="9"/>
  <c r="V11" i="9" s="1"/>
  <c r="N11" i="9"/>
  <c r="M11" i="9"/>
  <c r="L11" i="9"/>
  <c r="I11" i="9"/>
  <c r="T10" i="9"/>
  <c r="S10" i="9"/>
  <c r="N10" i="9"/>
  <c r="M10" i="9"/>
  <c r="L10" i="9"/>
  <c r="I10" i="9"/>
  <c r="T9" i="9"/>
  <c r="S9" i="9"/>
  <c r="V9" i="9" s="1"/>
  <c r="N9" i="9"/>
  <c r="M9" i="9"/>
  <c r="L9" i="9"/>
  <c r="I9" i="9"/>
  <c r="T8" i="9"/>
  <c r="S8" i="9"/>
  <c r="N8" i="9"/>
  <c r="M8" i="9"/>
  <c r="L8" i="9"/>
  <c r="I8" i="9"/>
  <c r="T7" i="9"/>
  <c r="S7" i="9"/>
  <c r="V7" i="9" s="1"/>
  <c r="N7" i="9"/>
  <c r="M7" i="9"/>
  <c r="L7" i="9"/>
  <c r="I7" i="9"/>
  <c r="T6" i="9"/>
  <c r="S6" i="9"/>
  <c r="N6" i="9"/>
  <c r="M6" i="9"/>
  <c r="L6" i="9"/>
  <c r="I6" i="9"/>
  <c r="T5" i="9"/>
  <c r="S5" i="9"/>
  <c r="N5" i="9"/>
  <c r="M5" i="9"/>
  <c r="L5" i="9"/>
  <c r="I5" i="9"/>
  <c r="T4" i="9"/>
  <c r="S4" i="9"/>
  <c r="N4" i="9"/>
  <c r="M4" i="9"/>
  <c r="L4" i="9"/>
  <c r="I4" i="9"/>
  <c r="M6" i="8"/>
  <c r="O6" i="8" s="1"/>
  <c r="N6" i="8"/>
  <c r="P6" i="8"/>
  <c r="S6" i="8"/>
  <c r="U6" i="8" s="1"/>
  <c r="T6" i="8"/>
  <c r="M7" i="8"/>
  <c r="N7" i="8"/>
  <c r="S7" i="8"/>
  <c r="T7" i="8"/>
  <c r="M8" i="8"/>
  <c r="N8" i="8"/>
  <c r="S8" i="8"/>
  <c r="T8" i="8"/>
  <c r="M9" i="8"/>
  <c r="N9" i="8"/>
  <c r="S9" i="8"/>
  <c r="T9" i="8"/>
  <c r="M10" i="8"/>
  <c r="N10" i="8"/>
  <c r="S10" i="8"/>
  <c r="T10" i="8"/>
  <c r="M11" i="8"/>
  <c r="N11" i="8"/>
  <c r="S11" i="8"/>
  <c r="T11" i="8"/>
  <c r="M12" i="8"/>
  <c r="N12" i="8"/>
  <c r="S12" i="8"/>
  <c r="T12" i="8"/>
  <c r="M13" i="8"/>
  <c r="N13" i="8"/>
  <c r="S13" i="8"/>
  <c r="T13" i="8"/>
  <c r="M14" i="8"/>
  <c r="N14" i="8"/>
  <c r="S14" i="8"/>
  <c r="T14" i="8"/>
  <c r="M15" i="8"/>
  <c r="N15" i="8"/>
  <c r="S15" i="8"/>
  <c r="T15" i="8"/>
  <c r="M16" i="8"/>
  <c r="N16" i="8"/>
  <c r="S16" i="8"/>
  <c r="T16" i="8"/>
  <c r="M17" i="8"/>
  <c r="N17" i="8"/>
  <c r="S17" i="8"/>
  <c r="T17" i="8"/>
  <c r="M18" i="8"/>
  <c r="N18" i="8"/>
  <c r="S18" i="8"/>
  <c r="T18" i="8"/>
  <c r="M19" i="8"/>
  <c r="N19" i="8"/>
  <c r="S19" i="8"/>
  <c r="T19" i="8"/>
  <c r="M20" i="8"/>
  <c r="N20" i="8"/>
  <c r="S20" i="8"/>
  <c r="T20" i="8"/>
  <c r="M21" i="8"/>
  <c r="N21" i="8"/>
  <c r="S21" i="8"/>
  <c r="T21" i="8"/>
  <c r="M22" i="8"/>
  <c r="N22" i="8"/>
  <c r="S22" i="8"/>
  <c r="T22" i="8"/>
  <c r="M23" i="8"/>
  <c r="N23" i="8"/>
  <c r="S23" i="8"/>
  <c r="T23" i="8"/>
  <c r="M24" i="8"/>
  <c r="N24" i="8"/>
  <c r="S24" i="8"/>
  <c r="T24" i="8"/>
  <c r="M25" i="8"/>
  <c r="N25" i="8"/>
  <c r="S25" i="8"/>
  <c r="T25" i="8"/>
  <c r="M26" i="8"/>
  <c r="N26" i="8"/>
  <c r="S26" i="8"/>
  <c r="T26" i="8"/>
  <c r="M27" i="8"/>
  <c r="N27" i="8"/>
  <c r="S27" i="8"/>
  <c r="T27" i="8"/>
  <c r="M28" i="8"/>
  <c r="N28" i="8"/>
  <c r="S28" i="8"/>
  <c r="T28" i="8"/>
  <c r="M29" i="8"/>
  <c r="N29" i="8"/>
  <c r="S29" i="8"/>
  <c r="T29" i="8"/>
  <c r="M30" i="8"/>
  <c r="N30" i="8"/>
  <c r="S30" i="8"/>
  <c r="T30" i="8"/>
  <c r="M31" i="8"/>
  <c r="N31" i="8"/>
  <c r="S31" i="8"/>
  <c r="T31" i="8"/>
  <c r="M32" i="8"/>
  <c r="N32" i="8"/>
  <c r="S32" i="8"/>
  <c r="T32" i="8"/>
  <c r="M33" i="8"/>
  <c r="N33" i="8"/>
  <c r="S33" i="8"/>
  <c r="T33" i="8"/>
  <c r="T5" i="8"/>
  <c r="S5" i="8"/>
  <c r="T4" i="8"/>
  <c r="U4" i="8" s="1"/>
  <c r="S4" i="8"/>
  <c r="N4" i="8"/>
  <c r="M4" i="8"/>
  <c r="M5" i="8"/>
  <c r="N5" i="8"/>
  <c r="L33" i="8"/>
  <c r="I33" i="8"/>
  <c r="L32" i="8"/>
  <c r="I32" i="8"/>
  <c r="L31" i="8"/>
  <c r="I31" i="8"/>
  <c r="L30" i="8"/>
  <c r="I30" i="8"/>
  <c r="L29" i="8"/>
  <c r="I29" i="8"/>
  <c r="L28" i="8"/>
  <c r="I28" i="8"/>
  <c r="L27" i="8"/>
  <c r="I27" i="8"/>
  <c r="L26" i="8"/>
  <c r="I26" i="8"/>
  <c r="L25" i="8"/>
  <c r="I25" i="8"/>
  <c r="L24" i="8"/>
  <c r="I24" i="8"/>
  <c r="L23" i="8"/>
  <c r="I23" i="8"/>
  <c r="L22" i="8"/>
  <c r="I22" i="8"/>
  <c r="L21" i="8"/>
  <c r="I21" i="8"/>
  <c r="L20" i="8"/>
  <c r="I20" i="8"/>
  <c r="L19" i="8"/>
  <c r="I19" i="8"/>
  <c r="L18" i="8"/>
  <c r="I18" i="8"/>
  <c r="L17" i="8"/>
  <c r="I17" i="8"/>
  <c r="L16" i="8"/>
  <c r="I16" i="8"/>
  <c r="L15" i="8"/>
  <c r="I15" i="8"/>
  <c r="L14" i="8"/>
  <c r="I14" i="8"/>
  <c r="L13" i="8"/>
  <c r="I13" i="8"/>
  <c r="L12" i="8"/>
  <c r="I12" i="8"/>
  <c r="L11" i="8"/>
  <c r="I11" i="8"/>
  <c r="L10" i="8"/>
  <c r="I10" i="8"/>
  <c r="L9" i="8"/>
  <c r="I9" i="8"/>
  <c r="L8" i="8"/>
  <c r="I8" i="8"/>
  <c r="L7" i="8"/>
  <c r="I7" i="8"/>
  <c r="L6" i="8"/>
  <c r="I6" i="8"/>
  <c r="L5" i="8"/>
  <c r="I5" i="8"/>
  <c r="L4" i="8"/>
  <c r="I4" i="8"/>
  <c r="V23" i="9" l="1"/>
  <c r="V25" i="9"/>
  <c r="U4" i="9"/>
  <c r="W4" i="9" s="1"/>
  <c r="P5" i="9"/>
  <c r="U6" i="9"/>
  <c r="P7" i="9"/>
  <c r="P9" i="9"/>
  <c r="P11" i="9"/>
  <c r="U12" i="9"/>
  <c r="P15" i="9"/>
  <c r="U16" i="9"/>
  <c r="P19" i="9"/>
  <c r="P21" i="9"/>
  <c r="U22" i="9"/>
  <c r="P23" i="9"/>
  <c r="U24" i="9"/>
  <c r="P25" i="9"/>
  <c r="U26" i="9"/>
  <c r="V28" i="9"/>
  <c r="P29" i="9"/>
  <c r="V30" i="9"/>
  <c r="P31" i="9"/>
  <c r="P33" i="9"/>
  <c r="V5" i="9"/>
  <c r="V21" i="9"/>
  <c r="V27" i="9"/>
  <c r="U8" i="9"/>
  <c r="U10" i="9"/>
  <c r="W10" i="9" s="1"/>
  <c r="P13" i="9"/>
  <c r="U14" i="9"/>
  <c r="P17" i="9"/>
  <c r="U18" i="9"/>
  <c r="W18" i="9" s="1"/>
  <c r="U20" i="9"/>
  <c r="P27" i="9"/>
  <c r="V32" i="9"/>
  <c r="P4" i="9"/>
  <c r="U5" i="9"/>
  <c r="P6" i="9"/>
  <c r="U7" i="9"/>
  <c r="W7" i="9" s="1"/>
  <c r="P8" i="9"/>
  <c r="U9" i="9"/>
  <c r="W9" i="9" s="1"/>
  <c r="P10" i="9"/>
  <c r="U11" i="9"/>
  <c r="W11" i="9" s="1"/>
  <c r="P12" i="9"/>
  <c r="U13" i="9"/>
  <c r="W13" i="9" s="1"/>
  <c r="P14" i="9"/>
  <c r="U15" i="9"/>
  <c r="P16" i="9"/>
  <c r="U17" i="9"/>
  <c r="W17" i="9" s="1"/>
  <c r="P18" i="9"/>
  <c r="U19" i="9"/>
  <c r="W19" i="9" s="1"/>
  <c r="P20" i="9"/>
  <c r="U21" i="9"/>
  <c r="W21" i="9" s="1"/>
  <c r="P22" i="9"/>
  <c r="U23" i="9"/>
  <c r="W23" i="9" s="1"/>
  <c r="P24" i="9"/>
  <c r="U25" i="9"/>
  <c r="P26" i="9"/>
  <c r="U27" i="9"/>
  <c r="P28" i="9"/>
  <c r="V29" i="9"/>
  <c r="P30" i="9"/>
  <c r="V31" i="9"/>
  <c r="P32" i="9"/>
  <c r="V33" i="9"/>
  <c r="V4" i="9"/>
  <c r="V6" i="9"/>
  <c r="V8" i="9"/>
  <c r="W8" i="9" s="1"/>
  <c r="V10" i="9"/>
  <c r="V12" i="9"/>
  <c r="W12" i="9" s="1"/>
  <c r="V14" i="9"/>
  <c r="V16" i="9"/>
  <c r="V18" i="9"/>
  <c r="V20" i="9"/>
  <c r="V22" i="9"/>
  <c r="V24" i="9"/>
  <c r="V26" i="9"/>
  <c r="V15" i="9"/>
  <c r="W20" i="9"/>
  <c r="O4" i="9"/>
  <c r="O5" i="9"/>
  <c r="O6" i="9"/>
  <c r="O7" i="9"/>
  <c r="Q7" i="9" s="1"/>
  <c r="O8" i="9"/>
  <c r="O9" i="9"/>
  <c r="O10" i="9"/>
  <c r="O11" i="9"/>
  <c r="O12" i="9"/>
  <c r="O13" i="9"/>
  <c r="O14" i="9"/>
  <c r="O15" i="9"/>
  <c r="Q15" i="9" s="1"/>
  <c r="O16" i="9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O29" i="9"/>
  <c r="O30" i="9"/>
  <c r="O31" i="9"/>
  <c r="Q31" i="9" s="1"/>
  <c r="O32" i="9"/>
  <c r="O33" i="9"/>
  <c r="U28" i="9"/>
  <c r="U29" i="9"/>
  <c r="W29" i="9" s="1"/>
  <c r="U30" i="9"/>
  <c r="U31" i="9"/>
  <c r="U32" i="9"/>
  <c r="U33" i="9"/>
  <c r="W33" i="9" s="1"/>
  <c r="O8" i="8"/>
  <c r="V14" i="8"/>
  <c r="V12" i="8"/>
  <c r="V10" i="8"/>
  <c r="W10" i="8" s="1"/>
  <c r="U9" i="8"/>
  <c r="U7" i="8"/>
  <c r="V28" i="8"/>
  <c r="O20" i="8"/>
  <c r="Q20" i="8" s="1"/>
  <c r="V27" i="8"/>
  <c r="U24" i="8"/>
  <c r="U20" i="8"/>
  <c r="V5" i="8"/>
  <c r="P30" i="8"/>
  <c r="P28" i="8"/>
  <c r="O27" i="8"/>
  <c r="O26" i="8"/>
  <c r="O25" i="8"/>
  <c r="O22" i="8"/>
  <c r="O21" i="8"/>
  <c r="U33" i="8"/>
  <c r="U31" i="8"/>
  <c r="U29" i="8"/>
  <c r="U28" i="8"/>
  <c r="W28" i="8" s="1"/>
  <c r="P20" i="8"/>
  <c r="O19" i="8"/>
  <c r="O18" i="8"/>
  <c r="O17" i="8"/>
  <c r="O14" i="8"/>
  <c r="U30" i="8"/>
  <c r="O5" i="8"/>
  <c r="U5" i="8"/>
  <c r="O33" i="8"/>
  <c r="V22" i="8"/>
  <c r="U21" i="8"/>
  <c r="O28" i="8"/>
  <c r="V18" i="8"/>
  <c r="U17" i="8"/>
  <c r="U15" i="8"/>
  <c r="U14" i="8"/>
  <c r="W14" i="8" s="1"/>
  <c r="P14" i="8"/>
  <c r="Q14" i="8" s="1"/>
  <c r="O13" i="8"/>
  <c r="O12" i="8"/>
  <c r="P5" i="8"/>
  <c r="O30" i="8"/>
  <c r="Q30" i="8" s="1"/>
  <c r="P24" i="8"/>
  <c r="P22" i="8"/>
  <c r="V11" i="8"/>
  <c r="U8" i="8"/>
  <c r="V6" i="8"/>
  <c r="W6" i="8" s="1"/>
  <c r="V4" i="8"/>
  <c r="W4" i="8" s="1"/>
  <c r="O32" i="8"/>
  <c r="V19" i="8"/>
  <c r="U16" i="8"/>
  <c r="U32" i="8"/>
  <c r="V30" i="8"/>
  <c r="O29" i="8"/>
  <c r="V26" i="8"/>
  <c r="U25" i="8"/>
  <c r="U23" i="8"/>
  <c r="U22" i="8"/>
  <c r="W22" i="8" s="1"/>
  <c r="V20" i="8"/>
  <c r="P16" i="8"/>
  <c r="U13" i="8"/>
  <c r="U12" i="8"/>
  <c r="W12" i="8" s="1"/>
  <c r="P12" i="8"/>
  <c r="O11" i="8"/>
  <c r="O10" i="8"/>
  <c r="O9" i="8"/>
  <c r="V29" i="8"/>
  <c r="V21" i="8"/>
  <c r="V13" i="8"/>
  <c r="W13" i="8" s="1"/>
  <c r="P8" i="8"/>
  <c r="Q8" i="8" s="1"/>
  <c r="Q6" i="8"/>
  <c r="V31" i="8"/>
  <c r="P26" i="8"/>
  <c r="O24" i="8"/>
  <c r="V23" i="8"/>
  <c r="P18" i="8"/>
  <c r="O16" i="8"/>
  <c r="V15" i="8"/>
  <c r="P10" i="8"/>
  <c r="V7" i="8"/>
  <c r="W7" i="8" s="1"/>
  <c r="P32" i="8"/>
  <c r="P4" i="8"/>
  <c r="V33" i="8"/>
  <c r="V32" i="8"/>
  <c r="O31" i="8"/>
  <c r="U27" i="8"/>
  <c r="U26" i="8"/>
  <c r="V25" i="8"/>
  <c r="V24" i="8"/>
  <c r="O23" i="8"/>
  <c r="U19" i="8"/>
  <c r="U18" i="8"/>
  <c r="V17" i="8"/>
  <c r="W17" i="8" s="1"/>
  <c r="V16" i="8"/>
  <c r="O15" i="8"/>
  <c r="U11" i="8"/>
  <c r="U10" i="8"/>
  <c r="V9" i="8"/>
  <c r="W9" i="8" s="1"/>
  <c r="V8" i="8"/>
  <c r="O7" i="8"/>
  <c r="P33" i="8"/>
  <c r="P31" i="8"/>
  <c r="P29" i="8"/>
  <c r="Q29" i="8" s="1"/>
  <c r="P27" i="8"/>
  <c r="P25" i="8"/>
  <c r="P23" i="8"/>
  <c r="P21" i="8"/>
  <c r="P19" i="8"/>
  <c r="Q19" i="8" s="1"/>
  <c r="P17" i="8"/>
  <c r="P15" i="8"/>
  <c r="P13" i="8"/>
  <c r="Q13" i="8" s="1"/>
  <c r="P11" i="8"/>
  <c r="P9" i="8"/>
  <c r="P7" i="8"/>
  <c r="O4" i="8"/>
  <c r="W24" i="9" l="1"/>
  <c r="Q33" i="9"/>
  <c r="Q29" i="9"/>
  <c r="Q17" i="9"/>
  <c r="Q9" i="9"/>
  <c r="Q5" i="9"/>
  <c r="W26" i="9"/>
  <c r="W16" i="9"/>
  <c r="Q32" i="9"/>
  <c r="Q28" i="9"/>
  <c r="Q24" i="9"/>
  <c r="Q20" i="9"/>
  <c r="Q16" i="9"/>
  <c r="Q12" i="9"/>
  <c r="Q8" i="9"/>
  <c r="Q4" i="9"/>
  <c r="Q23" i="9"/>
  <c r="Q19" i="9"/>
  <c r="Q11" i="9"/>
  <c r="W14" i="9"/>
  <c r="W22" i="9"/>
  <c r="W32" i="9"/>
  <c r="W28" i="9"/>
  <c r="W25" i="9"/>
  <c r="W5" i="9"/>
  <c r="W6" i="9"/>
  <c r="Q25" i="9"/>
  <c r="Q21" i="9"/>
  <c r="Q13" i="9"/>
  <c r="W30" i="9"/>
  <c r="W27" i="9"/>
  <c r="W15" i="9"/>
  <c r="Q30" i="9"/>
  <c r="Q26" i="9"/>
  <c r="Q22" i="9"/>
  <c r="Q18" i="9"/>
  <c r="Q14" i="9"/>
  <c r="Q10" i="9"/>
  <c r="Q6" i="9"/>
  <c r="W31" i="9"/>
  <c r="W33" i="8"/>
  <c r="Q26" i="8"/>
  <c r="Q33" i="8"/>
  <c r="Q17" i="8"/>
  <c r="Q27" i="8"/>
  <c r="W24" i="8"/>
  <c r="W29" i="8"/>
  <c r="Q12" i="8"/>
  <c r="W8" i="8"/>
  <c r="W19" i="8"/>
  <c r="W30" i="8"/>
  <c r="W11" i="8"/>
  <c r="Q5" i="8"/>
  <c r="W15" i="8"/>
  <c r="Q24" i="8"/>
  <c r="Q9" i="8"/>
  <c r="Q25" i="8"/>
  <c r="W16" i="8"/>
  <c r="W27" i="8"/>
  <c r="Q18" i="8"/>
  <c r="W31" i="8"/>
  <c r="W21" i="8"/>
  <c r="Q22" i="8"/>
  <c r="Q28" i="8"/>
  <c r="W5" i="8"/>
  <c r="Q21" i="8"/>
  <c r="Q10" i="8"/>
  <c r="W23" i="8"/>
  <c r="W20" i="8"/>
  <c r="W18" i="8"/>
  <c r="Q32" i="8"/>
  <c r="Q11" i="8"/>
  <c r="W25" i="8"/>
  <c r="W32" i="8"/>
  <c r="Q7" i="8"/>
  <c r="Q31" i="8"/>
  <c r="W26" i="8"/>
  <c r="Q16" i="8"/>
  <c r="Q23" i="8"/>
  <c r="Q15" i="8"/>
  <c r="Q4" i="8"/>
  <c r="AU11" i="2" l="1"/>
  <c r="AO18" i="2"/>
  <c r="AP13" i="2"/>
  <c r="T19" i="1"/>
  <c r="AJ19" i="7"/>
  <c r="AK19" i="7"/>
  <c r="AJ6" i="7"/>
  <c r="AK6" i="7"/>
  <c r="AJ7" i="7"/>
  <c r="AK7" i="7"/>
  <c r="AJ8" i="7"/>
  <c r="AK8" i="7"/>
  <c r="AJ9" i="7"/>
  <c r="AK9" i="7"/>
  <c r="AJ10" i="7"/>
  <c r="AK10" i="7"/>
  <c r="AJ11" i="7"/>
  <c r="AK11" i="7"/>
  <c r="AJ12" i="7"/>
  <c r="AK12" i="7"/>
  <c r="AJ13" i="7"/>
  <c r="AK13" i="7"/>
  <c r="AJ14" i="7"/>
  <c r="AK14" i="7"/>
  <c r="AJ15" i="7"/>
  <c r="AK15" i="7"/>
  <c r="AL15" i="7" s="1"/>
  <c r="AJ16" i="7"/>
  <c r="AK16" i="7"/>
  <c r="AJ17" i="7"/>
  <c r="AK17" i="7"/>
  <c r="AJ18" i="7"/>
  <c r="AM18" i="7" s="1"/>
  <c r="AK18" i="7"/>
  <c r="AD19" i="7"/>
  <c r="AD7" i="7"/>
  <c r="AG7" i="7" s="1"/>
  <c r="AE7" i="7"/>
  <c r="AD8" i="7"/>
  <c r="AE8" i="7"/>
  <c r="AF8" i="7" s="1"/>
  <c r="AD9" i="7"/>
  <c r="AE9" i="7"/>
  <c r="AD10" i="7"/>
  <c r="AE10" i="7"/>
  <c r="AF10" i="7" s="1"/>
  <c r="AD11" i="7"/>
  <c r="AE11" i="7"/>
  <c r="AD12" i="7"/>
  <c r="AE12" i="7"/>
  <c r="AG12" i="7" s="1"/>
  <c r="AD13" i="7"/>
  <c r="AE13" i="7"/>
  <c r="AD14" i="7"/>
  <c r="AE14" i="7"/>
  <c r="AD15" i="7"/>
  <c r="AG15" i="7" s="1"/>
  <c r="AE15" i="7"/>
  <c r="AD16" i="7"/>
  <c r="AE16" i="7"/>
  <c r="AF16" i="7" s="1"/>
  <c r="AD17" i="7"/>
  <c r="AE17" i="7"/>
  <c r="AD18" i="7"/>
  <c r="AE18" i="7"/>
  <c r="AF18" i="7" s="1"/>
  <c r="AE19" i="7"/>
  <c r="AD4" i="7"/>
  <c r="AC19" i="7"/>
  <c r="Z19" i="7"/>
  <c r="AC18" i="7"/>
  <c r="Z18" i="7"/>
  <c r="AC17" i="7"/>
  <c r="Z17" i="7"/>
  <c r="AC16" i="7"/>
  <c r="Z16" i="7"/>
  <c r="AC15" i="7"/>
  <c r="Z15" i="7"/>
  <c r="AC14" i="7"/>
  <c r="Z14" i="7"/>
  <c r="AC13" i="7"/>
  <c r="Z13" i="7"/>
  <c r="AC12" i="7"/>
  <c r="Z12" i="7"/>
  <c r="AC11" i="7"/>
  <c r="Z11" i="7"/>
  <c r="AC10" i="7"/>
  <c r="Z10" i="7"/>
  <c r="AC9" i="7"/>
  <c r="Z9" i="7"/>
  <c r="AC8" i="7"/>
  <c r="Z8" i="7"/>
  <c r="AC7" i="7"/>
  <c r="Z7" i="7"/>
  <c r="AC6" i="7"/>
  <c r="Z6" i="7"/>
  <c r="AC5" i="7"/>
  <c r="Z5" i="7"/>
  <c r="AC4" i="7"/>
  <c r="Z4" i="7"/>
  <c r="R17" i="7"/>
  <c r="K14" i="7"/>
  <c r="L14" i="7"/>
  <c r="Q14" i="7"/>
  <c r="R14" i="7"/>
  <c r="K15" i="7"/>
  <c r="L15" i="7"/>
  <c r="Q15" i="7"/>
  <c r="R15" i="7"/>
  <c r="K16" i="7"/>
  <c r="L16" i="7"/>
  <c r="Q16" i="7"/>
  <c r="R16" i="7"/>
  <c r="K17" i="7"/>
  <c r="L17" i="7"/>
  <c r="Q17" i="7"/>
  <c r="K18" i="7"/>
  <c r="L18" i="7"/>
  <c r="Q18" i="7"/>
  <c r="R18" i="7"/>
  <c r="K19" i="7"/>
  <c r="L19" i="7"/>
  <c r="Q19" i="7"/>
  <c r="R19" i="7"/>
  <c r="Q10" i="7"/>
  <c r="Q6" i="7"/>
  <c r="L8" i="7"/>
  <c r="K8" i="7"/>
  <c r="K4" i="7"/>
  <c r="J19" i="7"/>
  <c r="G19" i="7"/>
  <c r="J18" i="7"/>
  <c r="G18" i="7"/>
  <c r="J17" i="7"/>
  <c r="G17" i="7"/>
  <c r="J16" i="7"/>
  <c r="G16" i="7"/>
  <c r="J15" i="7"/>
  <c r="G15" i="7"/>
  <c r="J14" i="7"/>
  <c r="G14" i="7"/>
  <c r="J13" i="7"/>
  <c r="G13" i="7"/>
  <c r="J12" i="7"/>
  <c r="G12" i="7"/>
  <c r="J11" i="7"/>
  <c r="G11" i="7"/>
  <c r="J10" i="7"/>
  <c r="G10" i="7"/>
  <c r="J9" i="7"/>
  <c r="G9" i="7"/>
  <c r="J8" i="7"/>
  <c r="G8" i="7"/>
  <c r="J7" i="7"/>
  <c r="G7" i="7"/>
  <c r="J6" i="7"/>
  <c r="G6" i="7"/>
  <c r="J5" i="7"/>
  <c r="G5" i="7"/>
  <c r="J4" i="7"/>
  <c r="G4" i="7"/>
  <c r="AD6" i="7"/>
  <c r="AE6" i="7"/>
  <c r="AK5" i="7"/>
  <c r="AJ5" i="7"/>
  <c r="AE5" i="7"/>
  <c r="AD5" i="7"/>
  <c r="AE4" i="7"/>
  <c r="AK4" i="7"/>
  <c r="AJ4" i="7"/>
  <c r="R6" i="7"/>
  <c r="Q7" i="7"/>
  <c r="R7" i="7"/>
  <c r="Q8" i="7"/>
  <c r="R8" i="7"/>
  <c r="Q9" i="7"/>
  <c r="R9" i="7"/>
  <c r="R10" i="7"/>
  <c r="Q11" i="7"/>
  <c r="R11" i="7"/>
  <c r="Q12" i="7"/>
  <c r="R12" i="7"/>
  <c r="Q13" i="7"/>
  <c r="R13" i="7"/>
  <c r="R5" i="7"/>
  <c r="R4" i="7"/>
  <c r="Q5" i="7"/>
  <c r="Q4" i="7"/>
  <c r="L6" i="7"/>
  <c r="K9" i="7"/>
  <c r="L11" i="7"/>
  <c r="L7" i="7"/>
  <c r="L5" i="7"/>
  <c r="K6" i="7"/>
  <c r="K7" i="7"/>
  <c r="L9" i="7"/>
  <c r="K10" i="7"/>
  <c r="L10" i="7"/>
  <c r="K11" i="7"/>
  <c r="K12" i="7"/>
  <c r="L12" i="7"/>
  <c r="K13" i="7"/>
  <c r="L13" i="7"/>
  <c r="K5" i="7"/>
  <c r="L4" i="7"/>
  <c r="S6" i="1"/>
  <c r="U4" i="2"/>
  <c r="BH5" i="1"/>
  <c r="BG5" i="1"/>
  <c r="BA6" i="1"/>
  <c r="BB6" i="1"/>
  <c r="BG6" i="1"/>
  <c r="BH6" i="1"/>
  <c r="BA7" i="1"/>
  <c r="BB7" i="1"/>
  <c r="BG7" i="1"/>
  <c r="BH7" i="1"/>
  <c r="BA8" i="1"/>
  <c r="BB8" i="1"/>
  <c r="BG8" i="1"/>
  <c r="BH8" i="1"/>
  <c r="BA9" i="1"/>
  <c r="BB9" i="1"/>
  <c r="BG9" i="1"/>
  <c r="BH9" i="1"/>
  <c r="BA10" i="1"/>
  <c r="BB10" i="1"/>
  <c r="BG10" i="1"/>
  <c r="BH10" i="1"/>
  <c r="BA11" i="1"/>
  <c r="BB11" i="1"/>
  <c r="BG11" i="1"/>
  <c r="BH11" i="1"/>
  <c r="BA12" i="1"/>
  <c r="BB12" i="1"/>
  <c r="BG12" i="1"/>
  <c r="BH12" i="1"/>
  <c r="BA13" i="1"/>
  <c r="BB13" i="1"/>
  <c r="BG13" i="1"/>
  <c r="BH13" i="1"/>
  <c r="BA14" i="1"/>
  <c r="BB14" i="1"/>
  <c r="BG14" i="1"/>
  <c r="BH14" i="1"/>
  <c r="BA15" i="1"/>
  <c r="BB15" i="1"/>
  <c r="BG15" i="1"/>
  <c r="BH15" i="1"/>
  <c r="BA16" i="1"/>
  <c r="BB16" i="1"/>
  <c r="BG16" i="1"/>
  <c r="BH16" i="1"/>
  <c r="BA17" i="1"/>
  <c r="BB17" i="1"/>
  <c r="BG17" i="1"/>
  <c r="BH17" i="1"/>
  <c r="BA18" i="1"/>
  <c r="BB18" i="1"/>
  <c r="BG18" i="1"/>
  <c r="BH18" i="1"/>
  <c r="BA19" i="1"/>
  <c r="BB19" i="1"/>
  <c r="BG19" i="1"/>
  <c r="BH19" i="1"/>
  <c r="BB5" i="1"/>
  <c r="BA5" i="1"/>
  <c r="BH4" i="1"/>
  <c r="BG4" i="1"/>
  <c r="BB4" i="1"/>
  <c r="BA4" i="1"/>
  <c r="AG6" i="1"/>
  <c r="AH6" i="1"/>
  <c r="AM6" i="1"/>
  <c r="AN6" i="1"/>
  <c r="AG7" i="1"/>
  <c r="AH7" i="1"/>
  <c r="AM7" i="1"/>
  <c r="AN7" i="1"/>
  <c r="AG8" i="1"/>
  <c r="AH8" i="1"/>
  <c r="AM8" i="1"/>
  <c r="AN8" i="1"/>
  <c r="AG9" i="1"/>
  <c r="AH9" i="1"/>
  <c r="AM9" i="1"/>
  <c r="AN9" i="1"/>
  <c r="AG10" i="1"/>
  <c r="AH10" i="1"/>
  <c r="AM10" i="1"/>
  <c r="AN10" i="1"/>
  <c r="AG11" i="1"/>
  <c r="AH11" i="1"/>
  <c r="AM11" i="1"/>
  <c r="AN11" i="1"/>
  <c r="AG12" i="1"/>
  <c r="AH12" i="1"/>
  <c r="AM12" i="1"/>
  <c r="AN12" i="1"/>
  <c r="AG13" i="1"/>
  <c r="AH13" i="1"/>
  <c r="AM13" i="1"/>
  <c r="AN13" i="1"/>
  <c r="AG14" i="1"/>
  <c r="AH14" i="1"/>
  <c r="AM14" i="1"/>
  <c r="AN14" i="1"/>
  <c r="AG15" i="1"/>
  <c r="AH15" i="1"/>
  <c r="AM15" i="1"/>
  <c r="AN15" i="1"/>
  <c r="AG16" i="1"/>
  <c r="AH16" i="1"/>
  <c r="AM16" i="1"/>
  <c r="AN16" i="1"/>
  <c r="AG17" i="1"/>
  <c r="AH17" i="1"/>
  <c r="AM17" i="1"/>
  <c r="AN17" i="1"/>
  <c r="AG18" i="1"/>
  <c r="AH18" i="1"/>
  <c r="AM18" i="1"/>
  <c r="AN18" i="1"/>
  <c r="AG19" i="1"/>
  <c r="AH19" i="1"/>
  <c r="AM19" i="1"/>
  <c r="AN19" i="1"/>
  <c r="AM5" i="1"/>
  <c r="AN5" i="1"/>
  <c r="AH5" i="1"/>
  <c r="AG5" i="1"/>
  <c r="AN4" i="1"/>
  <c r="AM4" i="1"/>
  <c r="AH4" i="1"/>
  <c r="AG4" i="1"/>
  <c r="V4" i="2"/>
  <c r="X4" i="2" s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S5" i="1"/>
  <c r="T5" i="1"/>
  <c r="S4" i="1"/>
  <c r="M4" i="1"/>
  <c r="N11" i="1"/>
  <c r="M19" i="1"/>
  <c r="N19" i="1"/>
  <c r="M6" i="1"/>
  <c r="N6" i="1"/>
  <c r="M7" i="1"/>
  <c r="N7" i="1"/>
  <c r="M8" i="1"/>
  <c r="N8" i="1"/>
  <c r="M9" i="1"/>
  <c r="N9" i="1"/>
  <c r="M10" i="1"/>
  <c r="N10" i="1"/>
  <c r="M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N4" i="1"/>
  <c r="N5" i="1"/>
  <c r="M5" i="1"/>
  <c r="T4" i="1"/>
  <c r="AV20" i="2"/>
  <c r="AV6" i="2"/>
  <c r="AU6" i="2"/>
  <c r="AU7" i="2"/>
  <c r="AV7" i="2"/>
  <c r="AU8" i="2"/>
  <c r="AV8" i="2"/>
  <c r="AU9" i="2"/>
  <c r="AV9" i="2"/>
  <c r="AU10" i="2"/>
  <c r="AV10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5" i="2"/>
  <c r="AU5" i="2"/>
  <c r="AX5" i="2" s="1"/>
  <c r="AP16" i="2"/>
  <c r="AO7" i="2"/>
  <c r="AP7" i="2"/>
  <c r="AO8" i="2"/>
  <c r="AP8" i="2"/>
  <c r="AO9" i="2"/>
  <c r="AP9" i="2"/>
  <c r="AO10" i="2"/>
  <c r="AP10" i="2"/>
  <c r="AO11" i="2"/>
  <c r="AP11" i="2"/>
  <c r="AO12" i="2"/>
  <c r="AQ12" i="2" s="1"/>
  <c r="AP12" i="2"/>
  <c r="AO13" i="2"/>
  <c r="AO14" i="2"/>
  <c r="AP14" i="2"/>
  <c r="AO15" i="2"/>
  <c r="AP15" i="2"/>
  <c r="AR15" i="2" s="1"/>
  <c r="AO16" i="2"/>
  <c r="AO17" i="2"/>
  <c r="AP17" i="2"/>
  <c r="AP18" i="2"/>
  <c r="AO19" i="2"/>
  <c r="AP19" i="2"/>
  <c r="AO20" i="2"/>
  <c r="AP20" i="2"/>
  <c r="AO6" i="2"/>
  <c r="AO5" i="2"/>
  <c r="AP5" i="2"/>
  <c r="AP6" i="2"/>
  <c r="V5" i="2"/>
  <c r="U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X17" i="2" s="1"/>
  <c r="U18" i="2"/>
  <c r="V18" i="2"/>
  <c r="U19" i="2"/>
  <c r="V19" i="2"/>
  <c r="W19" i="2" s="1"/>
  <c r="AQ11" i="2" l="1"/>
  <c r="W15" i="2"/>
  <c r="AR6" i="2"/>
  <c r="AS6" i="2" s="1"/>
  <c r="AX10" i="2"/>
  <c r="AX6" i="2"/>
  <c r="W11" i="2"/>
  <c r="W7" i="2"/>
  <c r="AB5" i="2"/>
  <c r="AR19" i="2"/>
  <c r="AR12" i="2"/>
  <c r="AQ8" i="2"/>
  <c r="AX19" i="2"/>
  <c r="AW11" i="2"/>
  <c r="AX7" i="2"/>
  <c r="AB12" i="2"/>
  <c r="AA14" i="2"/>
  <c r="AB8" i="2"/>
  <c r="AB10" i="2"/>
  <c r="W6" i="2"/>
  <c r="AB13" i="2"/>
  <c r="AA18" i="2"/>
  <c r="AA16" i="2"/>
  <c r="AW5" i="2"/>
  <c r="AY5" i="2" s="1"/>
  <c r="AX14" i="2"/>
  <c r="AW10" i="2"/>
  <c r="AS12" i="2"/>
  <c r="AR5" i="2"/>
  <c r="AW14" i="2"/>
  <c r="AW20" i="2"/>
  <c r="X18" i="2"/>
  <c r="X15" i="2"/>
  <c r="Y15" i="2" s="1"/>
  <c r="AA13" i="2"/>
  <c r="AD13" i="2" s="1"/>
  <c r="AA11" i="2"/>
  <c r="AA9" i="2"/>
  <c r="AA7" i="2"/>
  <c r="X5" i="2"/>
  <c r="Y5" i="2" s="1"/>
  <c r="AA5" i="2"/>
  <c r="AW17" i="2"/>
  <c r="AW15" i="2"/>
  <c r="AW9" i="2"/>
  <c r="X19" i="2"/>
  <c r="Y19" i="2" s="1"/>
  <c r="AB6" i="2"/>
  <c r="W14" i="2"/>
  <c r="AA12" i="2"/>
  <c r="AC12" i="2" s="1"/>
  <c r="X10" i="2"/>
  <c r="X6" i="2"/>
  <c r="W5" i="2"/>
  <c r="AQ20" i="2"/>
  <c r="AQ16" i="2"/>
  <c r="AQ9" i="2"/>
  <c r="AR7" i="2"/>
  <c r="AX18" i="2"/>
  <c r="AX11" i="2"/>
  <c r="AW8" i="2"/>
  <c r="W4" i="2"/>
  <c r="W17" i="2"/>
  <c r="Y17" i="2" s="1"/>
  <c r="W9" i="2"/>
  <c r="X7" i="2"/>
  <c r="X12" i="2"/>
  <c r="AB18" i="2"/>
  <c r="AB15" i="2"/>
  <c r="AA10" i="2"/>
  <c r="AA8" i="2"/>
  <c r="AA6" i="2"/>
  <c r="AQ6" i="2"/>
  <c r="AQ18" i="2"/>
  <c r="AR16" i="2"/>
  <c r="AQ15" i="2"/>
  <c r="AS15" i="2" s="1"/>
  <c r="AQ13" i="2"/>
  <c r="AR13" i="2"/>
  <c r="AW13" i="2"/>
  <c r="AW6" i="2"/>
  <c r="W12" i="2"/>
  <c r="AA17" i="2"/>
  <c r="W18" i="2"/>
  <c r="W16" i="2"/>
  <c r="W13" i="2"/>
  <c r="X11" i="2"/>
  <c r="AA4" i="2"/>
  <c r="AB16" i="2"/>
  <c r="AA15" i="2"/>
  <c r="AB11" i="2"/>
  <c r="AB9" i="2"/>
  <c r="AB7" i="2"/>
  <c r="AB14" i="2"/>
  <c r="AR20" i="2"/>
  <c r="AQ10" i="2"/>
  <c r="AR8" i="2"/>
  <c r="AS8" i="2" s="1"/>
  <c r="AW18" i="2"/>
  <c r="AX15" i="2"/>
  <c r="AW12" i="2"/>
  <c r="AB19" i="2"/>
  <c r="X14" i="2"/>
  <c r="W10" i="2"/>
  <c r="W8" i="2"/>
  <c r="AB4" i="2"/>
  <c r="AB17" i="2"/>
  <c r="AA19" i="2"/>
  <c r="AQ19" i="2"/>
  <c r="AQ17" i="2"/>
  <c r="AQ14" i="2"/>
  <c r="AR11" i="2"/>
  <c r="AQ7" i="2"/>
  <c r="AR18" i="2"/>
  <c r="AW19" i="2"/>
  <c r="AW16" i="2"/>
  <c r="AW7" i="2"/>
  <c r="AJ5" i="1"/>
  <c r="BC12" i="1"/>
  <c r="BC11" i="1"/>
  <c r="BC8" i="1"/>
  <c r="AG19" i="7"/>
  <c r="AM19" i="7"/>
  <c r="AG16" i="7"/>
  <c r="AM15" i="7"/>
  <c r="AN15" i="7" s="1"/>
  <c r="AL13" i="7"/>
  <c r="AL7" i="7"/>
  <c r="AL4" i="7"/>
  <c r="AF15" i="7"/>
  <c r="AH15" i="7" s="1"/>
  <c r="AF13" i="7"/>
  <c r="T19" i="7"/>
  <c r="AL10" i="7"/>
  <c r="AL8" i="7"/>
  <c r="AM6" i="7"/>
  <c r="N17" i="7"/>
  <c r="AF17" i="7"/>
  <c r="AF11" i="7"/>
  <c r="AF9" i="7"/>
  <c r="AL18" i="7"/>
  <c r="AN18" i="7" s="1"/>
  <c r="AL16" i="7"/>
  <c r="AL11" i="7"/>
  <c r="AL9" i="7"/>
  <c r="AM7" i="7"/>
  <c r="AL19" i="7"/>
  <c r="AF12" i="7"/>
  <c r="AH12" i="7" s="1"/>
  <c r="AM10" i="7"/>
  <c r="AL6" i="7"/>
  <c r="AN6" i="7" s="1"/>
  <c r="S17" i="7"/>
  <c r="AG18" i="7"/>
  <c r="AM11" i="7"/>
  <c r="AN7" i="7"/>
  <c r="AN19" i="7"/>
  <c r="AG8" i="7"/>
  <c r="AH8" i="7" s="1"/>
  <c r="T10" i="7"/>
  <c r="AF19" i="7"/>
  <c r="AH19" i="7" s="1"/>
  <c r="AF14" i="7"/>
  <c r="AG11" i="7"/>
  <c r="AF7" i="7"/>
  <c r="AH7" i="7" s="1"/>
  <c r="AL17" i="7"/>
  <c r="AL14" i="7"/>
  <c r="AN14" i="7" s="1"/>
  <c r="AL12" i="7"/>
  <c r="AM14" i="7"/>
  <c r="AG17" i="7"/>
  <c r="AH17" i="7" s="1"/>
  <c r="AH16" i="7"/>
  <c r="AM17" i="7"/>
  <c r="AM13" i="7"/>
  <c r="AN13" i="7" s="1"/>
  <c r="AM9" i="7"/>
  <c r="AN9" i="7" s="1"/>
  <c r="AM16" i="7"/>
  <c r="AM12" i="7"/>
  <c r="AM8" i="7"/>
  <c r="AH18" i="7"/>
  <c r="AG14" i="7"/>
  <c r="AG10" i="7"/>
  <c r="AH10" i="7" s="1"/>
  <c r="AG13" i="7"/>
  <c r="AH13" i="7" s="1"/>
  <c r="AG9" i="7"/>
  <c r="AH9" i="7" s="1"/>
  <c r="S19" i="7"/>
  <c r="T15" i="7"/>
  <c r="N19" i="7"/>
  <c r="M18" i="7"/>
  <c r="M17" i="7"/>
  <c r="T16" i="7"/>
  <c r="T14" i="7"/>
  <c r="S18" i="7"/>
  <c r="M15" i="7"/>
  <c r="M14" i="7"/>
  <c r="N6" i="7"/>
  <c r="AG5" i="7"/>
  <c r="AF6" i="7"/>
  <c r="AG4" i="7"/>
  <c r="M19" i="7"/>
  <c r="O19" i="7" s="1"/>
  <c r="T18" i="7"/>
  <c r="T17" i="7"/>
  <c r="M16" i="7"/>
  <c r="N15" i="7"/>
  <c r="S14" i="7"/>
  <c r="U14" i="7" s="1"/>
  <c r="N16" i="7"/>
  <c r="S16" i="7"/>
  <c r="U16" i="7" s="1"/>
  <c r="S15" i="7"/>
  <c r="U15" i="7" s="1"/>
  <c r="N18" i="7"/>
  <c r="N14" i="7"/>
  <c r="BC7" i="1"/>
  <c r="AM4" i="7"/>
  <c r="AL5" i="7"/>
  <c r="AM5" i="7"/>
  <c r="M6" i="7"/>
  <c r="AF4" i="7"/>
  <c r="AG6" i="7"/>
  <c r="N4" i="7"/>
  <c r="N8" i="7"/>
  <c r="S5" i="7"/>
  <c r="AN4" i="7"/>
  <c r="AF5" i="7"/>
  <c r="M11" i="7"/>
  <c r="T6" i="7"/>
  <c r="N12" i="7"/>
  <c r="M8" i="7"/>
  <c r="S7" i="7"/>
  <c r="N10" i="7"/>
  <c r="N5" i="7"/>
  <c r="S4" i="7"/>
  <c r="M5" i="7"/>
  <c r="M10" i="7"/>
  <c r="O10" i="7" s="1"/>
  <c r="M7" i="7"/>
  <c r="S12" i="7"/>
  <c r="T4" i="7"/>
  <c r="S6" i="7"/>
  <c r="M4" i="7"/>
  <c r="O4" i="7" s="1"/>
  <c r="S13" i="7"/>
  <c r="S11" i="7"/>
  <c r="S9" i="7"/>
  <c r="M12" i="7"/>
  <c r="T7" i="7"/>
  <c r="T5" i="7"/>
  <c r="T11" i="7"/>
  <c r="M13" i="7"/>
  <c r="S10" i="7"/>
  <c r="U10" i="7" s="1"/>
  <c r="S8" i="7"/>
  <c r="T13" i="7"/>
  <c r="T9" i="7"/>
  <c r="T12" i="7"/>
  <c r="U12" i="7" s="1"/>
  <c r="T8" i="7"/>
  <c r="U8" i="7" s="1"/>
  <c r="M9" i="7"/>
  <c r="N13" i="7"/>
  <c r="N11" i="7"/>
  <c r="N9" i="7"/>
  <c r="N7" i="7"/>
  <c r="O4" i="1"/>
  <c r="O10" i="1"/>
  <c r="O8" i="1"/>
  <c r="O6" i="1"/>
  <c r="O7" i="1"/>
  <c r="O13" i="1"/>
  <c r="AO14" i="1"/>
  <c r="AO8" i="1"/>
  <c r="AO6" i="1"/>
  <c r="BC5" i="1"/>
  <c r="V5" i="1"/>
  <c r="V4" i="1"/>
  <c r="AI8" i="1"/>
  <c r="AI7" i="1"/>
  <c r="BJ19" i="1"/>
  <c r="BI8" i="1"/>
  <c r="O14" i="1"/>
  <c r="O12" i="1"/>
  <c r="U19" i="1"/>
  <c r="U11" i="1"/>
  <c r="U9" i="1"/>
  <c r="BD5" i="1"/>
  <c r="U6" i="1"/>
  <c r="AI5" i="1"/>
  <c r="AK5" i="1" s="1"/>
  <c r="AI19" i="1"/>
  <c r="AI15" i="1"/>
  <c r="AI14" i="1"/>
  <c r="AI13" i="1"/>
  <c r="AI12" i="1"/>
  <c r="AI11" i="1"/>
  <c r="AJ8" i="1"/>
  <c r="AP6" i="1"/>
  <c r="BI7" i="1"/>
  <c r="BI16" i="1"/>
  <c r="BI12" i="1"/>
  <c r="BI10" i="1"/>
  <c r="O15" i="1"/>
  <c r="V14" i="1"/>
  <c r="V6" i="1"/>
  <c r="AO18" i="1"/>
  <c r="AO16" i="1"/>
  <c r="AP14" i="1"/>
  <c r="AI6" i="1"/>
  <c r="BC19" i="1"/>
  <c r="BC16" i="1"/>
  <c r="BC15" i="1"/>
  <c r="BD12" i="1"/>
  <c r="BE12" i="1" s="1"/>
  <c r="BJ5" i="1"/>
  <c r="V10" i="1"/>
  <c r="BI4" i="1"/>
  <c r="BD6" i="1"/>
  <c r="P5" i="1"/>
  <c r="P17" i="1"/>
  <c r="P9" i="1"/>
  <c r="V17" i="1"/>
  <c r="U15" i="1"/>
  <c r="AP5" i="1"/>
  <c r="AJ16" i="1"/>
  <c r="AP12" i="1"/>
  <c r="AO11" i="1"/>
  <c r="AO10" i="1"/>
  <c r="AO9" i="1"/>
  <c r="BJ18" i="1"/>
  <c r="BI6" i="1"/>
  <c r="O18" i="1"/>
  <c r="P15" i="1"/>
  <c r="P11" i="1"/>
  <c r="P19" i="1"/>
  <c r="U4" i="1"/>
  <c r="U7" i="1"/>
  <c r="AO15" i="1"/>
  <c r="AJ14" i="1"/>
  <c r="AO7" i="1"/>
  <c r="AJ6" i="1"/>
  <c r="BJ16" i="1"/>
  <c r="BI14" i="1"/>
  <c r="BJ13" i="1"/>
  <c r="BD8" i="1"/>
  <c r="BE8" i="1" s="1"/>
  <c r="BI5" i="1"/>
  <c r="BI19" i="1"/>
  <c r="BD14" i="1"/>
  <c r="BI11" i="1"/>
  <c r="U18" i="1"/>
  <c r="U16" i="1"/>
  <c r="AI18" i="1"/>
  <c r="AI16" i="1"/>
  <c r="AK16" i="1" s="1"/>
  <c r="P14" i="1"/>
  <c r="P10" i="1"/>
  <c r="O19" i="1"/>
  <c r="U14" i="1"/>
  <c r="W14" i="1" s="1"/>
  <c r="U12" i="1"/>
  <c r="AO19" i="1"/>
  <c r="AO17" i="1"/>
  <c r="AO12" i="1"/>
  <c r="AJ10" i="1"/>
  <c r="BD18" i="1"/>
  <c r="BD16" i="1"/>
  <c r="BE16" i="1" s="1"/>
  <c r="BI15" i="1"/>
  <c r="BD10" i="1"/>
  <c r="P4" i="1"/>
  <c r="AJ19" i="1"/>
  <c r="AK19" i="1" s="1"/>
  <c r="O5" i="1"/>
  <c r="V7" i="1"/>
  <c r="AJ18" i="1"/>
  <c r="AP16" i="1"/>
  <c r="AP8" i="1"/>
  <c r="BJ4" i="1"/>
  <c r="BJ14" i="1"/>
  <c r="BJ10" i="1"/>
  <c r="O17" i="1"/>
  <c r="P7" i="1"/>
  <c r="V19" i="1"/>
  <c r="P18" i="1"/>
  <c r="Q18" i="1" s="1"/>
  <c r="O9" i="1"/>
  <c r="V11" i="1"/>
  <c r="BJ6" i="1"/>
  <c r="AO4" i="1"/>
  <c r="AP17" i="1"/>
  <c r="AP10" i="1"/>
  <c r="BD4" i="1"/>
  <c r="BI17" i="1"/>
  <c r="BI13" i="1"/>
  <c r="BI9" i="1"/>
  <c r="AJ11" i="1"/>
  <c r="O16" i="1"/>
  <c r="P13" i="1"/>
  <c r="O11" i="1"/>
  <c r="P6" i="1"/>
  <c r="V18" i="1"/>
  <c r="U17" i="1"/>
  <c r="V15" i="1"/>
  <c r="U13" i="1"/>
  <c r="U10" i="1"/>
  <c r="U8" i="1"/>
  <c r="AJ4" i="1"/>
  <c r="AP4" i="1"/>
  <c r="AP18" i="1"/>
  <c r="AI17" i="1"/>
  <c r="AO13" i="1"/>
  <c r="AJ12" i="1"/>
  <c r="AI10" i="1"/>
  <c r="AI9" i="1"/>
  <c r="AP19" i="1"/>
  <c r="BI18" i="1"/>
  <c r="BC18" i="1"/>
  <c r="BC17" i="1"/>
  <c r="BC14" i="1"/>
  <c r="BC13" i="1"/>
  <c r="BJ12" i="1"/>
  <c r="BC10" i="1"/>
  <c r="BC9" i="1"/>
  <c r="BJ8" i="1"/>
  <c r="BC6" i="1"/>
  <c r="AJ15" i="1"/>
  <c r="BJ17" i="1"/>
  <c r="BJ15" i="1"/>
  <c r="BJ11" i="1"/>
  <c r="BJ9" i="1"/>
  <c r="BJ7" i="1"/>
  <c r="BD19" i="1"/>
  <c r="BD17" i="1"/>
  <c r="BD15" i="1"/>
  <c r="BD13" i="1"/>
  <c r="BD11" i="1"/>
  <c r="BD9" i="1"/>
  <c r="BD7" i="1"/>
  <c r="BE7" i="1" s="1"/>
  <c r="BC4" i="1"/>
  <c r="AP15" i="1"/>
  <c r="AP13" i="1"/>
  <c r="AP11" i="1"/>
  <c r="AP9" i="1"/>
  <c r="AP7" i="1"/>
  <c r="AJ17" i="1"/>
  <c r="AJ13" i="1"/>
  <c r="AJ9" i="1"/>
  <c r="AJ7" i="1"/>
  <c r="AO5" i="1"/>
  <c r="AI4" i="1"/>
  <c r="Y4" i="2"/>
  <c r="V13" i="1"/>
  <c r="V9" i="1"/>
  <c r="V16" i="1"/>
  <c r="V12" i="1"/>
  <c r="V8" i="1"/>
  <c r="P16" i="1"/>
  <c r="P12" i="1"/>
  <c r="P8" i="1"/>
  <c r="U5" i="1"/>
  <c r="AX17" i="2"/>
  <c r="AX13" i="2"/>
  <c r="AX9" i="2"/>
  <c r="AX20" i="2"/>
  <c r="AX16" i="2"/>
  <c r="AX12" i="2"/>
  <c r="AX8" i="2"/>
  <c r="AR14" i="2"/>
  <c r="AR10" i="2"/>
  <c r="AR17" i="2"/>
  <c r="AR9" i="2"/>
  <c r="AQ5" i="2"/>
  <c r="X13" i="2"/>
  <c r="X9" i="2"/>
  <c r="X16" i="2"/>
  <c r="X8" i="2"/>
  <c r="I10" i="6"/>
  <c r="R10" i="6"/>
  <c r="X10" i="6"/>
  <c r="I11" i="6"/>
  <c r="R11" i="6"/>
  <c r="X11" i="6"/>
  <c r="X9" i="6"/>
  <c r="R9" i="6"/>
  <c r="I9" i="6"/>
  <c r="X8" i="6"/>
  <c r="R8" i="6"/>
  <c r="I8" i="6"/>
  <c r="X7" i="6"/>
  <c r="R7" i="6"/>
  <c r="I7" i="6"/>
  <c r="X6" i="6"/>
  <c r="R6" i="6"/>
  <c r="I6" i="6"/>
  <c r="X5" i="6"/>
  <c r="R5" i="6"/>
  <c r="I5" i="6"/>
  <c r="X4" i="6"/>
  <c r="R4" i="6"/>
  <c r="I4" i="6"/>
  <c r="AZ19" i="1"/>
  <c r="AW19" i="1"/>
  <c r="AZ18" i="1"/>
  <c r="AW18" i="1"/>
  <c r="AZ17" i="1"/>
  <c r="AW17" i="1"/>
  <c r="AZ16" i="1"/>
  <c r="AW16" i="1"/>
  <c r="AZ15" i="1"/>
  <c r="AW15" i="1"/>
  <c r="AZ14" i="1"/>
  <c r="AW14" i="1"/>
  <c r="AZ13" i="1"/>
  <c r="AW13" i="1"/>
  <c r="AZ12" i="1"/>
  <c r="AW12" i="1"/>
  <c r="AZ11" i="1"/>
  <c r="AW11" i="1"/>
  <c r="AZ10" i="1"/>
  <c r="AW10" i="1"/>
  <c r="AZ9" i="1"/>
  <c r="AW9" i="1"/>
  <c r="AZ8" i="1"/>
  <c r="AW8" i="1"/>
  <c r="AZ7" i="1"/>
  <c r="AW7" i="1"/>
  <c r="AZ6" i="1"/>
  <c r="AW6" i="1"/>
  <c r="AZ5" i="1"/>
  <c r="AW5" i="1"/>
  <c r="AZ4" i="1"/>
  <c r="AW4" i="1"/>
  <c r="T15" i="5"/>
  <c r="T14" i="5"/>
  <c r="T13" i="5"/>
  <c r="T12" i="5"/>
  <c r="T11" i="5"/>
  <c r="T10" i="5"/>
  <c r="T9" i="5"/>
  <c r="T8" i="5"/>
  <c r="T7" i="5"/>
  <c r="T6" i="5"/>
  <c r="T5" i="5"/>
  <c r="T4" i="5"/>
  <c r="N15" i="5"/>
  <c r="N14" i="5"/>
  <c r="N13" i="5"/>
  <c r="N12" i="5"/>
  <c r="N11" i="5"/>
  <c r="N10" i="5"/>
  <c r="N9" i="5"/>
  <c r="N8" i="5"/>
  <c r="N7" i="5"/>
  <c r="N6" i="5"/>
  <c r="N5" i="5"/>
  <c r="N4" i="5"/>
  <c r="I5" i="5"/>
  <c r="I6" i="5"/>
  <c r="I7" i="5"/>
  <c r="I8" i="5"/>
  <c r="I9" i="5"/>
  <c r="I10" i="5"/>
  <c r="I11" i="5"/>
  <c r="I12" i="5"/>
  <c r="I13" i="5"/>
  <c r="I14" i="5"/>
  <c r="I15" i="5"/>
  <c r="I4" i="5"/>
  <c r="AC4" i="1"/>
  <c r="AF19" i="1"/>
  <c r="AC19" i="1"/>
  <c r="AF18" i="1"/>
  <c r="AC18" i="1"/>
  <c r="AF17" i="1"/>
  <c r="AC17" i="1"/>
  <c r="AF16" i="1"/>
  <c r="AC16" i="1"/>
  <c r="AF15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  <c r="AF5" i="1"/>
  <c r="AC5" i="1"/>
  <c r="AF4" i="1"/>
  <c r="AK6" i="2"/>
  <c r="AK5" i="2"/>
  <c r="AN5" i="2"/>
  <c r="AN6" i="2"/>
  <c r="AK7" i="2"/>
  <c r="AN7" i="2"/>
  <c r="AK8" i="2"/>
  <c r="AN8" i="2"/>
  <c r="AK9" i="2"/>
  <c r="AN9" i="2"/>
  <c r="AK10" i="2"/>
  <c r="AN10" i="2"/>
  <c r="AK11" i="2"/>
  <c r="AN11" i="2"/>
  <c r="AK12" i="2"/>
  <c r="AN12" i="2"/>
  <c r="AK13" i="2"/>
  <c r="AN13" i="2"/>
  <c r="AK14" i="2"/>
  <c r="AN14" i="2"/>
  <c r="AK15" i="2"/>
  <c r="AN15" i="2"/>
  <c r="AK16" i="2"/>
  <c r="AN16" i="2"/>
  <c r="AK17" i="2"/>
  <c r="AN17" i="2"/>
  <c r="AK18" i="2"/>
  <c r="AN18" i="2"/>
  <c r="AK19" i="2"/>
  <c r="AN19" i="2"/>
  <c r="AK20" i="2"/>
  <c r="AN20" i="2"/>
  <c r="I4" i="1"/>
  <c r="I6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L5" i="1"/>
  <c r="I5" i="1"/>
  <c r="L4" i="1"/>
  <c r="BV19" i="2"/>
  <c r="BS19" i="2"/>
  <c r="BV18" i="2"/>
  <c r="BS18" i="2"/>
  <c r="BV17" i="2"/>
  <c r="BS17" i="2"/>
  <c r="BV16" i="2"/>
  <c r="BS16" i="2"/>
  <c r="BV15" i="2"/>
  <c r="BS15" i="2"/>
  <c r="BV14" i="2"/>
  <c r="BS14" i="2"/>
  <c r="BV13" i="2"/>
  <c r="BS13" i="2"/>
  <c r="BV12" i="2"/>
  <c r="BS12" i="2"/>
  <c r="BV11" i="2"/>
  <c r="BS11" i="2"/>
  <c r="BV10" i="2"/>
  <c r="BS10" i="2"/>
  <c r="BV9" i="2"/>
  <c r="BS9" i="2"/>
  <c r="BV8" i="2"/>
  <c r="BS8" i="2"/>
  <c r="BV7" i="2"/>
  <c r="BS7" i="2"/>
  <c r="BV6" i="2"/>
  <c r="BS6" i="2"/>
  <c r="BV5" i="2"/>
  <c r="BS5" i="2"/>
  <c r="BV4" i="2"/>
  <c r="BS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4" i="2"/>
  <c r="AD5" i="2" l="1"/>
  <c r="AY10" i="2"/>
  <c r="AY6" i="2"/>
  <c r="AS19" i="2"/>
  <c r="AC8" i="2"/>
  <c r="Y12" i="2"/>
  <c r="AD17" i="2"/>
  <c r="Y7" i="2"/>
  <c r="AY8" i="2"/>
  <c r="Y6" i="2"/>
  <c r="AC10" i="2"/>
  <c r="AY7" i="2"/>
  <c r="AY12" i="2"/>
  <c r="AY13" i="2"/>
  <c r="Y11" i="2"/>
  <c r="AC5" i="2"/>
  <c r="AE5" i="2" s="1"/>
  <c r="AY19" i="2"/>
  <c r="AD14" i="2"/>
  <c r="AD12" i="2"/>
  <c r="AE12" i="2" s="1"/>
  <c r="AS7" i="2"/>
  <c r="AY11" i="2"/>
  <c r="AS14" i="2"/>
  <c r="AY15" i="2"/>
  <c r="AS10" i="2"/>
  <c r="AS20" i="2"/>
  <c r="AD10" i="2"/>
  <c r="AE10" i="2" s="1"/>
  <c r="AC13" i="2"/>
  <c r="AE13" i="2" s="1"/>
  <c r="Y14" i="2"/>
  <c r="AS11" i="2"/>
  <c r="AD9" i="2"/>
  <c r="AS5" i="2"/>
  <c r="AS9" i="2"/>
  <c r="AD4" i="2"/>
  <c r="AC7" i="2"/>
  <c r="AD18" i="2"/>
  <c r="AC6" i="2"/>
  <c r="AC4" i="2"/>
  <c r="AE4" i="2" s="1"/>
  <c r="AS16" i="2"/>
  <c r="Y16" i="2"/>
  <c r="AY20" i="2"/>
  <c r="AC19" i="2"/>
  <c r="AS18" i="2"/>
  <c r="AY14" i="2"/>
  <c r="AY9" i="2"/>
  <c r="AY18" i="2"/>
  <c r="Y9" i="2"/>
  <c r="AD6" i="2"/>
  <c r="AS13" i="2"/>
  <c r="AC14" i="2"/>
  <c r="AD19" i="2"/>
  <c r="AS17" i="2"/>
  <c r="AY16" i="2"/>
  <c r="AY17" i="2"/>
  <c r="AC17" i="2"/>
  <c r="AE17" i="2" s="1"/>
  <c r="Y10" i="2"/>
  <c r="AC9" i="2"/>
  <c r="Y18" i="2"/>
  <c r="AC15" i="2"/>
  <c r="AD15" i="2"/>
  <c r="AD16" i="2"/>
  <c r="AC16" i="2"/>
  <c r="AC18" i="2"/>
  <c r="Y8" i="2"/>
  <c r="Y13" i="2"/>
  <c r="AD7" i="2"/>
  <c r="AC11" i="2"/>
  <c r="AD11" i="2"/>
  <c r="AD8" i="2"/>
  <c r="AE8" i="2" s="1"/>
  <c r="BE5" i="1"/>
  <c r="BE11" i="1"/>
  <c r="Q4" i="1"/>
  <c r="AN8" i="7"/>
  <c r="AN17" i="7"/>
  <c r="AH11" i="7"/>
  <c r="AN10" i="7"/>
  <c r="O17" i="7"/>
  <c r="U19" i="7"/>
  <c r="O6" i="7"/>
  <c r="AN12" i="7"/>
  <c r="O14" i="7"/>
  <c r="U17" i="7"/>
  <c r="AN16" i="7"/>
  <c r="AN11" i="7"/>
  <c r="AH14" i="7"/>
  <c r="AH6" i="7"/>
  <c r="AN5" i="7"/>
  <c r="O15" i="7"/>
  <c r="AH5" i="7"/>
  <c r="O18" i="7"/>
  <c r="AH4" i="7"/>
  <c r="O16" i="7"/>
  <c r="O11" i="7"/>
  <c r="U7" i="7"/>
  <c r="U18" i="7"/>
  <c r="U6" i="7"/>
  <c r="O5" i="7"/>
  <c r="Q12" i="1"/>
  <c r="BK7" i="1"/>
  <c r="U13" i="7"/>
  <c r="U5" i="7"/>
  <c r="O12" i="7"/>
  <c r="O8" i="7"/>
  <c r="U4" i="7"/>
  <c r="U9" i="7"/>
  <c r="O9" i="7"/>
  <c r="O13" i="7"/>
  <c r="U11" i="7"/>
  <c r="O7" i="7"/>
  <c r="AK12" i="1"/>
  <c r="Q10" i="1"/>
  <c r="BK16" i="1"/>
  <c r="AK6" i="1"/>
  <c r="AQ19" i="1"/>
  <c r="Q7" i="1"/>
  <c r="AQ6" i="1"/>
  <c r="W15" i="1"/>
  <c r="AK13" i="1"/>
  <c r="BK19" i="1"/>
  <c r="Q8" i="1"/>
  <c r="Q6" i="1"/>
  <c r="W8" i="1"/>
  <c r="BK11" i="1"/>
  <c r="AQ14" i="1"/>
  <c r="BE15" i="1"/>
  <c r="AQ8" i="1"/>
  <c r="Q13" i="1"/>
  <c r="W5" i="1"/>
  <c r="AK15" i="1"/>
  <c r="AK7" i="1"/>
  <c r="Q17" i="1"/>
  <c r="Q14" i="1"/>
  <c r="AQ9" i="1"/>
  <c r="BK8" i="1"/>
  <c r="AK11" i="1"/>
  <c r="AK8" i="1"/>
  <c r="W6" i="1"/>
  <c r="W9" i="1"/>
  <c r="BK14" i="1"/>
  <c r="Q19" i="1"/>
  <c r="W4" i="1"/>
  <c r="BE13" i="1"/>
  <c r="W11" i="1"/>
  <c r="BE10" i="1"/>
  <c r="W17" i="1"/>
  <c r="W19" i="1"/>
  <c r="BK12" i="1"/>
  <c r="Q9" i="1"/>
  <c r="AK14" i="1"/>
  <c r="AQ18" i="1"/>
  <c r="Q5" i="1"/>
  <c r="BK5" i="1"/>
  <c r="W13" i="1"/>
  <c r="AQ5" i="1"/>
  <c r="AQ11" i="1"/>
  <c r="BE19" i="1"/>
  <c r="BK13" i="1"/>
  <c r="AQ10" i="1"/>
  <c r="BK6" i="1"/>
  <c r="W16" i="1"/>
  <c r="BE18" i="1"/>
  <c r="W10" i="1"/>
  <c r="BK17" i="1"/>
  <c r="BK10" i="1"/>
  <c r="AQ16" i="1"/>
  <c r="Q15" i="1"/>
  <c r="W12" i="1"/>
  <c r="AK10" i="1"/>
  <c r="W18" i="1"/>
  <c r="AQ12" i="1"/>
  <c r="AK17" i="1"/>
  <c r="BK18" i="1"/>
  <c r="AQ4" i="1"/>
  <c r="W7" i="1"/>
  <c r="BE6" i="1"/>
  <c r="AQ17" i="1"/>
  <c r="AK18" i="1"/>
  <c r="AQ7" i="1"/>
  <c r="AQ15" i="1"/>
  <c r="BE4" i="1"/>
  <c r="BE14" i="1"/>
  <c r="Q11" i="1"/>
  <c r="BK4" i="1"/>
  <c r="BK15" i="1"/>
  <c r="AK4" i="1"/>
  <c r="AK9" i="1"/>
  <c r="AQ13" i="1"/>
  <c r="BK9" i="1"/>
  <c r="Q16" i="1"/>
  <c r="BE9" i="1"/>
  <c r="BE17" i="1"/>
  <c r="AE9" i="2" l="1"/>
  <c r="AE18" i="2"/>
  <c r="AE14" i="2"/>
  <c r="AE7" i="2"/>
  <c r="AE19" i="2"/>
  <c r="AE16" i="2"/>
  <c r="AE6" i="2"/>
  <c r="AE11" i="2"/>
  <c r="AE15" i="2"/>
</calcChain>
</file>

<file path=xl/sharedStrings.xml><?xml version="1.0" encoding="utf-8"?>
<sst xmlns="http://schemas.openxmlformats.org/spreadsheetml/2006/main" count="432" uniqueCount="52">
  <si>
    <t>MI - score</t>
  </si>
  <si>
    <t>MI order</t>
  </si>
  <si>
    <t>NID order</t>
  </si>
  <si>
    <t>K</t>
  </si>
  <si>
    <t>acc</t>
  </si>
  <si>
    <t>auc</t>
  </si>
  <si>
    <t>MI</t>
  </si>
  <si>
    <t>NID</t>
  </si>
  <si>
    <t>Decision Tree - optimize ver of CART algo - 5 folds</t>
  </si>
  <si>
    <t>Decision Tree - optimize ver of CART algo - 10 folds</t>
  </si>
  <si>
    <t>is NID &gt; MI</t>
  </si>
  <si>
    <t>Knearest(n=5)  - 10 folds</t>
  </si>
  <si>
    <t>XGboost  - 10 folds</t>
  </si>
  <si>
    <t>rmse</t>
  </si>
  <si>
    <t>is NID &lt; MI</t>
  </si>
  <si>
    <t>SQRT calc</t>
  </si>
  <si>
    <t>Z-alpha</t>
  </si>
  <si>
    <t>min</t>
  </si>
  <si>
    <t>max</t>
  </si>
  <si>
    <t>d</t>
  </si>
  <si>
    <t>acc -val</t>
  </si>
  <si>
    <t>5\7</t>
  </si>
  <si>
    <t>7\7</t>
  </si>
  <si>
    <t>4\6</t>
  </si>
  <si>
    <t>1\6</t>
  </si>
  <si>
    <t>Z-alpha(0.05)</t>
  </si>
  <si>
    <t>F</t>
  </si>
  <si>
    <t>8\10</t>
  </si>
  <si>
    <t>10\10</t>
  </si>
  <si>
    <t>12\14</t>
  </si>
  <si>
    <t>5\5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</si>
  <si>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</si>
  <si>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</si>
  <si>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</si>
  <si>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</si>
  <si>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</si>
  <si>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</si>
  <si>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</si>
  <si>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</si>
  <si>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</si>
  <si>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כדי לדחות את השערת ה-0, בגלל שהשונות של V1 גדולה משל V2 צריך שהF המחושב יהיה גדול מהF הקריטי.</t>
  </si>
  <si>
    <t>בגלל שזה לא המצב, לא דוחים את השערת ה-0, כלומר, אין הבדל מובהק בין השוניות.</t>
  </si>
  <si>
    <t>אלפא=0.05</t>
  </si>
  <si>
    <t>אלפא = 0.1</t>
  </si>
  <si>
    <t>אותה מסקנה, לא מובהק</t>
  </si>
  <si>
    <t>לא מובהק</t>
  </si>
  <si>
    <t>אלפא=0.1</t>
  </si>
  <si>
    <t>מובהק</t>
  </si>
  <si>
    <t>5\11</t>
  </si>
  <si>
    <t>0\3</t>
  </si>
  <si>
    <t>7\13</t>
  </si>
  <si>
    <t>2\5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</si>
</sst>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charset val="177"/>
      <scheme val="minor"/>
    </font>
    <font>
      <sz val="9"/>
      <color rgb="FF000000"/>
      <name val="Courier New"/>
      <family val="3"/>
    </font>
    <font>
      <sz val="11"/>
      <color theme="5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77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7" borderId="0" xfId="0" applyFill="1"/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/>
    <xf numFmtId="0" fontId="0" fillId="0" borderId="0" xfId="0" applyFill="1"/>
    <xf numFmtId="0" fontId="0" fillId="9" borderId="0" xfId="0" applyFill="1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Letters- alpha 0.05'!$G$2:$G$3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Letters- alpha 0.05'!$F$4:$F$19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alpha 0.05'!$G$4:$G$19</c:f>
              <c:numCache>
                <c:formatCode>0.000</c:formatCode>
                <c:ptCount val="16"/>
                <c:pt idx="0">
                  <c:v>0.67284999999999995</c:v>
                </c:pt>
                <c:pt idx="1">
                  <c:v>0.68629999999999902</c:v>
                </c:pt>
                <c:pt idx="2">
                  <c:v>0.72059999999999902</c:v>
                </c:pt>
                <c:pt idx="3">
                  <c:v>0.77344999999999997</c:v>
                </c:pt>
                <c:pt idx="4">
                  <c:v>0.84184999999999999</c:v>
                </c:pt>
                <c:pt idx="5">
                  <c:v>0.86019999999999996</c:v>
                </c:pt>
                <c:pt idx="6">
                  <c:v>0.89</c:v>
                </c:pt>
                <c:pt idx="7">
                  <c:v>0.90129999999999999</c:v>
                </c:pt>
                <c:pt idx="8">
                  <c:v>0.92344999999999899</c:v>
                </c:pt>
                <c:pt idx="9">
                  <c:v>0.91844999999999999</c:v>
                </c:pt>
                <c:pt idx="10">
                  <c:v>0.92989999999999995</c:v>
                </c:pt>
                <c:pt idx="11">
                  <c:v>0.92869999999999997</c:v>
                </c:pt>
                <c:pt idx="12">
                  <c:v>0.92709999999999904</c:v>
                </c:pt>
                <c:pt idx="13">
                  <c:v>0.93294999999999995</c:v>
                </c:pt>
                <c:pt idx="14">
                  <c:v>0.93320000000000003</c:v>
                </c:pt>
                <c:pt idx="15">
                  <c:v>0.93209999999999904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80D-A304-181EDE45DD78}"/>
            </c:ext>
          </c:extLst>
        </c:ser>
        <c:ser>
          <c:idx val="1"/>
          <c:order val="1"/>
          <c:tx>
            <c:strRef>
              <c:f>'Binary Letters- alpha 0.05'!$H$2:$H$3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Letters- alpha 0.05'!$F$4:$F$19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alpha 0.05'!$H$4:$H$19</c:f>
              <c:numCache>
                <c:formatCode>0.000</c:formatCode>
                <c:ptCount val="16"/>
                <c:pt idx="0">
                  <c:v>0.57889999999999997</c:v>
                </c:pt>
                <c:pt idx="1">
                  <c:v>0.64854999999999996</c:v>
                </c:pt>
                <c:pt idx="2">
                  <c:v>0.76165000000000005</c:v>
                </c:pt>
                <c:pt idx="3">
                  <c:v>0.86555000000000004</c:v>
                </c:pt>
                <c:pt idx="4">
                  <c:v>0.86929999999999996</c:v>
                </c:pt>
                <c:pt idx="5">
                  <c:v>0.89329999999999998</c:v>
                </c:pt>
                <c:pt idx="6">
                  <c:v>0.88990000000000002</c:v>
                </c:pt>
                <c:pt idx="7">
                  <c:v>0.91049999999999998</c:v>
                </c:pt>
                <c:pt idx="8">
                  <c:v>0.92535000000000001</c:v>
                </c:pt>
                <c:pt idx="9">
                  <c:v>0.93464999999999898</c:v>
                </c:pt>
                <c:pt idx="10">
                  <c:v>0.94115000000000004</c:v>
                </c:pt>
                <c:pt idx="11">
                  <c:v>0.94055</c:v>
                </c:pt>
                <c:pt idx="12">
                  <c:v>0.93859999999999999</c:v>
                </c:pt>
                <c:pt idx="13">
                  <c:v>0.93169999999999997</c:v>
                </c:pt>
                <c:pt idx="14">
                  <c:v>0.9355</c:v>
                </c:pt>
                <c:pt idx="15">
                  <c:v>0.93204999999999905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E-480D-A304-181EDE45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79184"/>
        <c:axId val="60177951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'Binary Letters- alpha 0.05'!$I$2:$I$3</c15:sqref>
                        </c15:formulaRef>
                      </c:ext>
                    </c:extLst>
                    <c:strCache>
                      <c:ptCount val="2"/>
                      <c:pt idx="0">
                        <c:v>acc</c:v>
                      </c:pt>
                      <c:pt idx="1">
                        <c:v>is NID &gt; MI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'Binary Letters- alpha 0.05'!$F$4:$F$19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'Binary Letters- alpha 0.05'!$I$4:$I$19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2E-480D-A304-181EDE45DD78}"/>
                  </c:ext>
                </c:extLst>
              </c15:ser>
            </c15:filteredBarSeries>
          </c:ext>
        </c:extLst>
      </c:barChart>
      <c:catAx>
        <c:axId val="6017791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9512"/>
        <c:crosses val="autoZero"/>
        <c:auto val="1"/>
        <c:lblAlgn val="ctr"/>
        <c:lblOffset val="100"/>
        <c:noMultiLvlLbl val="0"/>
      </c:catAx>
      <c:valAx>
        <c:axId val="601779512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Bike!$G$2:$G$3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Bike!$G$4:$G$15</c:f>
              <c:numCache>
                <c:formatCode>0.000</c:formatCode>
                <c:ptCount val="12"/>
                <c:pt idx="0">
                  <c:v>0.718855783875465</c:v>
                </c:pt>
                <c:pt idx="1">
                  <c:v>0.65270309402721005</c:v>
                </c:pt>
                <c:pt idx="2">
                  <c:v>0.68228721193525599</c:v>
                </c:pt>
                <c:pt idx="3">
                  <c:v>0.80032606752509705</c:v>
                </c:pt>
                <c:pt idx="4">
                  <c:v>0.86528284990583204</c:v>
                </c:pt>
                <c:pt idx="5">
                  <c:v>0.68309092559001805</c:v>
                </c:pt>
                <c:pt idx="6">
                  <c:v>0.68391494792294505</c:v>
                </c:pt>
                <c:pt idx="7">
                  <c:v>0.45968822985095198</c:v>
                </c:pt>
                <c:pt idx="8">
                  <c:v>0.47703192556585799</c:v>
                </c:pt>
                <c:pt idx="9">
                  <c:v>0.468172478632565</c:v>
                </c:pt>
                <c:pt idx="10">
                  <c:v>0.46248148804278899</c:v>
                </c:pt>
                <c:pt idx="11">
                  <c:v>0.46363841996420002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A-46D2-8284-65B03C5BC9C6}"/>
            </c:ext>
          </c:extLst>
        </c:ser>
        <c:ser>
          <c:idx val="1"/>
          <c:order val="1"/>
          <c:tx>
            <c:strRef>
              <c:f>Bike!$H$2:$H$3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Bike!$H$4:$H$15</c:f>
              <c:numCache>
                <c:formatCode>0.000</c:formatCode>
                <c:ptCount val="12"/>
                <c:pt idx="0">
                  <c:v>0.99395033052973802</c:v>
                </c:pt>
                <c:pt idx="1">
                  <c:v>0.99382084900261902</c:v>
                </c:pt>
                <c:pt idx="2">
                  <c:v>0.96662192493364296</c:v>
                </c:pt>
                <c:pt idx="3">
                  <c:v>0.96863270038196203</c:v>
                </c:pt>
                <c:pt idx="4">
                  <c:v>0.55513030593155799</c:v>
                </c:pt>
                <c:pt idx="5">
                  <c:v>0.45933678753803903</c:v>
                </c:pt>
                <c:pt idx="6">
                  <c:v>0.45896512464181499</c:v>
                </c:pt>
                <c:pt idx="7">
                  <c:v>0.44071361395587</c:v>
                </c:pt>
                <c:pt idx="8">
                  <c:v>0.444722348955988</c:v>
                </c:pt>
                <c:pt idx="9">
                  <c:v>0.44709411345440703</c:v>
                </c:pt>
                <c:pt idx="10">
                  <c:v>0.45595269693013601</c:v>
                </c:pt>
                <c:pt idx="11">
                  <c:v>0.45638623579969301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A-46D2-8284-65B03C5B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2752"/>
        <c:axId val="516145376"/>
      </c:barChart>
      <c:catAx>
        <c:axId val="516142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5376"/>
        <c:crosses val="autoZero"/>
        <c:auto val="1"/>
        <c:lblAlgn val="ctr"/>
        <c:lblOffset val="100"/>
        <c:noMultiLvlLbl val="0"/>
      </c:catAx>
      <c:valAx>
        <c:axId val="51614537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Bike!$L$2:$L$3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Bike!$K$4:$K$15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Bike!$L$4:$L$15</c:f>
              <c:numCache>
                <c:formatCode>0.0000</c:formatCode>
                <c:ptCount val="12"/>
                <c:pt idx="0">
                  <c:v>0.75456008165091404</c:v>
                </c:pt>
                <c:pt idx="1">
                  <c:v>0.688760462656266</c:v>
                </c:pt>
                <c:pt idx="2">
                  <c:v>0.67537455688652803</c:v>
                </c:pt>
                <c:pt idx="3">
                  <c:v>0.66550763359945997</c:v>
                </c:pt>
                <c:pt idx="4">
                  <c:v>0.75673093317053597</c:v>
                </c:pt>
                <c:pt idx="5">
                  <c:v>0.64283337500684401</c:v>
                </c:pt>
                <c:pt idx="6">
                  <c:v>0.66765658902953495</c:v>
                </c:pt>
                <c:pt idx="7">
                  <c:v>0.53906608672759104</c:v>
                </c:pt>
                <c:pt idx="8">
                  <c:v>0.53995071021574403</c:v>
                </c:pt>
                <c:pt idx="9">
                  <c:v>0.57412674844799505</c:v>
                </c:pt>
                <c:pt idx="10">
                  <c:v>0.54634596249257406</c:v>
                </c:pt>
                <c:pt idx="11">
                  <c:v>0.552484467691439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C35-AB39-7CD040135F26}"/>
            </c:ext>
          </c:extLst>
        </c:ser>
        <c:ser>
          <c:idx val="1"/>
          <c:order val="1"/>
          <c:tx>
            <c:strRef>
              <c:f>Bike!$M$2:$M$3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Bike!$K$4:$K$15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Bike!$M$4:$M$15</c:f>
              <c:numCache>
                <c:formatCode>0.0000</c:formatCode>
                <c:ptCount val="12"/>
                <c:pt idx="0">
                  <c:v>1.2932827382676499</c:v>
                </c:pt>
                <c:pt idx="1">
                  <c:v>1.0494509936649301</c:v>
                </c:pt>
                <c:pt idx="2">
                  <c:v>1.0706577092273799</c:v>
                </c:pt>
                <c:pt idx="3">
                  <c:v>1.1137152732225499</c:v>
                </c:pt>
                <c:pt idx="4">
                  <c:v>0.59639550396716501</c:v>
                </c:pt>
                <c:pt idx="5">
                  <c:v>0.40537322695984801</c:v>
                </c:pt>
                <c:pt idx="6">
                  <c:v>0.401386864669669</c:v>
                </c:pt>
                <c:pt idx="7">
                  <c:v>0.39335136813705501</c:v>
                </c:pt>
                <c:pt idx="8">
                  <c:v>0.399011742065631</c:v>
                </c:pt>
                <c:pt idx="9">
                  <c:v>0.43553726209973498</c:v>
                </c:pt>
                <c:pt idx="10">
                  <c:v>0.42426045904023901</c:v>
                </c:pt>
                <c:pt idx="11">
                  <c:v>0.55089924972510096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C35-AB39-7CD04013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04592"/>
        <c:axId val="1143311480"/>
      </c:barChart>
      <c:catAx>
        <c:axId val="1143304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11480"/>
        <c:crosses val="autoZero"/>
        <c:auto val="1"/>
        <c:lblAlgn val="ctr"/>
        <c:lblOffset val="100"/>
        <c:noMultiLvlLbl val="0"/>
      </c:catAx>
      <c:valAx>
        <c:axId val="1143311480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Bike!$R$2:$R$3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Bike!$R$4:$R$15</c:f>
              <c:numCache>
                <c:formatCode>General</c:formatCode>
                <c:ptCount val="12"/>
                <c:pt idx="0">
                  <c:v>0.71879681182551902</c:v>
                </c:pt>
                <c:pt idx="1">
                  <c:v>0.63967209454372298</c:v>
                </c:pt>
                <c:pt idx="2">
                  <c:v>0.63369111091964603</c:v>
                </c:pt>
                <c:pt idx="3">
                  <c:v>0.62345306215595397</c:v>
                </c:pt>
                <c:pt idx="4">
                  <c:v>0.67388037381239796</c:v>
                </c:pt>
                <c:pt idx="5">
                  <c:v>0.50847163133432005</c:v>
                </c:pt>
                <c:pt idx="6">
                  <c:v>0.50452023329263196</c:v>
                </c:pt>
                <c:pt idx="7">
                  <c:v>0.403105371593171</c:v>
                </c:pt>
                <c:pt idx="8">
                  <c:v>0.410621526432212</c:v>
                </c:pt>
                <c:pt idx="9">
                  <c:v>0.41579820200499901</c:v>
                </c:pt>
                <c:pt idx="10">
                  <c:v>0.40844452834124401</c:v>
                </c:pt>
                <c:pt idx="11">
                  <c:v>0.41706624327446501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C-486E-9FBA-BEE28F3EC07D}"/>
            </c:ext>
          </c:extLst>
        </c:ser>
        <c:ser>
          <c:idx val="1"/>
          <c:order val="1"/>
          <c:tx>
            <c:strRef>
              <c:f>Bike!$S$2:$S$3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Bike!$Q$4:$Q$15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Bike!$S$4:$S$15</c:f>
              <c:numCache>
                <c:formatCode>General</c:formatCode>
                <c:ptCount val="12"/>
                <c:pt idx="0">
                  <c:v>0.993951486357596</c:v>
                </c:pt>
                <c:pt idx="1">
                  <c:v>0.99382200169364698</c:v>
                </c:pt>
                <c:pt idx="2">
                  <c:v>0.96662241588236597</c:v>
                </c:pt>
                <c:pt idx="3">
                  <c:v>0.96827016708342895</c:v>
                </c:pt>
                <c:pt idx="4">
                  <c:v>0.57359213254139496</c:v>
                </c:pt>
                <c:pt idx="5">
                  <c:v>0.42601887079835798</c:v>
                </c:pt>
                <c:pt idx="6">
                  <c:v>0.42263777444553802</c:v>
                </c:pt>
                <c:pt idx="7">
                  <c:v>0.42203947450206603</c:v>
                </c:pt>
                <c:pt idx="8">
                  <c:v>0.43475321260715499</c:v>
                </c:pt>
                <c:pt idx="9">
                  <c:v>0.39895250267980398</c:v>
                </c:pt>
                <c:pt idx="10">
                  <c:v>0.40892040454801598</c:v>
                </c:pt>
                <c:pt idx="11">
                  <c:v>0.41706624327446501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C-486E-9FBA-BEE28F3E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95824"/>
        <c:axId val="908895496"/>
      </c:barChart>
      <c:catAx>
        <c:axId val="908895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496"/>
        <c:crosses val="autoZero"/>
        <c:auto val="1"/>
        <c:lblAlgn val="ctr"/>
        <c:lblOffset val="100"/>
        <c:noMultiLvlLbl val="0"/>
      </c:catAx>
      <c:valAx>
        <c:axId val="90889549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41252243297254"/>
          <c:y val="1.3708019191226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5720235530662E-2"/>
          <c:y val="0.27641087358939626"/>
          <c:w val="0.86684149401617772"/>
          <c:h val="0.61999823702640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 housing'!$G$2:$G$3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'Cal housing'!$F$4:$F$15</c15:sqref>
                  </c15:fullRef>
                </c:ext>
              </c:extLst>
              <c:f>'Cal housing'!$F$4:$F$11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housing'!$G$4:$G$15</c15:sqref>
                  </c15:fullRef>
                </c:ext>
              </c:extLst>
              <c:f>'Cal housing'!$G$4:$G$11</c:f>
              <c:numCache>
                <c:formatCode>0.000</c:formatCode>
                <c:ptCount val="8"/>
                <c:pt idx="0">
                  <c:v>1.1243482056431999</c:v>
                </c:pt>
                <c:pt idx="1">
                  <c:v>1.12833186846869</c:v>
                </c:pt>
                <c:pt idx="2">
                  <c:v>1.1349516859707001</c:v>
                </c:pt>
                <c:pt idx="3">
                  <c:v>1.10615849272628</c:v>
                </c:pt>
                <c:pt idx="4">
                  <c:v>1.1038151957448901</c:v>
                </c:pt>
                <c:pt idx="5">
                  <c:v>1.14828768198506</c:v>
                </c:pt>
                <c:pt idx="6">
                  <c:v>0.55202620065925601</c:v>
                </c:pt>
                <c:pt idx="7">
                  <c:v>0.55016549566643003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4-46AC-A631-FD7C2004D567}"/>
            </c:ext>
          </c:extLst>
        </c:ser>
        <c:ser>
          <c:idx val="1"/>
          <c:order val="1"/>
          <c:tx>
            <c:strRef>
              <c:f>'Cal housing'!$H$2:$H$3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'Cal housing'!$F$4:$F$15</c15:sqref>
                  </c15:fullRef>
                </c:ext>
              </c:extLst>
              <c:f>'Cal housing'!$F$4:$F$11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housing'!$H$4:$H$15</c15:sqref>
                  </c15:fullRef>
                </c:ext>
              </c:extLst>
              <c:f>'Cal housing'!$H$4:$H$11</c:f>
              <c:numCache>
                <c:formatCode>0.000</c:formatCode>
                <c:ptCount val="8"/>
                <c:pt idx="0">
                  <c:v>1.1243482060000001</c:v>
                </c:pt>
                <c:pt idx="1">
                  <c:v>1.1263222530000001</c:v>
                </c:pt>
                <c:pt idx="2">
                  <c:v>0.77137284100000003</c:v>
                </c:pt>
                <c:pt idx="3">
                  <c:v>0.75081207500000002</c:v>
                </c:pt>
                <c:pt idx="4">
                  <c:v>0.760303438</c:v>
                </c:pt>
                <c:pt idx="5">
                  <c:v>0.77021221799999995</c:v>
                </c:pt>
                <c:pt idx="6">
                  <c:v>0.59136898400000004</c:v>
                </c:pt>
                <c:pt idx="7" formatCode="General">
                  <c:v>0.55025866800000001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4-46AC-A631-FD7C2004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2752"/>
        <c:axId val="516145376"/>
      </c:barChart>
      <c:catAx>
        <c:axId val="516142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5376"/>
        <c:crosses val="autoZero"/>
        <c:auto val="1"/>
        <c:lblAlgn val="ctr"/>
        <c:lblOffset val="100"/>
        <c:noMultiLvlLbl val="0"/>
      </c:catAx>
      <c:valAx>
        <c:axId val="51614537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Letters- alpha 0.05'!$J$2:$J$3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Letters- alpha 0.05'!$F$4:$F$19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alpha 0.05'!$J$4:$J$19</c:f>
              <c:numCache>
                <c:formatCode>0.000</c:formatCode>
                <c:ptCount val="16"/>
                <c:pt idx="0">
                  <c:v>0.66529543034263405</c:v>
                </c:pt>
                <c:pt idx="1">
                  <c:v>0.67283962556957</c:v>
                </c:pt>
                <c:pt idx="2">
                  <c:v>0.71033425481539803</c:v>
                </c:pt>
                <c:pt idx="3">
                  <c:v>0.77210656717035198</c:v>
                </c:pt>
                <c:pt idx="4">
                  <c:v>0.83803472793202405</c:v>
                </c:pt>
                <c:pt idx="5">
                  <c:v>0.85765510871150596</c:v>
                </c:pt>
                <c:pt idx="6">
                  <c:v>0.88940807841968395</c:v>
                </c:pt>
                <c:pt idx="7">
                  <c:v>0.90124390324028003</c:v>
                </c:pt>
                <c:pt idx="8">
                  <c:v>0.92299982375488199</c:v>
                </c:pt>
                <c:pt idx="9">
                  <c:v>0.91811272076130501</c:v>
                </c:pt>
                <c:pt idx="10">
                  <c:v>0.92963936179769202</c:v>
                </c:pt>
                <c:pt idx="11">
                  <c:v>0.928307327219561</c:v>
                </c:pt>
                <c:pt idx="12">
                  <c:v>0.92674631369486105</c:v>
                </c:pt>
                <c:pt idx="13">
                  <c:v>0.93260962286693605</c:v>
                </c:pt>
                <c:pt idx="14">
                  <c:v>0.93286473049630603</c:v>
                </c:pt>
                <c:pt idx="15">
                  <c:v>0.93180830196508002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D21-9563-FCD63F0BE956}"/>
            </c:ext>
          </c:extLst>
        </c:ser>
        <c:ser>
          <c:idx val="1"/>
          <c:order val="1"/>
          <c:tx>
            <c:strRef>
              <c:f>'Binary Letters- alpha 0.05'!$K$2:$K$3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Letters- alpha 0.05'!$F$4:$F$19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alpha 0.05'!$K$4:$K$19</c:f>
              <c:numCache>
                <c:formatCode>0.000</c:formatCode>
                <c:ptCount val="16"/>
                <c:pt idx="0">
                  <c:v>0.57015208658632299</c:v>
                </c:pt>
                <c:pt idx="1">
                  <c:v>0.64535336792939302</c:v>
                </c:pt>
                <c:pt idx="2">
                  <c:v>0.75906394540873501</c:v>
                </c:pt>
                <c:pt idx="3">
                  <c:v>0.86352270344888105</c:v>
                </c:pt>
                <c:pt idx="4">
                  <c:v>0.86750251449262095</c:v>
                </c:pt>
                <c:pt idx="5">
                  <c:v>0.89235064183764801</c:v>
                </c:pt>
                <c:pt idx="6">
                  <c:v>0.88910776622514398</c:v>
                </c:pt>
                <c:pt idx="7">
                  <c:v>0.90985460279757602</c:v>
                </c:pt>
                <c:pt idx="8">
                  <c:v>0.92476606226670999</c:v>
                </c:pt>
                <c:pt idx="9">
                  <c:v>0.93447837227605102</c:v>
                </c:pt>
                <c:pt idx="10">
                  <c:v>0.94064888160530402</c:v>
                </c:pt>
                <c:pt idx="11">
                  <c:v>0.94012684704661398</c:v>
                </c:pt>
                <c:pt idx="12">
                  <c:v>0.93816827188552598</c:v>
                </c:pt>
                <c:pt idx="13">
                  <c:v>0.93142628291808305</c:v>
                </c:pt>
                <c:pt idx="14">
                  <c:v>0.93511002096656803</c:v>
                </c:pt>
                <c:pt idx="15">
                  <c:v>0.93176448149133795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4-4D21-9563-FCD63F0B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50456"/>
        <c:axId val="4078498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'Binary Letters- alpha 0.05'!$L$2:$L$3</c15:sqref>
                        </c15:formulaRef>
                      </c:ext>
                    </c:extLst>
                    <c:strCache>
                      <c:ptCount val="2"/>
                      <c:pt idx="0">
                        <c:v>auc</c:v>
                      </c:pt>
                      <c:pt idx="1">
                        <c:v>is NID &gt; MI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'Binary Letters- alpha 0.05'!$F$4:$F$19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'Binary Letters- alpha 0.05'!$L$4:$L$19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24-4D21-9563-FCD63F0BE956}"/>
                  </c:ext>
                </c:extLst>
              </c15:ser>
            </c15:filteredBarSeries>
          </c:ext>
        </c:extLst>
      </c:barChart>
      <c:catAx>
        <c:axId val="407850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9800"/>
        <c:crosses val="autoZero"/>
        <c:auto val="1"/>
        <c:lblAlgn val="ctr"/>
        <c:lblOffset val="100"/>
        <c:noMultiLvlLbl val="0"/>
      </c:catAx>
      <c:valAx>
        <c:axId val="407849800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Letters- alpha 0.05'!$AA$2:$AA$3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Letters- alpha 0.05'!$Z$4:$Z$19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alpha 0.05'!$AA$4:$AA$19</c:f>
              <c:numCache>
                <c:formatCode>0.000</c:formatCode>
                <c:ptCount val="16"/>
                <c:pt idx="0">
                  <c:v>0.63884999999999903</c:v>
                </c:pt>
                <c:pt idx="1">
                  <c:v>0.63014999999999999</c:v>
                </c:pt>
                <c:pt idx="2">
                  <c:v>0.68874999999999997</c:v>
                </c:pt>
                <c:pt idx="3">
                  <c:v>0.76590000000000003</c:v>
                </c:pt>
                <c:pt idx="4">
                  <c:v>0.84219999999999895</c:v>
                </c:pt>
                <c:pt idx="5">
                  <c:v>0.86764999999999903</c:v>
                </c:pt>
                <c:pt idx="6">
                  <c:v>0.91099999999999903</c:v>
                </c:pt>
                <c:pt idx="7">
                  <c:v>0.93219999999999903</c:v>
                </c:pt>
                <c:pt idx="8">
                  <c:v>0.95914999999999995</c:v>
                </c:pt>
                <c:pt idx="9">
                  <c:v>0.95645000000000002</c:v>
                </c:pt>
                <c:pt idx="10">
                  <c:v>0.97204999999999997</c:v>
                </c:pt>
                <c:pt idx="11">
                  <c:v>0.972749999999999</c:v>
                </c:pt>
                <c:pt idx="12">
                  <c:v>0.97024999999999995</c:v>
                </c:pt>
                <c:pt idx="13">
                  <c:v>0.9788</c:v>
                </c:pt>
                <c:pt idx="14">
                  <c:v>0.97974999999999901</c:v>
                </c:pt>
                <c:pt idx="15">
                  <c:v>0.97855000000000003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4-40A2-8737-CE5AE4B3181A}"/>
            </c:ext>
          </c:extLst>
        </c:ser>
        <c:ser>
          <c:idx val="1"/>
          <c:order val="1"/>
          <c:tx>
            <c:strRef>
              <c:f>'Binary Letters- alpha 0.05'!$AB$2:$AB$3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Letters- alpha 0.05'!$Z$4:$Z$19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alpha 0.05'!$AB$4:$AB$19</c:f>
              <c:numCache>
                <c:formatCode>0.000</c:formatCode>
                <c:ptCount val="16"/>
                <c:pt idx="0">
                  <c:v>0.54654999999999998</c:v>
                </c:pt>
                <c:pt idx="1">
                  <c:v>0.59260000000000002</c:v>
                </c:pt>
                <c:pt idx="2">
                  <c:v>0.72860000000000003</c:v>
                </c:pt>
                <c:pt idx="3">
                  <c:v>0.86204999999999998</c:v>
                </c:pt>
                <c:pt idx="4">
                  <c:v>0.87280000000000002</c:v>
                </c:pt>
                <c:pt idx="5">
                  <c:v>0.90489999999999904</c:v>
                </c:pt>
                <c:pt idx="6">
                  <c:v>0.91059999999999997</c:v>
                </c:pt>
                <c:pt idx="7">
                  <c:v>0.93310000000000004</c:v>
                </c:pt>
                <c:pt idx="8">
                  <c:v>0.95379999999999998</c:v>
                </c:pt>
                <c:pt idx="9">
                  <c:v>0.96619999999999995</c:v>
                </c:pt>
                <c:pt idx="10">
                  <c:v>0.97339999999999904</c:v>
                </c:pt>
                <c:pt idx="11">
                  <c:v>0.97575000000000001</c:v>
                </c:pt>
                <c:pt idx="12">
                  <c:v>0.97470000000000001</c:v>
                </c:pt>
                <c:pt idx="13">
                  <c:v>0.97594999999999898</c:v>
                </c:pt>
                <c:pt idx="14">
                  <c:v>0.97994999999999999</c:v>
                </c:pt>
                <c:pt idx="15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4-40A2-8737-CE5AE4B3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44024"/>
        <c:axId val="408240088"/>
      </c:barChart>
      <c:catAx>
        <c:axId val="408244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0088"/>
        <c:crosses val="autoZero"/>
        <c:auto val="1"/>
        <c:lblAlgn val="ctr"/>
        <c:lblOffset val="100"/>
        <c:noMultiLvlLbl val="0"/>
      </c:catAx>
      <c:valAx>
        <c:axId val="408240088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Letters- alpha 0.05'!$AD$2:$AD$3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Letters- alpha 0.05'!$Z$4:$Z$19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alpha 0.05'!$AD$4:$AD$19</c:f>
              <c:numCache>
                <c:formatCode>0.000</c:formatCode>
                <c:ptCount val="16"/>
                <c:pt idx="0">
                  <c:v>0.62615858380613099</c:v>
                </c:pt>
                <c:pt idx="1">
                  <c:v>0.62599803312549396</c:v>
                </c:pt>
                <c:pt idx="2">
                  <c:v>0.683366618902158</c:v>
                </c:pt>
                <c:pt idx="3">
                  <c:v>0.76380594244551403</c:v>
                </c:pt>
                <c:pt idx="4">
                  <c:v>0.84068739174931495</c:v>
                </c:pt>
                <c:pt idx="5">
                  <c:v>0.86605680341308799</c:v>
                </c:pt>
                <c:pt idx="6">
                  <c:v>0.91024578586142202</c:v>
                </c:pt>
                <c:pt idx="7">
                  <c:v>0.93183717156625601</c:v>
                </c:pt>
                <c:pt idx="8">
                  <c:v>0.95857235147360498</c:v>
                </c:pt>
                <c:pt idx="9">
                  <c:v>0.95594625535357902</c:v>
                </c:pt>
                <c:pt idx="10">
                  <c:v>0.97179696228497703</c:v>
                </c:pt>
                <c:pt idx="11">
                  <c:v>0.97257098698496103</c:v>
                </c:pt>
                <c:pt idx="12">
                  <c:v>0.96999238603334204</c:v>
                </c:pt>
                <c:pt idx="13">
                  <c:v>0.97857428265358504</c:v>
                </c:pt>
                <c:pt idx="14">
                  <c:v>0.97951897702973401</c:v>
                </c:pt>
                <c:pt idx="15">
                  <c:v>0.97829964478834597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F68-808A-158E8E276BD7}"/>
            </c:ext>
          </c:extLst>
        </c:ser>
        <c:ser>
          <c:idx val="1"/>
          <c:order val="1"/>
          <c:tx>
            <c:strRef>
              <c:f>'Binary Letters- alpha 0.05'!$AE$2:$AE$3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Letters- alpha 0.05'!$Z$4:$Z$19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alpha 0.05'!$AE$4:$AE$19</c:f>
              <c:numCache>
                <c:formatCode>0.000</c:formatCode>
                <c:ptCount val="16"/>
                <c:pt idx="0">
                  <c:v>0.54081711789736797</c:v>
                </c:pt>
                <c:pt idx="1">
                  <c:v>0.59001240124993004</c:v>
                </c:pt>
                <c:pt idx="2">
                  <c:v>0.72569315583113803</c:v>
                </c:pt>
                <c:pt idx="3">
                  <c:v>0.861038469734134</c:v>
                </c:pt>
                <c:pt idx="4">
                  <c:v>0.87143209122089005</c:v>
                </c:pt>
                <c:pt idx="5">
                  <c:v>0.90381271197377</c:v>
                </c:pt>
                <c:pt idx="6">
                  <c:v>0.909447008656184</c:v>
                </c:pt>
                <c:pt idx="7">
                  <c:v>0.93217629995246898</c:v>
                </c:pt>
                <c:pt idx="8">
                  <c:v>0.95307088199811896</c:v>
                </c:pt>
                <c:pt idx="9">
                  <c:v>0.96569857857203001</c:v>
                </c:pt>
                <c:pt idx="10">
                  <c:v>0.97315171577724102</c:v>
                </c:pt>
                <c:pt idx="11">
                  <c:v>0.97547458459895497</c:v>
                </c:pt>
                <c:pt idx="12">
                  <c:v>0.97435500547000298</c:v>
                </c:pt>
                <c:pt idx="13">
                  <c:v>0.97573226595485596</c:v>
                </c:pt>
                <c:pt idx="14">
                  <c:v>0.97975183616706796</c:v>
                </c:pt>
                <c:pt idx="15">
                  <c:v>0.97774889301247403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B-4F68-808A-158E8E27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49664"/>
        <c:axId val="579947040"/>
      </c:barChart>
      <c:catAx>
        <c:axId val="57994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7040"/>
        <c:crosses val="autoZero"/>
        <c:auto val="1"/>
        <c:lblAlgn val="ctr"/>
        <c:lblOffset val="100"/>
        <c:noMultiLvlLbl val="0"/>
      </c:catAx>
      <c:valAx>
        <c:axId val="579947040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letters'!$G$2:$G$3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letters'!$G$4:$G$19</c:f>
              <c:numCache>
                <c:formatCode>0.000</c:formatCode>
                <c:ptCount val="16"/>
                <c:pt idx="0">
                  <c:v>0.16714999999999999</c:v>
                </c:pt>
                <c:pt idx="1">
                  <c:v>0.30309999999999998</c:v>
                </c:pt>
                <c:pt idx="2">
                  <c:v>0.3982</c:v>
                </c:pt>
                <c:pt idx="3">
                  <c:v>0.55020000000000002</c:v>
                </c:pt>
                <c:pt idx="4">
                  <c:v>0.67544999999999999</c:v>
                </c:pt>
                <c:pt idx="5">
                  <c:v>0.71129999999999904</c:v>
                </c:pt>
                <c:pt idx="6">
                  <c:v>0.76985000000000003</c:v>
                </c:pt>
                <c:pt idx="7">
                  <c:v>0.79630000000000001</c:v>
                </c:pt>
                <c:pt idx="8">
                  <c:v>0.83919999999999995</c:v>
                </c:pt>
                <c:pt idx="9">
                  <c:v>0.83645000000000003</c:v>
                </c:pt>
                <c:pt idx="10">
                  <c:v>0.86280000000000001</c:v>
                </c:pt>
                <c:pt idx="11">
                  <c:v>0.85865000000000002</c:v>
                </c:pt>
                <c:pt idx="12">
                  <c:v>0.85680000000000001</c:v>
                </c:pt>
                <c:pt idx="13">
                  <c:v>0.877</c:v>
                </c:pt>
                <c:pt idx="14">
                  <c:v>0.87790000000000001</c:v>
                </c:pt>
                <c:pt idx="15">
                  <c:v>0.87619999999999898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E-4065-AD97-D6F7D4984343}"/>
            </c:ext>
          </c:extLst>
        </c:ser>
        <c:ser>
          <c:idx val="1"/>
          <c:order val="1"/>
          <c:tx>
            <c:strRef>
              <c:f>'Multi letters'!$H$2:$H$3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letters'!$H$4:$H$19</c:f>
              <c:numCache>
                <c:formatCode>0.000</c:formatCode>
                <c:ptCount val="16"/>
                <c:pt idx="0">
                  <c:v>0.17025000000000001</c:v>
                </c:pt>
                <c:pt idx="1">
                  <c:v>0.35870000000000002</c:v>
                </c:pt>
                <c:pt idx="2">
                  <c:v>0.56010000000000004</c:v>
                </c:pt>
                <c:pt idx="3">
                  <c:v>0.72504999999999997</c:v>
                </c:pt>
                <c:pt idx="4">
                  <c:v>0.74150000000000005</c:v>
                </c:pt>
                <c:pt idx="5">
                  <c:v>0.80034999999999901</c:v>
                </c:pt>
                <c:pt idx="6">
                  <c:v>0.79915000000000003</c:v>
                </c:pt>
                <c:pt idx="7">
                  <c:v>0.82579999999999898</c:v>
                </c:pt>
                <c:pt idx="8">
                  <c:v>0.85024999999999995</c:v>
                </c:pt>
                <c:pt idx="9">
                  <c:v>0.86959999999999904</c:v>
                </c:pt>
                <c:pt idx="10">
                  <c:v>0.87654999999999905</c:v>
                </c:pt>
                <c:pt idx="11">
                  <c:v>0.87319999999999998</c:v>
                </c:pt>
                <c:pt idx="12">
                  <c:v>0.87180000000000002</c:v>
                </c:pt>
                <c:pt idx="13">
                  <c:v>0.87755000000000005</c:v>
                </c:pt>
                <c:pt idx="14">
                  <c:v>0.87744999999999995</c:v>
                </c:pt>
                <c:pt idx="15">
                  <c:v>0.87585000000000002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E-4065-AD97-D6F7D498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83168"/>
        <c:axId val="1124984480"/>
      </c:barChart>
      <c:catAx>
        <c:axId val="1124983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84480"/>
        <c:crosses val="autoZero"/>
        <c:auto val="1"/>
        <c:lblAlgn val="ctr"/>
        <c:lblOffset val="100"/>
        <c:noMultiLvlLbl val="0"/>
      </c:catAx>
      <c:valAx>
        <c:axId val="1124984480"/>
        <c:scaling>
          <c:orientation val="minMax"/>
          <c:max val="0.9"/>
          <c:min val="0.1500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letters'!$J$2:$J$3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letters'!$J$4:$J$19</c:f>
              <c:numCache>
                <c:formatCode>0.000</c:formatCode>
                <c:ptCount val="16"/>
                <c:pt idx="0">
                  <c:v>0.56676889317220902</c:v>
                </c:pt>
                <c:pt idx="1">
                  <c:v>0.63755343896607897</c:v>
                </c:pt>
                <c:pt idx="2">
                  <c:v>0.68708787117325898</c:v>
                </c:pt>
                <c:pt idx="3">
                  <c:v>0.766183140151521</c:v>
                </c:pt>
                <c:pt idx="4">
                  <c:v>0.83127734292681299</c:v>
                </c:pt>
                <c:pt idx="5">
                  <c:v>0.84991862097402604</c:v>
                </c:pt>
                <c:pt idx="6">
                  <c:v>0.880345040171157</c:v>
                </c:pt>
                <c:pt idx="7">
                  <c:v>0.89410372224925705</c:v>
                </c:pt>
                <c:pt idx="8">
                  <c:v>0.91639634364029499</c:v>
                </c:pt>
                <c:pt idx="9">
                  <c:v>0.91496527749748302</c:v>
                </c:pt>
                <c:pt idx="10">
                  <c:v>0.92867018243389698</c:v>
                </c:pt>
                <c:pt idx="11">
                  <c:v>0.92650418195017703</c:v>
                </c:pt>
                <c:pt idx="12">
                  <c:v>0.92554536311338498</c:v>
                </c:pt>
                <c:pt idx="13">
                  <c:v>0.93604189869064902</c:v>
                </c:pt>
                <c:pt idx="14">
                  <c:v>0.93651529083132501</c:v>
                </c:pt>
                <c:pt idx="15">
                  <c:v>0.93562716592392603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7-4004-BC37-3DA48C1C77B2}"/>
            </c:ext>
          </c:extLst>
        </c:ser>
        <c:ser>
          <c:idx val="1"/>
          <c:order val="1"/>
          <c:tx>
            <c:strRef>
              <c:f>'Multi letters'!$K$2:$K$3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letters'!$K$4:$K$19</c:f>
              <c:numCache>
                <c:formatCode>0.000</c:formatCode>
                <c:ptCount val="16"/>
                <c:pt idx="0">
                  <c:v>0.56832971092586504</c:v>
                </c:pt>
                <c:pt idx="1">
                  <c:v>0.66646969246684695</c:v>
                </c:pt>
                <c:pt idx="2">
                  <c:v>0.77126670641428396</c:v>
                </c:pt>
                <c:pt idx="3">
                  <c:v>0.85704075355243303</c:v>
                </c:pt>
                <c:pt idx="4">
                  <c:v>0.865583745437423</c:v>
                </c:pt>
                <c:pt idx="5">
                  <c:v>0.89618039459757004</c:v>
                </c:pt>
                <c:pt idx="6">
                  <c:v>0.89554462190943396</c:v>
                </c:pt>
                <c:pt idx="7">
                  <c:v>0.90940967369068904</c:v>
                </c:pt>
                <c:pt idx="8">
                  <c:v>0.92213718523806698</c:v>
                </c:pt>
                <c:pt idx="9">
                  <c:v>0.93219910466318001</c:v>
                </c:pt>
                <c:pt idx="10">
                  <c:v>0.93580903229728496</c:v>
                </c:pt>
                <c:pt idx="11">
                  <c:v>0.93406432764841996</c:v>
                </c:pt>
                <c:pt idx="12">
                  <c:v>0.93334399909624999</c:v>
                </c:pt>
                <c:pt idx="13">
                  <c:v>0.93633168960679103</c:v>
                </c:pt>
                <c:pt idx="14">
                  <c:v>0.93627898338813298</c:v>
                </c:pt>
                <c:pt idx="15">
                  <c:v>0.93544785500606198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7-4004-BC37-3DA48C1C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55504"/>
        <c:axId val="408246976"/>
      </c:barChart>
      <c:catAx>
        <c:axId val="408255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6976"/>
        <c:crosses val="autoZero"/>
        <c:auto val="1"/>
        <c:lblAlgn val="ctr"/>
        <c:lblOffset val="100"/>
        <c:noMultiLvlLbl val="0"/>
      </c:catAx>
      <c:valAx>
        <c:axId val="408246976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letters'!$O$2:$O$3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letters'!$O$4:$O$19</c:f>
              <c:numCache>
                <c:formatCode>0.000</c:formatCode>
                <c:ptCount val="16"/>
                <c:pt idx="0">
                  <c:v>0.16655</c:v>
                </c:pt>
                <c:pt idx="1">
                  <c:v>0.30224999999999902</c:v>
                </c:pt>
                <c:pt idx="2">
                  <c:v>0.40039999999999998</c:v>
                </c:pt>
                <c:pt idx="3">
                  <c:v>0.55259999999999998</c:v>
                </c:pt>
                <c:pt idx="4">
                  <c:v>0.67959999999999998</c:v>
                </c:pt>
                <c:pt idx="5">
                  <c:v>0.71709999999999996</c:v>
                </c:pt>
                <c:pt idx="6">
                  <c:v>0.77664999999999995</c:v>
                </c:pt>
                <c:pt idx="7">
                  <c:v>0.80209999999999904</c:v>
                </c:pt>
                <c:pt idx="8">
                  <c:v>0.84560000000000002</c:v>
                </c:pt>
                <c:pt idx="9">
                  <c:v>0.84260000000000002</c:v>
                </c:pt>
                <c:pt idx="10">
                  <c:v>0.86775000000000002</c:v>
                </c:pt>
                <c:pt idx="11">
                  <c:v>0.86585000000000001</c:v>
                </c:pt>
                <c:pt idx="12">
                  <c:v>0.86170000000000002</c:v>
                </c:pt>
                <c:pt idx="13">
                  <c:v>0.88324999999999998</c:v>
                </c:pt>
                <c:pt idx="14">
                  <c:v>0.88479999999999903</c:v>
                </c:pt>
                <c:pt idx="15">
                  <c:v>0.88419999999999899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C-4916-8A53-7695D9C4C00B}"/>
            </c:ext>
          </c:extLst>
        </c:ser>
        <c:ser>
          <c:idx val="1"/>
          <c:order val="1"/>
          <c:tx>
            <c:strRef>
              <c:f>'Multi letters'!$P$2:$P$3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letters'!$P$4:$P$19</c:f>
              <c:numCache>
                <c:formatCode>0.000</c:formatCode>
                <c:ptCount val="16"/>
                <c:pt idx="0">
                  <c:v>0.17155000000000001</c:v>
                </c:pt>
                <c:pt idx="1">
                  <c:v>0.35775000000000001</c:v>
                </c:pt>
                <c:pt idx="2">
                  <c:v>0.56120000000000003</c:v>
                </c:pt>
                <c:pt idx="3">
                  <c:v>0.72640000000000005</c:v>
                </c:pt>
                <c:pt idx="4">
                  <c:v>0.74355000000000004</c:v>
                </c:pt>
                <c:pt idx="5">
                  <c:v>0.80489999999999995</c:v>
                </c:pt>
                <c:pt idx="6">
                  <c:v>0.80645</c:v>
                </c:pt>
                <c:pt idx="7">
                  <c:v>0.83129999999999904</c:v>
                </c:pt>
                <c:pt idx="8">
                  <c:v>0.85644999999999905</c:v>
                </c:pt>
                <c:pt idx="9">
                  <c:v>0.87344999999999995</c:v>
                </c:pt>
                <c:pt idx="10">
                  <c:v>0.88300000000000001</c:v>
                </c:pt>
                <c:pt idx="11">
                  <c:v>0.88344999999999996</c:v>
                </c:pt>
                <c:pt idx="12">
                  <c:v>0.88199999999999901</c:v>
                </c:pt>
                <c:pt idx="13">
                  <c:v>0.88279999999999903</c:v>
                </c:pt>
                <c:pt idx="14">
                  <c:v>0.88494999999999902</c:v>
                </c:pt>
                <c:pt idx="15">
                  <c:v>0.88254999999999995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C-4916-8A53-7695D9C4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38120"/>
        <c:axId val="408244680"/>
      </c:barChart>
      <c:catAx>
        <c:axId val="4082381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4680"/>
        <c:crosses val="autoZero"/>
        <c:auto val="1"/>
        <c:lblAlgn val="ctr"/>
        <c:lblOffset val="100"/>
        <c:noMultiLvlLbl val="0"/>
      </c:catAx>
      <c:valAx>
        <c:axId val="408244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3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letters'!$Q$2:$Q$3</c:f>
              <c:strCache>
                <c:ptCount val="2"/>
                <c:pt idx="0">
                  <c:v>acc</c:v>
                </c:pt>
                <c:pt idx="1">
                  <c:v>is NID &gt; 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letters'!$R$4:$R$19</c:f>
              <c:numCache>
                <c:formatCode>0.000</c:formatCode>
                <c:ptCount val="16"/>
                <c:pt idx="0">
                  <c:v>0.56648651540655304</c:v>
                </c:pt>
                <c:pt idx="1">
                  <c:v>0.63714035776879396</c:v>
                </c:pt>
                <c:pt idx="2">
                  <c:v>0.68823215228961399</c:v>
                </c:pt>
                <c:pt idx="3">
                  <c:v>0.76742875064309501</c:v>
                </c:pt>
                <c:pt idx="4">
                  <c:v>0.83343748502339599</c:v>
                </c:pt>
                <c:pt idx="5">
                  <c:v>0.85293657108907295</c:v>
                </c:pt>
                <c:pt idx="6">
                  <c:v>0.88388824459696602</c:v>
                </c:pt>
                <c:pt idx="7">
                  <c:v>0.89712429971151397</c:v>
                </c:pt>
                <c:pt idx="8">
                  <c:v>0.91972221763223905</c:v>
                </c:pt>
                <c:pt idx="9">
                  <c:v>0.91816245358038096</c:v>
                </c:pt>
                <c:pt idx="10">
                  <c:v>0.93122188063412004</c:v>
                </c:pt>
                <c:pt idx="11">
                  <c:v>0.93023752882501498</c:v>
                </c:pt>
                <c:pt idx="12">
                  <c:v>0.92808474057455004</c:v>
                </c:pt>
                <c:pt idx="13">
                  <c:v>0.93930004870671002</c:v>
                </c:pt>
                <c:pt idx="14">
                  <c:v>0.94010497295502604</c:v>
                </c:pt>
                <c:pt idx="15">
                  <c:v>0.93978895331640999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9-4FE9-B1D4-17435E79C917}"/>
            </c:ext>
          </c:extLst>
        </c:ser>
        <c:ser>
          <c:idx val="1"/>
          <c:order val="1"/>
          <c:tx>
            <c:strRef>
              <c:f>'Multi letters'!$R$2:$R$3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letters'!$S$4:$S$19</c:f>
              <c:numCache>
                <c:formatCode>0.000</c:formatCode>
                <c:ptCount val="16"/>
                <c:pt idx="0">
                  <c:v>0.56904017979108301</c:v>
                </c:pt>
                <c:pt idx="1">
                  <c:v>0.66601965729707902</c:v>
                </c:pt>
                <c:pt idx="2">
                  <c:v>0.77182952485159895</c:v>
                </c:pt>
                <c:pt idx="3">
                  <c:v>0.85774023668300303</c:v>
                </c:pt>
                <c:pt idx="4">
                  <c:v>0.86664757504850598</c:v>
                </c:pt>
                <c:pt idx="5">
                  <c:v>0.89853527553012202</c:v>
                </c:pt>
                <c:pt idx="6">
                  <c:v>0.89934348615342796</c:v>
                </c:pt>
                <c:pt idx="7">
                  <c:v>0.912271823446552</c:v>
                </c:pt>
                <c:pt idx="8">
                  <c:v>0.92535896708563203</c:v>
                </c:pt>
                <c:pt idx="9">
                  <c:v>0.93418291605213899</c:v>
                </c:pt>
                <c:pt idx="10">
                  <c:v>0.93916098767820699</c:v>
                </c:pt>
                <c:pt idx="11">
                  <c:v>0.939398634512978</c:v>
                </c:pt>
                <c:pt idx="12">
                  <c:v>0.93863556418249094</c:v>
                </c:pt>
                <c:pt idx="13">
                  <c:v>0.93905673054831895</c:v>
                </c:pt>
                <c:pt idx="14">
                  <c:v>0.94017942633779805</c:v>
                </c:pt>
                <c:pt idx="15">
                  <c:v>0.93893391404348003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9-4FE9-B1D4-17435E79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82136"/>
        <c:axId val="601782464"/>
      </c:barChart>
      <c:catAx>
        <c:axId val="6017821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82464"/>
        <c:crosses val="autoZero"/>
        <c:auto val="1"/>
        <c:lblAlgn val="ctr"/>
        <c:lblOffset val="100"/>
        <c:noMultiLvlLbl val="0"/>
      </c:catAx>
      <c:valAx>
        <c:axId val="601782464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8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letters'!$AL$3:$AL$4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letters'!$AH$5:$AH$20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letters'!$AL$5:$AL$20</c:f>
              <c:numCache>
                <c:formatCode>0.000</c:formatCode>
                <c:ptCount val="16"/>
                <c:pt idx="0">
                  <c:v>0.538122354936592</c:v>
                </c:pt>
                <c:pt idx="1">
                  <c:v>0.60361030599214605</c:v>
                </c:pt>
                <c:pt idx="2">
                  <c:v>0.657732720898762</c:v>
                </c:pt>
                <c:pt idx="3">
                  <c:v>0.75094477384465996</c:v>
                </c:pt>
                <c:pt idx="4">
                  <c:v>0.82709118527470504</c:v>
                </c:pt>
                <c:pt idx="5">
                  <c:v>0.85607883890064396</c:v>
                </c:pt>
                <c:pt idx="6">
                  <c:v>0.90153674406885198</c:v>
                </c:pt>
                <c:pt idx="7">
                  <c:v>0.92658259975329504</c:v>
                </c:pt>
                <c:pt idx="8">
                  <c:v>0.95260466002339494</c:v>
                </c:pt>
                <c:pt idx="9">
                  <c:v>0.95169357609274596</c:v>
                </c:pt>
                <c:pt idx="10">
                  <c:v>0.96771084131505902</c:v>
                </c:pt>
                <c:pt idx="11">
                  <c:v>0.96838729854353101</c:v>
                </c:pt>
                <c:pt idx="12">
                  <c:v>0.96567978711092906</c:v>
                </c:pt>
                <c:pt idx="13">
                  <c:v>0.97582137854312001</c:v>
                </c:pt>
                <c:pt idx="14">
                  <c:v>0.97732879961945496</c:v>
                </c:pt>
                <c:pt idx="15">
                  <c:v>0.97667739872444703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D75-9A23-6FD47DFF9A1E}"/>
            </c:ext>
          </c:extLst>
        </c:ser>
        <c:ser>
          <c:idx val="1"/>
          <c:order val="1"/>
          <c:tx>
            <c:strRef>
              <c:f>'Multi letters'!$AM$3:$AM$4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letters'!$AH$5:$AH$20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letters'!$AM$5:$AM$20</c:f>
              <c:numCache>
                <c:formatCode>0.000</c:formatCode>
                <c:ptCount val="16"/>
                <c:pt idx="0">
                  <c:v>0.53243582288817504</c:v>
                </c:pt>
                <c:pt idx="1">
                  <c:v>0.62730884407918197</c:v>
                </c:pt>
                <c:pt idx="2">
                  <c:v>0.74550466342728405</c:v>
                </c:pt>
                <c:pt idx="3">
                  <c:v>0.85090886224760998</c:v>
                </c:pt>
                <c:pt idx="4">
                  <c:v>0.86652734584774405</c:v>
                </c:pt>
                <c:pt idx="5">
                  <c:v>0.905650588931319</c:v>
                </c:pt>
                <c:pt idx="6">
                  <c:v>0.91163871934271801</c:v>
                </c:pt>
                <c:pt idx="7">
                  <c:v>0.93264103108112595</c:v>
                </c:pt>
                <c:pt idx="8">
                  <c:v>0.94920343344871705</c:v>
                </c:pt>
                <c:pt idx="9">
                  <c:v>0.96407882462796601</c:v>
                </c:pt>
                <c:pt idx="10">
                  <c:v>0.97135369133792904</c:v>
                </c:pt>
                <c:pt idx="11">
                  <c:v>0.97283272236569895</c:v>
                </c:pt>
                <c:pt idx="12">
                  <c:v>0.97260098285955099</c:v>
                </c:pt>
                <c:pt idx="13">
                  <c:v>0.97420824719669596</c:v>
                </c:pt>
                <c:pt idx="14">
                  <c:v>0.97724842282786095</c:v>
                </c:pt>
                <c:pt idx="15">
                  <c:v>0.976416965592108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D75-9A23-6FD47DFF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08024"/>
        <c:axId val="508915568"/>
      </c:barChart>
      <c:catAx>
        <c:axId val="508908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15568"/>
        <c:crosses val="autoZero"/>
        <c:auto val="1"/>
        <c:lblAlgn val="ctr"/>
        <c:lblOffset val="100"/>
        <c:noMultiLvlLbl val="0"/>
      </c:catAx>
      <c:valAx>
        <c:axId val="508915568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20</xdr:row>
      <xdr:rowOff>4762</xdr:rowOff>
    </xdr:from>
    <xdr:to>
      <xdr:col>11</xdr:col>
      <xdr:colOff>509587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4728-D1F2-4689-AABA-2BC8DBCA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36</xdr:row>
      <xdr:rowOff>23812</xdr:rowOff>
    </xdr:from>
    <xdr:to>
      <xdr:col>11</xdr:col>
      <xdr:colOff>495300</xdr:colOff>
      <xdr:row>51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CBE0A-94E7-45E8-B1D0-5D307CA5C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676275</xdr:colOff>
      <xdr:row>19</xdr:row>
      <xdr:rowOff>176212</xdr:rowOff>
    </xdr:from>
    <xdr:to>
      <xdr:col>31</xdr:col>
      <xdr:colOff>447675</xdr:colOff>
      <xdr:row>35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AF142-5E1C-415E-914F-79D97384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35</xdr:row>
      <xdr:rowOff>176212</xdr:rowOff>
    </xdr:from>
    <xdr:to>
      <xdr:col>31</xdr:col>
      <xdr:colOff>476250</xdr:colOff>
      <xdr:row>51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7F8BB-679F-48CF-B107-62056A8E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31</xdr:row>
      <xdr:rowOff>90487</xdr:rowOff>
    </xdr:from>
    <xdr:to>
      <xdr:col>12</xdr:col>
      <xdr:colOff>269557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FCABB-C798-4A12-A5DC-6FD298FE7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35</xdr:row>
      <xdr:rowOff>80962</xdr:rowOff>
    </xdr:from>
    <xdr:to>
      <xdr:col>12</xdr:col>
      <xdr:colOff>619125</xdr:colOff>
      <xdr:row>50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4227F-D346-47C7-AA05-F8A3A43F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312420</xdr:colOff>
      <xdr:row>33</xdr:row>
      <xdr:rowOff>160972</xdr:rowOff>
    </xdr:from>
    <xdr:to>
      <xdr:col>20</xdr:col>
      <xdr:colOff>121920</xdr:colOff>
      <xdr:row>49</xdr:row>
      <xdr:rowOff>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F6082-9317-4A77-9195-6DCA556F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35</xdr:row>
      <xdr:rowOff>147637</xdr:rowOff>
    </xdr:from>
    <xdr:to>
      <xdr:col>19</xdr:col>
      <xdr:colOff>628650</xdr:colOff>
      <xdr:row>50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8E992-1C6C-4258-BF8F-241649A5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676275</xdr:colOff>
      <xdr:row>36</xdr:row>
      <xdr:rowOff>14287</xdr:rowOff>
    </xdr:from>
    <xdr:to>
      <xdr:col>27</xdr:col>
      <xdr:colOff>447675</xdr:colOff>
      <xdr:row>51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5053E4-48B2-4DBE-8957-8D82904D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</xdr:colOff>
      <xdr:row>35</xdr:row>
      <xdr:rowOff>20002</xdr:rowOff>
    </xdr:from>
    <xdr:to>
      <xdr:col>8</xdr:col>
      <xdr:colOff>389572</xdr:colOff>
      <xdr:row>50</xdr:row>
      <xdr:rowOff>48577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510AA-ABD8-4AE2-93C2-ADCD4FFA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118110</xdr:colOff>
      <xdr:row>34</xdr:row>
      <xdr:rowOff>100012</xdr:rowOff>
    </xdr:from>
    <xdr:to>
      <xdr:col>15</xdr:col>
      <xdr:colOff>491490</xdr:colOff>
      <xdr:row>49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E70AED-002A-45C6-9ACA-E96541F9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447675</xdr:colOff>
      <xdr:row>30</xdr:row>
      <xdr:rowOff>56197</xdr:rowOff>
    </xdr:from>
    <xdr:to>
      <xdr:col>29</xdr:col>
      <xdr:colOff>295275</xdr:colOff>
      <xdr:row>45</xdr:row>
      <xdr:rowOff>84772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025ABC-2EC4-4570-BFF1-1B50DB709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608647</xdr:colOff>
      <xdr:row>51</xdr:row>
      <xdr:rowOff>119062</xdr:rowOff>
    </xdr:from>
    <xdr:to>
      <xdr:col>9</xdr:col>
      <xdr:colOff>160972</xdr:colOff>
      <xdr:row>66</xdr:row>
      <xdr:rowOff>155257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FD41A-0B43-46D9-AC28-9D18A798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6269-3030-4528-9946-FFE0F4ACC6A9}">
  <dimension ref="A1:BK22"/>
  <sheetViews>
    <sheetView topLeftCell="AO1" workbookViewId="0">
      <selection activeCell="AT26" sqref="AT26"/>
    </sheetView>
  </sheetViews>
  <sheetFormatPr defaultRowHeight="14.4" x14ac:dyDescent="0.3"/>
  <cols>
    <col min="1" max="1" width="9" style="2"/>
    <col min="2" max="2" width="7.33203125" style="2" bestFit="1" customWidth="1"/>
    <col min="3" max="3" width="0" style="2" hidden="1" customWidth="1"/>
    <col min="4" max="4" width="9" style="2"/>
    <col min="13" max="13" width="8.88671875" customWidth="1"/>
    <col min="18" max="18" width="11.6640625" bestFit="1" customWidth="1"/>
  </cols>
  <sheetData>
    <row r="1" spans="1:63" x14ac:dyDescent="0.3">
      <c r="A1" s="3" t="s">
        <v>3</v>
      </c>
      <c r="B1" s="1" t="s">
        <v>1</v>
      </c>
      <c r="C1" s="1" t="s">
        <v>0</v>
      </c>
      <c r="D1" s="4" t="s">
        <v>2</v>
      </c>
      <c r="E1" s="2"/>
      <c r="F1" s="24" t="s">
        <v>9</v>
      </c>
      <c r="G1" s="24"/>
      <c r="H1" s="24"/>
      <c r="I1" s="24"/>
      <c r="J1" s="24"/>
      <c r="K1" s="24"/>
      <c r="L1" s="24"/>
      <c r="M1" s="2"/>
      <c r="AC1" s="15" t="s">
        <v>11</v>
      </c>
      <c r="AD1" s="15"/>
      <c r="AE1" s="15"/>
      <c r="AF1" s="15"/>
      <c r="AT1" s="24" t="s">
        <v>12</v>
      </c>
      <c r="AU1" s="24"/>
      <c r="AV1" s="24"/>
      <c r="AW1" s="24"/>
      <c r="AX1" s="24"/>
      <c r="AY1" s="24"/>
      <c r="AZ1" s="24"/>
    </row>
    <row r="2" spans="1:63" x14ac:dyDescent="0.3">
      <c r="A2" s="2">
        <v>1</v>
      </c>
      <c r="B2" s="2">
        <v>14</v>
      </c>
      <c r="C2" s="2">
        <v>8.0403299999999997E-2</v>
      </c>
      <c r="D2" s="2">
        <v>13</v>
      </c>
      <c r="E2" s="2"/>
      <c r="F2" s="25" t="s">
        <v>3</v>
      </c>
      <c r="G2" s="26" t="s">
        <v>4</v>
      </c>
      <c r="H2" s="26"/>
      <c r="I2" s="26"/>
      <c r="J2" s="23" t="s">
        <v>5</v>
      </c>
      <c r="K2" s="23"/>
      <c r="L2" s="23"/>
      <c r="M2" s="26" t="s">
        <v>4</v>
      </c>
      <c r="N2" s="26"/>
      <c r="O2" s="26"/>
      <c r="P2" s="26"/>
      <c r="Q2" s="26"/>
      <c r="S2" s="23" t="s">
        <v>5</v>
      </c>
      <c r="T2" s="23"/>
      <c r="U2" s="23"/>
      <c r="V2" s="23"/>
      <c r="W2" s="23"/>
      <c r="Z2" s="5" t="s">
        <v>3</v>
      </c>
      <c r="AA2" s="6" t="s">
        <v>4</v>
      </c>
      <c r="AB2" s="6"/>
      <c r="AC2" s="6"/>
      <c r="AD2" s="7" t="s">
        <v>5</v>
      </c>
      <c r="AE2" s="7"/>
      <c r="AF2" s="7"/>
      <c r="AG2" s="26" t="s">
        <v>4</v>
      </c>
      <c r="AH2" s="26"/>
      <c r="AI2" s="26"/>
      <c r="AJ2" s="26"/>
      <c r="AK2" s="26"/>
      <c r="AM2" s="23" t="s">
        <v>5</v>
      </c>
      <c r="AN2" s="23"/>
      <c r="AO2" s="23"/>
      <c r="AP2" s="23"/>
      <c r="AQ2" s="23"/>
      <c r="AT2" s="25" t="s">
        <v>3</v>
      </c>
      <c r="AU2" s="26" t="s">
        <v>4</v>
      </c>
      <c r="AV2" s="26"/>
      <c r="AW2" s="26"/>
      <c r="AX2" s="23" t="s">
        <v>5</v>
      </c>
      <c r="AY2" s="23"/>
      <c r="AZ2" s="23"/>
      <c r="BA2" s="26" t="s">
        <v>4</v>
      </c>
      <c r="BB2" s="26"/>
      <c r="BC2" s="26"/>
      <c r="BD2" s="26"/>
      <c r="BE2" s="26"/>
      <c r="BG2" s="23" t="s">
        <v>5</v>
      </c>
      <c r="BH2" s="23"/>
      <c r="BI2" s="23"/>
      <c r="BJ2" s="23"/>
      <c r="BK2" s="23"/>
    </row>
    <row r="3" spans="1:63" x14ac:dyDescent="0.3">
      <c r="A3" s="2">
        <v>2</v>
      </c>
      <c r="B3" s="2">
        <v>11</v>
      </c>
      <c r="C3" s="2">
        <v>7.9332529999999998E-2</v>
      </c>
      <c r="D3" s="2">
        <v>15</v>
      </c>
      <c r="E3" s="2"/>
      <c r="F3" s="2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M3" t="s">
        <v>15</v>
      </c>
      <c r="N3" t="s">
        <v>19</v>
      </c>
      <c r="O3" t="s">
        <v>17</v>
      </c>
      <c r="P3" t="s">
        <v>18</v>
      </c>
      <c r="Q3" s="28" t="s">
        <v>20</v>
      </c>
      <c r="R3" s="27" t="s">
        <v>25</v>
      </c>
      <c r="S3" t="s">
        <v>15</v>
      </c>
      <c r="T3" t="s">
        <v>19</v>
      </c>
      <c r="U3" t="s">
        <v>17</v>
      </c>
      <c r="V3" t="s">
        <v>18</v>
      </c>
      <c r="W3" s="28" t="s">
        <v>20</v>
      </c>
      <c r="Z3" s="5"/>
      <c r="AA3" s="1" t="s">
        <v>6</v>
      </c>
      <c r="AB3" s="4" t="s">
        <v>7</v>
      </c>
      <c r="AC3" s="12" t="s">
        <v>10</v>
      </c>
      <c r="AD3" s="1" t="s">
        <v>6</v>
      </c>
      <c r="AE3" s="4" t="s">
        <v>7</v>
      </c>
      <c r="AF3" s="12" t="s">
        <v>10</v>
      </c>
      <c r="AG3" t="s">
        <v>15</v>
      </c>
      <c r="AH3" t="s">
        <v>19</v>
      </c>
      <c r="AI3" t="s">
        <v>17</v>
      </c>
      <c r="AJ3" t="s">
        <v>18</v>
      </c>
      <c r="AK3" s="28" t="s">
        <v>20</v>
      </c>
      <c r="AL3" s="27" t="s">
        <v>16</v>
      </c>
      <c r="AM3" t="s">
        <v>15</v>
      </c>
      <c r="AN3" t="s">
        <v>19</v>
      </c>
      <c r="AO3" t="s">
        <v>17</v>
      </c>
      <c r="AP3" t="s">
        <v>18</v>
      </c>
      <c r="AQ3" s="28" t="s">
        <v>20</v>
      </c>
      <c r="AT3" s="25"/>
      <c r="AU3" s="1" t="s">
        <v>6</v>
      </c>
      <c r="AV3" s="4" t="s">
        <v>7</v>
      </c>
      <c r="AW3" s="12" t="s">
        <v>10</v>
      </c>
      <c r="AX3" s="1" t="s">
        <v>6</v>
      </c>
      <c r="AY3" s="4" t="s">
        <v>7</v>
      </c>
      <c r="AZ3" s="12" t="s">
        <v>10</v>
      </c>
      <c r="BA3" t="s">
        <v>15</v>
      </c>
      <c r="BB3" t="s">
        <v>19</v>
      </c>
      <c r="BC3" t="s">
        <v>17</v>
      </c>
      <c r="BD3" t="s">
        <v>18</v>
      </c>
      <c r="BE3" s="28" t="s">
        <v>20</v>
      </c>
      <c r="BF3" s="27" t="s">
        <v>16</v>
      </c>
      <c r="BG3" t="s">
        <v>15</v>
      </c>
      <c r="BH3" t="s">
        <v>19</v>
      </c>
      <c r="BI3" t="s">
        <v>17</v>
      </c>
      <c r="BJ3" t="s">
        <v>18</v>
      </c>
      <c r="BK3" s="28" t="s">
        <v>20</v>
      </c>
    </row>
    <row r="4" spans="1:63" x14ac:dyDescent="0.3">
      <c r="A4" s="2">
        <v>3</v>
      </c>
      <c r="B4" s="2">
        <v>7</v>
      </c>
      <c r="C4" s="2">
        <v>7.0316020000000007E-2</v>
      </c>
      <c r="D4" s="2">
        <v>8</v>
      </c>
      <c r="F4" s="2">
        <v>1</v>
      </c>
      <c r="G4" s="10">
        <v>0.67284999999999995</v>
      </c>
      <c r="H4" s="10">
        <v>0.57889999999999997</v>
      </c>
      <c r="I4" s="2" t="b">
        <f>H4&gt;=G4</f>
        <v>0</v>
      </c>
      <c r="J4" s="10">
        <v>0.66529543034263405</v>
      </c>
      <c r="K4" s="10">
        <v>0.57015208658632299</v>
      </c>
      <c r="L4" t="b">
        <f>K4&gt;=J4</f>
        <v>0</v>
      </c>
      <c r="M4">
        <f>SQRT( (G4*(1-G4)/2000) + (H4*(1-H4)/2000) )</f>
        <v>1.5229866504667729E-2</v>
      </c>
      <c r="N4" s="8">
        <f>((1-G4)-(1-H4))</f>
        <v>-9.3949999999999978E-2</v>
      </c>
      <c r="O4">
        <f>N4-(R4*M4)</f>
        <v>-0.11900313040017839</v>
      </c>
      <c r="P4">
        <f>N4+(R4*M4)</f>
        <v>-6.8896869599821567E-2</v>
      </c>
      <c r="Q4" t="str">
        <f>IF(AND(0&gt;O4,0&lt;P4),"F","T")</f>
        <v>T</v>
      </c>
      <c r="R4" s="28">
        <v>1.645</v>
      </c>
      <c r="S4">
        <f>SQRT( (J4*(1-J4)/2000) + (K4*(1-K4)/2000) )</f>
        <v>1.5293072050039986E-2</v>
      </c>
      <c r="T4" s="8">
        <f>((1-J4)-(1-K4))</f>
        <v>-9.5143343756311061E-2</v>
      </c>
      <c r="U4">
        <f>T4-(R4*S4)</f>
        <v>-0.12030044727862683</v>
      </c>
      <c r="V4">
        <f>T4+(R4*S4)</f>
        <v>-6.9986240233995287E-2</v>
      </c>
      <c r="W4" t="str">
        <f>IF(AND(0&gt;U4,0&lt;V4),"F","T")</f>
        <v>T</v>
      </c>
      <c r="Z4" s="2">
        <v>1</v>
      </c>
      <c r="AA4" s="10">
        <v>0.63884999999999903</v>
      </c>
      <c r="AB4" s="10">
        <v>0.54654999999999998</v>
      </c>
      <c r="AC4" s="2" t="b">
        <f>AB4&gt;=AA4</f>
        <v>0</v>
      </c>
      <c r="AD4" s="10">
        <v>0.62615858380613099</v>
      </c>
      <c r="AE4" s="10">
        <v>0.54081711789736797</v>
      </c>
      <c r="AF4" t="b">
        <f>AE4&gt;=AD4</f>
        <v>0</v>
      </c>
      <c r="AG4">
        <f>SQRT( (AA4*(1-AA4)/2000) + (AB4*(1-AB4)/2000) )</f>
        <v>1.5468577423279754E-2</v>
      </c>
      <c r="AH4" s="8">
        <f>((1-AA4)-(1-AB4))</f>
        <v>-9.2299999999999049E-2</v>
      </c>
      <c r="AI4">
        <f>AH4-(AL4*AG4)</f>
        <v>-0.11774580986129424</v>
      </c>
      <c r="AJ4">
        <f>AH4+(AL4*AG4)</f>
        <v>-6.6854190138703862E-2</v>
      </c>
      <c r="AK4" t="str">
        <f>IF(AND(0&gt;AI4,0&lt;AJ4),"F","T")</f>
        <v>T</v>
      </c>
      <c r="AL4" s="28">
        <v>1.645</v>
      </c>
      <c r="AM4">
        <f>SQRT( (AD4*(1-AD4)/2000) + (AE4*(1-AE4)/2000) )</f>
        <v>1.5530904265666307E-2</v>
      </c>
      <c r="AN4" s="8">
        <f>((1-AD4)-(1-AE4))</f>
        <v>-8.5341465908763015E-2</v>
      </c>
      <c r="AO4">
        <f>AN4-(AL4*AM4)</f>
        <v>-0.11088980342578408</v>
      </c>
      <c r="AP4">
        <f>AN4+(AL4*AM4)</f>
        <v>-5.9793128391741938E-2</v>
      </c>
      <c r="AQ4" t="str">
        <f>IF(AND(0&gt;AO4,0&lt;AP4),"F","T")</f>
        <v>T</v>
      </c>
      <c r="AT4" s="2">
        <v>1</v>
      </c>
      <c r="AU4">
        <v>0.67284999999999995</v>
      </c>
      <c r="AV4" s="2">
        <v>0.57894999999999996</v>
      </c>
      <c r="AW4" s="2" t="b">
        <f>AV4&gt;=AU4</f>
        <v>0</v>
      </c>
      <c r="AX4">
        <v>0.66529543034263405</v>
      </c>
      <c r="AY4" s="2">
        <v>0.57015203628810496</v>
      </c>
      <c r="AZ4" s="2" t="b">
        <f>AY4&gt;=AX4</f>
        <v>0</v>
      </c>
      <c r="BA4">
        <f>SQRT( (AU4*(1-AU4)/2000) + (AV4*(1-AV4)/2000) )</f>
        <v>1.5229736947826776E-2</v>
      </c>
      <c r="BB4" s="8">
        <f>((1-AU4)-(1-AV4))</f>
        <v>-9.3899999999999983E-2</v>
      </c>
      <c r="BC4">
        <f>BB4-(BF4*BA4)</f>
        <v>-0.11895291727917504</v>
      </c>
      <c r="BD4">
        <f>BB4+(BF4*BA4)</f>
        <v>-6.8847082720824931E-2</v>
      </c>
      <c r="BE4" t="str">
        <f>IF(AND(0&gt;BC4,0&lt;BD4),"F","T")</f>
        <v>T</v>
      </c>
      <c r="BF4" s="28">
        <v>1.645</v>
      </c>
      <c r="BG4">
        <f>SQRT( (AX4*(1-AX4)/2000) + (AY4*(1-AY4)/2000) )</f>
        <v>1.5293072165403454E-2</v>
      </c>
      <c r="BH4" s="8">
        <f>((1-AX4)-(1-AY4))</f>
        <v>-9.5143394054529096E-2</v>
      </c>
      <c r="BI4">
        <f>BH4-(BF4*BG4)</f>
        <v>-0.12030049776661778</v>
      </c>
      <c r="BJ4">
        <f>BH4+(BF4*BG4)</f>
        <v>-6.9986290342440416E-2</v>
      </c>
      <c r="BK4" t="str">
        <f>IF(AND(0&gt;BI4,0&lt;BJ4),"F","T")</f>
        <v>T</v>
      </c>
    </row>
    <row r="5" spans="1:63" x14ac:dyDescent="0.3">
      <c r="A5" s="2">
        <v>4</v>
      </c>
      <c r="B5" s="2">
        <v>12</v>
      </c>
      <c r="C5" s="2">
        <v>6.2957410000000005E-2</v>
      </c>
      <c r="D5" s="2">
        <v>9</v>
      </c>
      <c r="F5" s="2">
        <v>2</v>
      </c>
      <c r="G5" s="10">
        <v>0.68629999999999902</v>
      </c>
      <c r="H5" s="10">
        <v>0.64854999999999996</v>
      </c>
      <c r="I5" s="2" t="b">
        <f t="shared" ref="I5:I19" si="0">H5&gt;=G5</f>
        <v>0</v>
      </c>
      <c r="J5" s="10">
        <v>0.67283962556957</v>
      </c>
      <c r="K5" s="10">
        <v>0.64535336792939302</v>
      </c>
      <c r="L5" t="b">
        <f t="shared" ref="L5:L19" si="1">K5&gt;=J5</f>
        <v>0</v>
      </c>
      <c r="M5">
        <f>SQRT( (G5*(1-G5)/2000) + (H5*(1-H5)/2000) )</f>
        <v>1.4886658582435488E-2</v>
      </c>
      <c r="N5" s="8">
        <f>((1-G5)-(1-H5))</f>
        <v>-3.7749999999999062E-2</v>
      </c>
      <c r="O5">
        <f>N5-(R5*M5)</f>
        <v>-6.2238553368105437E-2</v>
      </c>
      <c r="P5">
        <f>N5+(R5*M5)</f>
        <v>-1.3261446631892684E-2</v>
      </c>
      <c r="Q5" t="str">
        <f>IF(AND(0&gt;O5,0&lt;P5),"F","T")</f>
        <v>T</v>
      </c>
      <c r="R5" s="28">
        <v>1.645</v>
      </c>
      <c r="S5">
        <f>SQRT( (J5*(1-J5)/2000) + (K5*(1-K5)/2000) )</f>
        <v>1.4983305080397871E-2</v>
      </c>
      <c r="T5" s="8">
        <f>((1-J5)-(1-K5))</f>
        <v>-2.7486257640176981E-2</v>
      </c>
      <c r="U5">
        <f>T5-(R5*S5)</f>
        <v>-5.2133794497431482E-2</v>
      </c>
      <c r="V5">
        <f t="shared" ref="V5:V6" si="2">T5+(R5*S5)</f>
        <v>-2.8387207829224832E-3</v>
      </c>
      <c r="W5" t="str">
        <f>IF(AND(0&gt;U5,0&lt;V5),"F","T")</f>
        <v>T</v>
      </c>
      <c r="Z5" s="2">
        <v>2</v>
      </c>
      <c r="AA5" s="10">
        <v>0.63014999999999999</v>
      </c>
      <c r="AB5" s="10">
        <v>0.59260000000000002</v>
      </c>
      <c r="AC5" s="2" t="b">
        <f>AB5&gt;=AA5</f>
        <v>0</v>
      </c>
      <c r="AD5" s="10">
        <v>0.62599803312549396</v>
      </c>
      <c r="AE5" s="10">
        <v>0.59001240124993004</v>
      </c>
      <c r="AF5" t="b">
        <f>AE5&gt;=AD5</f>
        <v>0</v>
      </c>
      <c r="AG5">
        <f>SQRT( (AA5*(1-AA5)/2000) + (AB5*(1-AB5)/2000) )</f>
        <v>1.5402698099683703E-2</v>
      </c>
      <c r="AH5" s="8">
        <f>((1-AA5)-(1-AB5))</f>
        <v>-3.7549999999999972E-2</v>
      </c>
      <c r="AI5">
        <f>AH5-(AL5*AG5)</f>
        <v>-6.2887438373979671E-2</v>
      </c>
      <c r="AJ5">
        <f>AH5+(AL5*AG5)</f>
        <v>-1.2212561626020281E-2</v>
      </c>
      <c r="AK5" t="str">
        <f>IF(AND(0&gt;AI5,0&lt;AJ5),"F","T")</f>
        <v>T</v>
      </c>
      <c r="AL5" s="28">
        <v>1.645</v>
      </c>
      <c r="AM5">
        <f>SQRT( (AD5*(1-AD5)/2000) + (AE5*(1-AE5)/2000) )</f>
        <v>1.542760939468148E-2</v>
      </c>
      <c r="AN5" s="8">
        <f>((1-AD5)-(1-AE5))</f>
        <v>-3.5985631875563917E-2</v>
      </c>
      <c r="AO5">
        <f>AN5-(AL5*AM5)</f>
        <v>-6.1364049329814957E-2</v>
      </c>
      <c r="AP5">
        <f>AN5+(AL5*AM5)</f>
        <v>-1.0607214421312881E-2</v>
      </c>
      <c r="AQ5" t="str">
        <f>IF(AND(0&gt;AO5,0&lt;AP5),"F","T")</f>
        <v>T</v>
      </c>
      <c r="AT5" s="2">
        <v>2</v>
      </c>
      <c r="AU5">
        <v>0.68620000000000003</v>
      </c>
      <c r="AV5" s="2">
        <v>0.63470000000000004</v>
      </c>
      <c r="AW5" s="2" t="b">
        <f t="shared" ref="AW5:AW19" si="3">AV5&gt;=AU5</f>
        <v>0</v>
      </c>
      <c r="AX5">
        <v>0.67203271407683496</v>
      </c>
      <c r="AY5" s="2">
        <v>0.62504464491840594</v>
      </c>
      <c r="AZ5" s="2" t="b">
        <f t="shared" ref="AZ5:AZ19" si="4">AY5&gt;=AX5</f>
        <v>0</v>
      </c>
      <c r="BA5">
        <f>SQRT( (AU5*(1-AU5)/2000) + (AV5*(1-AV5)/2000) )</f>
        <v>1.4953017588433445E-2</v>
      </c>
      <c r="BB5" s="8">
        <f>((1-AU5)-(1-AV5))</f>
        <v>-5.149999999999999E-2</v>
      </c>
      <c r="BC5">
        <f>BB5-(BF5*BA5)</f>
        <v>-7.6097713932973016E-2</v>
      </c>
      <c r="BD5">
        <f>BB5+(BF5*BA5)</f>
        <v>-2.6902286067026972E-2</v>
      </c>
      <c r="BE5" t="str">
        <f>IF(AND(0&gt;BC5,0&lt;BD5),"F","T")</f>
        <v>T</v>
      </c>
      <c r="BF5" s="28">
        <v>1.645</v>
      </c>
      <c r="BG5">
        <f>SQRT( (AX5*(1-AX5)/2000) + (AY5*(1-AY5)/2000) )</f>
        <v>1.5079266926223366E-2</v>
      </c>
      <c r="BH5" s="8">
        <f>((1-AX5)-(1-AY5))</f>
        <v>-4.6988069158429013E-2</v>
      </c>
      <c r="BI5">
        <f>BH5-(BF5*BG5)</f>
        <v>-7.1793463252066453E-2</v>
      </c>
      <c r="BJ5">
        <f>BH5+(BF5*BG5)</f>
        <v>-2.2182675064791577E-2</v>
      </c>
      <c r="BK5" t="str">
        <f>IF(AND(0&gt;BI5,0&lt;BJ5),"F","T")</f>
        <v>T</v>
      </c>
    </row>
    <row r="6" spans="1:63" x14ac:dyDescent="0.3">
      <c r="A6" s="2">
        <v>5</v>
      </c>
      <c r="B6" s="2">
        <v>10</v>
      </c>
      <c r="C6" s="2">
        <v>2.767468E-2</v>
      </c>
      <c r="D6" s="2">
        <v>5</v>
      </c>
      <c r="F6" s="2">
        <v>3</v>
      </c>
      <c r="G6" s="10">
        <v>0.72059999999999902</v>
      </c>
      <c r="H6" s="10">
        <v>0.76165000000000005</v>
      </c>
      <c r="I6" s="2" t="b">
        <f>H6&gt;=G6</f>
        <v>1</v>
      </c>
      <c r="J6" s="10">
        <v>0.71033425481539803</v>
      </c>
      <c r="K6" s="10">
        <v>0.75906394540873501</v>
      </c>
      <c r="L6" t="b">
        <f t="shared" si="1"/>
        <v>1</v>
      </c>
      <c r="M6">
        <f t="shared" ref="M6:M18" si="5">SQRT( (G6*(1-G6)/2000) + (H6*(1-H6)/2000) )</f>
        <v>1.3836092611355282E-2</v>
      </c>
      <c r="N6" s="8">
        <f t="shared" ref="N6:N18" si="6">((1-G6)-(1-H6))</f>
        <v>4.105000000000103E-2</v>
      </c>
      <c r="O6">
        <f t="shared" ref="O6:O18" si="7">N6-(R6*M6)</f>
        <v>1.8289627654321593E-2</v>
      </c>
      <c r="P6">
        <f t="shared" ref="P6:P18" si="8">N6+(R6*M6)</f>
        <v>6.3810372345680461E-2</v>
      </c>
      <c r="Q6" t="str">
        <f t="shared" ref="Q6:Q18" si="9">IF(AND(0&gt;O6,0&lt;P6),"F","T")</f>
        <v>T</v>
      </c>
      <c r="R6" s="28">
        <v>1.645</v>
      </c>
      <c r="S6">
        <f>SQRT( (J6*(1-J6)/2000) + (K6*(1-K6)/2000) )</f>
        <v>1.3939967242438399E-2</v>
      </c>
      <c r="T6" s="8">
        <f t="shared" ref="T6:T19" si="10">((1-J6)-(1-K6))</f>
        <v>4.8729690593336983E-2</v>
      </c>
      <c r="U6">
        <f t="shared" ref="U6:U19" si="11">T6-(R6*S6)</f>
        <v>2.5798444479525819E-2</v>
      </c>
      <c r="V6">
        <f t="shared" si="2"/>
        <v>7.1660936707148154E-2</v>
      </c>
      <c r="W6" t="str">
        <f t="shared" ref="W6:W19" si="12">IF(AND(0&gt;U6,0&lt;V6),"F","T")</f>
        <v>T</v>
      </c>
      <c r="Z6" s="2">
        <v>3</v>
      </c>
      <c r="AA6" s="10">
        <v>0.68874999999999997</v>
      </c>
      <c r="AB6" s="10">
        <v>0.72860000000000003</v>
      </c>
      <c r="AC6" s="2" t="b">
        <f t="shared" ref="AC6:AC19" si="13">AB6&gt;=AA6</f>
        <v>1</v>
      </c>
      <c r="AD6" s="10">
        <v>0.683366618902158</v>
      </c>
      <c r="AE6" s="10">
        <v>0.72569315583113803</v>
      </c>
      <c r="AF6" t="b">
        <f>AE6&gt;=AD6</f>
        <v>1</v>
      </c>
      <c r="AG6">
        <f t="shared" ref="AG6:AG19" si="14">SQRT( (AA6*(1-AA6)/2000) + (AB6*(1-AB6)/2000) )</f>
        <v>1.435471137815038E-2</v>
      </c>
      <c r="AH6" s="8">
        <f t="shared" ref="AH6:AH19" si="15">((1-AA6)-(1-AB6))</f>
        <v>3.9850000000000052E-2</v>
      </c>
      <c r="AI6">
        <f t="shared" ref="AI6:AI19" si="16">AH6-(AL6*AG6)</f>
        <v>1.6236499782942677E-2</v>
      </c>
      <c r="AJ6">
        <f t="shared" ref="AJ6:AJ19" si="17">AH6+(AL6*AG6)</f>
        <v>6.3463500217057434E-2</v>
      </c>
      <c r="AK6" t="str">
        <f t="shared" ref="AK6:AK19" si="18">IF(AND(0&gt;AI6,0&lt;AJ6),"F","T")</f>
        <v>T</v>
      </c>
      <c r="AL6" s="28">
        <v>1.645</v>
      </c>
      <c r="AM6">
        <f t="shared" ref="AM6:AM19" si="19">SQRT( (AD6*(1-AD6)/2000) + (AE6*(1-AE6)/2000) )</f>
        <v>1.4412482133265117E-2</v>
      </c>
      <c r="AN6" s="8">
        <f t="shared" ref="AN6:AN19" si="20">((1-AD6)-(1-AE6))</f>
        <v>4.232653692898003E-2</v>
      </c>
      <c r="AO6">
        <f t="shared" ref="AO6:AO19" si="21">AN6-(AL6*AM6)</f>
        <v>1.8618003819758911E-2</v>
      </c>
      <c r="AP6">
        <f t="shared" ref="AP6:AP19" si="22">AN6+(AL6*AM6)</f>
        <v>6.6035070038201152E-2</v>
      </c>
      <c r="AQ6" t="str">
        <f t="shared" ref="AQ6:AQ19" si="23">IF(AND(0&gt;AO6,0&lt;AP6),"F","T")</f>
        <v>T</v>
      </c>
      <c r="AT6" s="2">
        <v>3</v>
      </c>
      <c r="AU6">
        <v>0.71084999999999998</v>
      </c>
      <c r="AV6" s="2">
        <v>0.69930000000000003</v>
      </c>
      <c r="AW6" s="2" t="b">
        <f t="shared" si="3"/>
        <v>0</v>
      </c>
      <c r="AX6">
        <v>0.69753905806282501</v>
      </c>
      <c r="AY6" s="2">
        <v>0.69169932009979096</v>
      </c>
      <c r="AZ6" s="2" t="b">
        <f t="shared" si="4"/>
        <v>0</v>
      </c>
      <c r="BA6">
        <f t="shared" ref="BA6:BA19" si="24">SQRT( (AU6*(1-AU6)/2000) + (AV6*(1-AV6)/2000) )</f>
        <v>1.4419115567537421E-2</v>
      </c>
      <c r="BB6" s="8">
        <f t="shared" ref="BB6:BB19" si="25">((1-AU6)-(1-AV6))</f>
        <v>-1.1549999999999949E-2</v>
      </c>
      <c r="BC6">
        <f t="shared" ref="BC6:BC19" si="26">BB6-(BF6*BA6)</f>
        <v>-3.5269445108599008E-2</v>
      </c>
      <c r="BD6">
        <f t="shared" ref="BD6:BD19" si="27">BB6+(BF6*BA6)</f>
        <v>1.216944510859911E-2</v>
      </c>
      <c r="BE6" t="str">
        <f t="shared" ref="BE6:BE19" si="28">IF(AND(0&gt;BC6,0&lt;BD6),"F","T")</f>
        <v>F</v>
      </c>
      <c r="BF6" s="28">
        <v>1.645</v>
      </c>
      <c r="BG6">
        <f t="shared" ref="BG6:BG19" si="29">SQRT( (AX6*(1-AX6)/2000) + (AY6*(1-AY6)/2000) )</f>
        <v>1.4564163058908152E-2</v>
      </c>
      <c r="BH6" s="8">
        <f t="shared" ref="BH6:BH19" si="30">((1-AX6)-(1-AY6))</f>
        <v>-5.8397379630340529E-3</v>
      </c>
      <c r="BI6">
        <f t="shared" ref="BI6:BI19" si="31">BH6-(BF6*BG6)</f>
        <v>-2.9797786194937965E-2</v>
      </c>
      <c r="BJ6">
        <f t="shared" ref="BJ6:BJ19" si="32">BH6+(BF6*BG6)</f>
        <v>1.8118310268869859E-2</v>
      </c>
      <c r="BK6" t="str">
        <f t="shared" ref="BK6:BK19" si="33">IF(AND(0&gt;BI6,0&lt;BJ6),"F","T")</f>
        <v>F</v>
      </c>
    </row>
    <row r="7" spans="1:63" x14ac:dyDescent="0.3">
      <c r="A7" s="2">
        <v>6</v>
      </c>
      <c r="B7" s="2">
        <v>6</v>
      </c>
      <c r="C7" s="2">
        <v>2.612834E-2</v>
      </c>
      <c r="D7" s="2">
        <v>10</v>
      </c>
      <c r="F7" s="2">
        <v>4</v>
      </c>
      <c r="G7" s="10">
        <v>0.77344999999999997</v>
      </c>
      <c r="H7" s="10">
        <v>0.86555000000000004</v>
      </c>
      <c r="I7" s="2" t="b">
        <f t="shared" si="0"/>
        <v>1</v>
      </c>
      <c r="J7" s="10">
        <v>0.77210656717035198</v>
      </c>
      <c r="K7" s="10">
        <v>0.86352270344888105</v>
      </c>
      <c r="L7" t="b">
        <f t="shared" si="1"/>
        <v>1</v>
      </c>
      <c r="M7">
        <f t="shared" si="5"/>
        <v>1.2074731777559284E-2</v>
      </c>
      <c r="N7" s="8">
        <f t="shared" si="6"/>
        <v>9.2100000000000071E-2</v>
      </c>
      <c r="O7">
        <f t="shared" si="7"/>
        <v>7.2237066225915053E-2</v>
      </c>
      <c r="P7">
        <f t="shared" si="8"/>
        <v>0.11196293377408509</v>
      </c>
      <c r="Q7" t="str">
        <f t="shared" si="9"/>
        <v>T</v>
      </c>
      <c r="R7" s="28">
        <v>1.645</v>
      </c>
      <c r="S7">
        <f t="shared" ref="S6:S19" si="34">SQRT( (J7*(1-J7)/2000) + (K7*(1-K7)/2000) )</f>
        <v>1.2120422026067895E-2</v>
      </c>
      <c r="T7" s="8">
        <f t="shared" si="10"/>
        <v>9.141613627852907E-2</v>
      </c>
      <c r="U7">
        <f t="shared" si="11"/>
        <v>7.147804204564738E-2</v>
      </c>
      <c r="V7">
        <f t="shared" ref="V7:V19" si="35">T7+(R7*S7)</f>
        <v>0.11135423051141076</v>
      </c>
      <c r="W7" t="str">
        <f t="shared" si="12"/>
        <v>T</v>
      </c>
      <c r="Z7" s="2">
        <v>4</v>
      </c>
      <c r="AA7" s="10">
        <v>0.76590000000000003</v>
      </c>
      <c r="AB7" s="10">
        <v>0.86204999999999998</v>
      </c>
      <c r="AC7" s="2" t="b">
        <f t="shared" si="13"/>
        <v>1</v>
      </c>
      <c r="AD7" s="10">
        <v>0.76380594244551403</v>
      </c>
      <c r="AE7" s="10">
        <v>0.861038469734134</v>
      </c>
      <c r="AF7" t="b">
        <f>AE7&gt;=AD7</f>
        <v>1</v>
      </c>
      <c r="AG7">
        <f t="shared" si="14"/>
        <v>1.2210998884202717E-2</v>
      </c>
      <c r="AH7" s="8">
        <f t="shared" si="15"/>
        <v>9.6149999999999958E-2</v>
      </c>
      <c r="AI7">
        <f t="shared" si="16"/>
        <v>7.6062906835486485E-2</v>
      </c>
      <c r="AJ7">
        <f t="shared" si="17"/>
        <v>0.11623709316451343</v>
      </c>
      <c r="AK7" t="str">
        <f t="shared" si="18"/>
        <v>T</v>
      </c>
      <c r="AL7" s="28">
        <v>1.645</v>
      </c>
      <c r="AM7">
        <f t="shared" si="19"/>
        <v>1.2248625394354848E-2</v>
      </c>
      <c r="AN7" s="8">
        <f t="shared" si="20"/>
        <v>9.7232527288619974E-2</v>
      </c>
      <c r="AO7">
        <f t="shared" si="21"/>
        <v>7.708353851490625E-2</v>
      </c>
      <c r="AP7">
        <f t="shared" si="22"/>
        <v>0.1173815160623337</v>
      </c>
      <c r="AQ7" t="str">
        <f t="shared" si="23"/>
        <v>T</v>
      </c>
      <c r="AT7" s="2">
        <v>4</v>
      </c>
      <c r="AU7">
        <v>0.73880000000000001</v>
      </c>
      <c r="AV7" s="2">
        <v>0.77375000000000005</v>
      </c>
      <c r="AW7" s="2" t="b">
        <f t="shared" si="3"/>
        <v>1</v>
      </c>
      <c r="AX7">
        <v>0.73052949564670699</v>
      </c>
      <c r="AY7" s="2">
        <v>0.76949398775146405</v>
      </c>
      <c r="AZ7" s="2" t="b">
        <f t="shared" si="4"/>
        <v>1</v>
      </c>
      <c r="BA7">
        <f t="shared" si="24"/>
        <v>1.3565314178079326E-2</v>
      </c>
      <c r="BB7" s="8">
        <f t="shared" si="25"/>
        <v>3.4950000000000037E-2</v>
      </c>
      <c r="BC7">
        <f t="shared" si="26"/>
        <v>1.2635058177059545E-2</v>
      </c>
      <c r="BD7">
        <f t="shared" si="27"/>
        <v>5.7264941822940528E-2</v>
      </c>
      <c r="BE7" t="str">
        <f t="shared" si="28"/>
        <v>T</v>
      </c>
      <c r="BF7" s="28">
        <v>1.645</v>
      </c>
      <c r="BG7">
        <f t="shared" si="29"/>
        <v>1.36789828240752E-2</v>
      </c>
      <c r="BH7" s="8">
        <f t="shared" si="30"/>
        <v>3.8964492104757054E-2</v>
      </c>
      <c r="BI7">
        <f t="shared" si="31"/>
        <v>1.6462565359153351E-2</v>
      </c>
      <c r="BJ7">
        <f t="shared" si="32"/>
        <v>6.1466418850360756E-2</v>
      </c>
      <c r="BK7" t="str">
        <f t="shared" si="33"/>
        <v>T</v>
      </c>
    </row>
    <row r="8" spans="1:63" x14ac:dyDescent="0.3">
      <c r="A8" s="2">
        <v>7</v>
      </c>
      <c r="B8" s="2">
        <v>9</v>
      </c>
      <c r="C8" s="2">
        <v>2.2622159999999999E-2</v>
      </c>
      <c r="D8" s="2">
        <v>3</v>
      </c>
      <c r="F8" s="2">
        <v>5</v>
      </c>
      <c r="G8" s="10">
        <v>0.84184999999999999</v>
      </c>
      <c r="H8" s="10">
        <v>0.86929999999999996</v>
      </c>
      <c r="I8" s="2" t="b">
        <f t="shared" si="0"/>
        <v>1</v>
      </c>
      <c r="J8" s="10">
        <v>0.83803472793202405</v>
      </c>
      <c r="K8" s="10">
        <v>0.86750251449262095</v>
      </c>
      <c r="L8" t="b">
        <f t="shared" si="1"/>
        <v>1</v>
      </c>
      <c r="M8">
        <f t="shared" si="5"/>
        <v>1.1107566959059937E-2</v>
      </c>
      <c r="N8" s="8">
        <f t="shared" si="6"/>
        <v>2.7449999999999974E-2</v>
      </c>
      <c r="O8">
        <f t="shared" si="7"/>
        <v>9.1780523523463768E-3</v>
      </c>
      <c r="P8">
        <f t="shared" si="8"/>
        <v>4.5721947647653569E-2</v>
      </c>
      <c r="Q8" t="str">
        <f t="shared" si="9"/>
        <v>T</v>
      </c>
      <c r="R8" s="28">
        <v>1.645</v>
      </c>
      <c r="S8">
        <f t="shared" si="34"/>
        <v>1.1195410321947191E-2</v>
      </c>
      <c r="T8" s="8">
        <f t="shared" si="10"/>
        <v>2.9467786560596898E-2</v>
      </c>
      <c r="U8">
        <f t="shared" si="11"/>
        <v>1.1051336580993769E-2</v>
      </c>
      <c r="V8">
        <f t="shared" si="35"/>
        <v>4.7884236540200027E-2</v>
      </c>
      <c r="W8" t="str">
        <f t="shared" si="12"/>
        <v>T</v>
      </c>
      <c r="Z8" s="2">
        <v>5</v>
      </c>
      <c r="AA8" s="10">
        <v>0.84219999999999895</v>
      </c>
      <c r="AB8" s="10">
        <v>0.87280000000000002</v>
      </c>
      <c r="AC8" s="2" t="b">
        <f t="shared" si="13"/>
        <v>1</v>
      </c>
      <c r="AD8" s="10">
        <v>0.84068739174931495</v>
      </c>
      <c r="AE8" s="10">
        <v>0.87143209122089005</v>
      </c>
      <c r="AF8" t="b">
        <f>AE8&gt;=AD8</f>
        <v>1</v>
      </c>
      <c r="AG8">
        <f t="shared" si="14"/>
        <v>1.104353476021153E-2</v>
      </c>
      <c r="AH8" s="8">
        <f t="shared" si="15"/>
        <v>3.0600000000001071E-2</v>
      </c>
      <c r="AI8">
        <f t="shared" si="16"/>
        <v>1.2433385319453105E-2</v>
      </c>
      <c r="AJ8">
        <f t="shared" si="17"/>
        <v>4.8766614680549034E-2</v>
      </c>
      <c r="AK8" t="str">
        <f t="shared" si="18"/>
        <v>T</v>
      </c>
      <c r="AL8" s="28">
        <v>1.645</v>
      </c>
      <c r="AM8">
        <f t="shared" si="19"/>
        <v>1.1089867057686609E-2</v>
      </c>
      <c r="AN8" s="8">
        <f t="shared" si="20"/>
        <v>3.0744699471575099E-2</v>
      </c>
      <c r="AO8">
        <f t="shared" si="21"/>
        <v>1.2501868161680627E-2</v>
      </c>
      <c r="AP8">
        <f t="shared" si="22"/>
        <v>4.8987530781469571E-2</v>
      </c>
      <c r="AQ8" t="str">
        <f t="shared" si="23"/>
        <v>T</v>
      </c>
      <c r="AT8" s="2">
        <v>5</v>
      </c>
      <c r="AU8">
        <v>0.77564999999999995</v>
      </c>
      <c r="AV8" s="2">
        <v>0.77500000000000002</v>
      </c>
      <c r="AW8" s="2" t="b">
        <f t="shared" si="3"/>
        <v>0</v>
      </c>
      <c r="AX8">
        <v>0.76961229558077904</v>
      </c>
      <c r="AY8" s="2">
        <v>0.77067388449269902</v>
      </c>
      <c r="AZ8" s="2" t="b">
        <f t="shared" si="4"/>
        <v>1</v>
      </c>
      <c r="BA8">
        <f t="shared" si="24"/>
        <v>1.3198334696089503E-2</v>
      </c>
      <c r="BB8" s="8">
        <f t="shared" si="25"/>
        <v>-6.4999999999992841E-4</v>
      </c>
      <c r="BC8">
        <f t="shared" si="26"/>
        <v>-2.2361260575067161E-2</v>
      </c>
      <c r="BD8">
        <f t="shared" si="27"/>
        <v>2.1061260575067305E-2</v>
      </c>
      <c r="BE8" t="str">
        <f t="shared" si="28"/>
        <v>F</v>
      </c>
      <c r="BF8" s="28">
        <v>1.645</v>
      </c>
      <c r="BG8">
        <f t="shared" si="29"/>
        <v>1.3304977608498551E-2</v>
      </c>
      <c r="BH8" s="8">
        <f t="shared" si="30"/>
        <v>1.0615889119199862E-3</v>
      </c>
      <c r="BI8">
        <f t="shared" si="31"/>
        <v>-2.082509925406013E-2</v>
      </c>
      <c r="BJ8">
        <f t="shared" si="32"/>
        <v>2.2948277077900103E-2</v>
      </c>
      <c r="BK8" t="str">
        <f t="shared" si="33"/>
        <v>F</v>
      </c>
    </row>
    <row r="9" spans="1:63" x14ac:dyDescent="0.3">
      <c r="A9" s="2">
        <v>8</v>
      </c>
      <c r="B9" s="2">
        <v>16</v>
      </c>
      <c r="C9" s="2">
        <v>1.6691629999999999E-2</v>
      </c>
      <c r="D9" s="2">
        <v>6</v>
      </c>
      <c r="F9" s="2">
        <v>6</v>
      </c>
      <c r="G9" s="10">
        <v>0.86019999999999996</v>
      </c>
      <c r="H9" s="10">
        <v>0.89329999999999998</v>
      </c>
      <c r="I9" s="2" t="b">
        <f t="shared" si="0"/>
        <v>1</v>
      </c>
      <c r="J9" s="10">
        <v>0.85765510871150596</v>
      </c>
      <c r="K9" s="10">
        <v>0.89235064183764801</v>
      </c>
      <c r="L9" t="b">
        <f t="shared" si="1"/>
        <v>1</v>
      </c>
      <c r="M9">
        <f t="shared" si="5"/>
        <v>1.0381981265635188E-2</v>
      </c>
      <c r="N9" s="8">
        <f t="shared" si="6"/>
        <v>3.3100000000000018E-2</v>
      </c>
      <c r="O9">
        <f t="shared" si="7"/>
        <v>1.6021640818030133E-2</v>
      </c>
      <c r="P9">
        <f t="shared" si="8"/>
        <v>5.0178359181969903E-2</v>
      </c>
      <c r="Q9" t="str">
        <f t="shared" si="9"/>
        <v>T</v>
      </c>
      <c r="R9" s="28">
        <v>1.645</v>
      </c>
      <c r="S9">
        <f t="shared" si="34"/>
        <v>1.0443749256424786E-2</v>
      </c>
      <c r="T9" s="8">
        <f t="shared" si="10"/>
        <v>3.4695533126142042E-2</v>
      </c>
      <c r="U9">
        <f t="shared" si="11"/>
        <v>1.7515565599323268E-2</v>
      </c>
      <c r="V9">
        <f t="shared" si="35"/>
        <v>5.1875500652960815E-2</v>
      </c>
      <c r="W9" t="str">
        <f t="shared" si="12"/>
        <v>T</v>
      </c>
      <c r="Z9" s="2">
        <v>6</v>
      </c>
      <c r="AA9" s="10">
        <v>0.86764999999999903</v>
      </c>
      <c r="AB9" s="10">
        <v>0.90489999999999904</v>
      </c>
      <c r="AC9" s="2" t="b">
        <f t="shared" si="13"/>
        <v>1</v>
      </c>
      <c r="AD9" s="10">
        <v>0.86605680341308799</v>
      </c>
      <c r="AE9" s="10">
        <v>0.90381271197377</v>
      </c>
      <c r="AF9" t="b">
        <f>AE9&gt;=AD9</f>
        <v>1</v>
      </c>
      <c r="AG9">
        <f t="shared" si="14"/>
        <v>1.0022212018811054E-2</v>
      </c>
      <c r="AH9" s="8">
        <f t="shared" si="15"/>
        <v>3.7250000000000005E-2</v>
      </c>
      <c r="AI9">
        <f t="shared" si="16"/>
        <v>2.076346122905582E-2</v>
      </c>
      <c r="AJ9">
        <f t="shared" si="17"/>
        <v>5.3736538770944191E-2</v>
      </c>
      <c r="AK9" t="str">
        <f t="shared" si="18"/>
        <v>T</v>
      </c>
      <c r="AL9" s="28">
        <v>1.645</v>
      </c>
      <c r="AM9">
        <f t="shared" si="19"/>
        <v>1.007317502884222E-2</v>
      </c>
      <c r="AN9" s="8">
        <f t="shared" si="20"/>
        <v>3.7755908560682006E-2</v>
      </c>
      <c r="AO9">
        <f t="shared" si="21"/>
        <v>2.1185535638236552E-2</v>
      </c>
      <c r="AP9">
        <f t="shared" si="22"/>
        <v>5.4326281483127459E-2</v>
      </c>
      <c r="AQ9" t="str">
        <f t="shared" si="23"/>
        <v>T</v>
      </c>
      <c r="AT9" s="2">
        <v>6</v>
      </c>
      <c r="AU9">
        <v>0.78674999999999895</v>
      </c>
      <c r="AV9" s="2">
        <v>0.77105000000000001</v>
      </c>
      <c r="AW9" s="2" t="b">
        <f t="shared" si="3"/>
        <v>0</v>
      </c>
      <c r="AX9">
        <v>0.78229443315685898</v>
      </c>
      <c r="AY9" s="2">
        <v>0.766443962322928</v>
      </c>
      <c r="AZ9" s="2" t="b">
        <f t="shared" si="4"/>
        <v>0</v>
      </c>
      <c r="BA9">
        <f t="shared" si="24"/>
        <v>1.3120715205353718E-2</v>
      </c>
      <c r="BB9" s="8">
        <f t="shared" si="25"/>
        <v>-1.5699999999998937E-2</v>
      </c>
      <c r="BC9">
        <f t="shared" si="26"/>
        <v>-3.7283576512805804E-2</v>
      </c>
      <c r="BD9">
        <f t="shared" si="27"/>
        <v>5.8835765128079295E-3</v>
      </c>
      <c r="BE9" t="str">
        <f t="shared" si="28"/>
        <v>F</v>
      </c>
      <c r="BF9" s="28">
        <v>1.645</v>
      </c>
      <c r="BG9">
        <f t="shared" si="29"/>
        <v>1.3215851617476375E-2</v>
      </c>
      <c r="BH9" s="8">
        <f t="shared" si="30"/>
        <v>-1.5850470833930985E-2</v>
      </c>
      <c r="BI9">
        <f t="shared" si="31"/>
        <v>-3.7590546744679626E-2</v>
      </c>
      <c r="BJ9">
        <f t="shared" si="32"/>
        <v>5.8896050768176521E-3</v>
      </c>
      <c r="BK9" t="str">
        <f t="shared" si="33"/>
        <v>F</v>
      </c>
    </row>
    <row r="10" spans="1:63" x14ac:dyDescent="0.3">
      <c r="A10" s="2">
        <v>9</v>
      </c>
      <c r="B10" s="2">
        <v>13</v>
      </c>
      <c r="C10" s="2">
        <v>1.5625409999999999E-2</v>
      </c>
      <c r="D10" s="2">
        <v>11</v>
      </c>
      <c r="F10" s="2">
        <v>7</v>
      </c>
      <c r="G10" s="10">
        <v>0.89</v>
      </c>
      <c r="H10" s="10">
        <v>0.88990000000000002</v>
      </c>
      <c r="I10" s="2" t="b">
        <f t="shared" si="0"/>
        <v>0</v>
      </c>
      <c r="J10" s="10">
        <v>0.88940807841968395</v>
      </c>
      <c r="K10" s="10">
        <v>0.88910776622514398</v>
      </c>
      <c r="L10" t="b">
        <f t="shared" si="1"/>
        <v>0</v>
      </c>
      <c r="M10">
        <f t="shared" si="5"/>
        <v>9.8964132391488168E-3</v>
      </c>
      <c r="N10" s="8">
        <f t="shared" si="6"/>
        <v>-9.9999999999988987E-5</v>
      </c>
      <c r="O10">
        <f t="shared" si="7"/>
        <v>-1.6379599778399794E-2</v>
      </c>
      <c r="P10">
        <f t="shared" si="8"/>
        <v>1.6179599778399816E-2</v>
      </c>
      <c r="Q10" t="str">
        <f t="shared" si="9"/>
        <v>F</v>
      </c>
      <c r="R10" s="28">
        <v>1.645</v>
      </c>
      <c r="S10">
        <f t="shared" si="34"/>
        <v>9.9236206780783376E-3</v>
      </c>
      <c r="T10" s="8">
        <f t="shared" si="10"/>
        <v>-3.0031219453996449E-4</v>
      </c>
      <c r="U10">
        <f t="shared" si="11"/>
        <v>-1.6624668209978832E-2</v>
      </c>
      <c r="V10">
        <f t="shared" si="35"/>
        <v>1.6024043820898903E-2</v>
      </c>
      <c r="W10" t="str">
        <f t="shared" si="12"/>
        <v>F</v>
      </c>
      <c r="Z10" s="2">
        <v>7</v>
      </c>
      <c r="AA10" s="10">
        <v>0.91099999999999903</v>
      </c>
      <c r="AB10" s="10">
        <v>0.91059999999999997</v>
      </c>
      <c r="AC10" s="2" t="b">
        <f t="shared" si="13"/>
        <v>0</v>
      </c>
      <c r="AD10" s="10">
        <v>0.91024578586142202</v>
      </c>
      <c r="AE10" s="10">
        <v>0.909447008656184</v>
      </c>
      <c r="AF10" t="b">
        <f>AE10&gt;=AD10</f>
        <v>0</v>
      </c>
      <c r="AG10">
        <f t="shared" si="14"/>
        <v>9.0135076413125886E-3</v>
      </c>
      <c r="AH10" s="8">
        <f t="shared" si="15"/>
        <v>-3.9999999999906777E-4</v>
      </c>
      <c r="AI10">
        <f t="shared" si="16"/>
        <v>-1.5227220069958277E-2</v>
      </c>
      <c r="AJ10">
        <f t="shared" si="17"/>
        <v>1.4427220069960141E-2</v>
      </c>
      <c r="AK10" t="str">
        <f t="shared" si="18"/>
        <v>F</v>
      </c>
      <c r="AL10" s="28">
        <v>1.645</v>
      </c>
      <c r="AM10">
        <f t="shared" si="19"/>
        <v>9.0568079996610016E-3</v>
      </c>
      <c r="AN10" s="8">
        <f t="shared" si="20"/>
        <v>-7.9877720523802154E-4</v>
      </c>
      <c r="AO10">
        <f t="shared" si="21"/>
        <v>-1.5697226364680371E-2</v>
      </c>
      <c r="AP10">
        <f t="shared" si="22"/>
        <v>1.4099671954204326E-2</v>
      </c>
      <c r="AQ10" t="str">
        <f t="shared" si="23"/>
        <v>F</v>
      </c>
      <c r="AT10" s="2">
        <v>7</v>
      </c>
      <c r="AU10">
        <v>0.818549999999999</v>
      </c>
      <c r="AV10" s="2">
        <v>0.76315</v>
      </c>
      <c r="AW10" s="2" t="b">
        <f t="shared" si="3"/>
        <v>0</v>
      </c>
      <c r="AX10">
        <v>0.81447771109921396</v>
      </c>
      <c r="AY10" s="2">
        <v>0.75788586076887798</v>
      </c>
      <c r="AZ10" s="2" t="b">
        <f t="shared" si="4"/>
        <v>0</v>
      </c>
      <c r="BA10">
        <f t="shared" si="24"/>
        <v>1.2831172491241801E-2</v>
      </c>
      <c r="BB10" s="8">
        <f t="shared" si="25"/>
        <v>-5.5399999999999006E-2</v>
      </c>
      <c r="BC10">
        <f t="shared" si="26"/>
        <v>-7.6507278748091767E-2</v>
      </c>
      <c r="BD10">
        <f t="shared" si="27"/>
        <v>-3.4292721251906244E-2</v>
      </c>
      <c r="BE10" t="str">
        <f t="shared" si="28"/>
        <v>T</v>
      </c>
      <c r="BF10" s="28">
        <v>1.645</v>
      </c>
      <c r="BG10">
        <f t="shared" si="29"/>
        <v>1.2934424069847374E-2</v>
      </c>
      <c r="BH10" s="8">
        <f t="shared" si="30"/>
        <v>-5.659185033033598E-2</v>
      </c>
      <c r="BI10">
        <f t="shared" si="31"/>
        <v>-7.7868977925234908E-2</v>
      </c>
      <c r="BJ10">
        <f t="shared" si="32"/>
        <v>-3.5314722735437051E-2</v>
      </c>
      <c r="BK10" t="str">
        <f t="shared" si="33"/>
        <v>T</v>
      </c>
    </row>
    <row r="11" spans="1:63" x14ac:dyDescent="0.3">
      <c r="A11" s="2">
        <v>10</v>
      </c>
      <c r="B11" s="2">
        <v>3</v>
      </c>
      <c r="C11" s="2">
        <v>1.490114E-2</v>
      </c>
      <c r="D11" s="2">
        <v>12</v>
      </c>
      <c r="F11" s="2">
        <v>8</v>
      </c>
      <c r="G11" s="10">
        <v>0.90129999999999999</v>
      </c>
      <c r="H11" s="10">
        <v>0.91049999999999998</v>
      </c>
      <c r="I11" s="2" t="b">
        <f t="shared" si="0"/>
        <v>1</v>
      </c>
      <c r="J11" s="10">
        <v>0.90124390324028003</v>
      </c>
      <c r="K11" s="10">
        <v>0.90985460279757602</v>
      </c>
      <c r="L11" t="b">
        <f t="shared" si="1"/>
        <v>1</v>
      </c>
      <c r="M11">
        <f t="shared" si="5"/>
        <v>9.2316861948400324E-3</v>
      </c>
      <c r="N11" s="8">
        <f>((1-G11)-(1-H11))</f>
        <v>9.199999999999986E-3</v>
      </c>
      <c r="O11">
        <f t="shared" si="7"/>
        <v>-5.9861237905118672E-3</v>
      </c>
      <c r="P11">
        <f t="shared" si="8"/>
        <v>2.4386123790511839E-2</v>
      </c>
      <c r="Q11" t="str">
        <f t="shared" si="9"/>
        <v>F</v>
      </c>
      <c r="R11" s="28">
        <v>1.645</v>
      </c>
      <c r="S11">
        <f t="shared" si="34"/>
        <v>9.2472302523011179E-3</v>
      </c>
      <c r="T11" s="8">
        <f t="shared" si="10"/>
        <v>8.6106995572959866E-3</v>
      </c>
      <c r="U11">
        <f t="shared" si="11"/>
        <v>-6.6009942077393524E-3</v>
      </c>
      <c r="V11">
        <f t="shared" si="35"/>
        <v>2.3822393322331326E-2</v>
      </c>
      <c r="W11" t="str">
        <f t="shared" si="12"/>
        <v>F</v>
      </c>
      <c r="Z11" s="2">
        <v>8</v>
      </c>
      <c r="AA11" s="10">
        <v>0.93219999999999903</v>
      </c>
      <c r="AB11" s="10">
        <v>0.93310000000000004</v>
      </c>
      <c r="AC11" s="2" t="b">
        <f t="shared" si="13"/>
        <v>1</v>
      </c>
      <c r="AD11" s="10">
        <v>0.93183717156625601</v>
      </c>
      <c r="AE11" s="10">
        <v>0.93217629995246898</v>
      </c>
      <c r="AF11" t="b">
        <f>AE11&gt;=AD11</f>
        <v>1</v>
      </c>
      <c r="AG11">
        <f t="shared" si="14"/>
        <v>7.9255141789034977E-3</v>
      </c>
      <c r="AH11" s="8">
        <f t="shared" si="15"/>
        <v>9.000000000010111E-4</v>
      </c>
      <c r="AI11">
        <f t="shared" si="16"/>
        <v>-1.2137470824295242E-2</v>
      </c>
      <c r="AJ11">
        <f>AH11+(AL11*AG11)</f>
        <v>1.3937470824297265E-2</v>
      </c>
      <c r="AK11" t="str">
        <f t="shared" si="18"/>
        <v>F</v>
      </c>
      <c r="AL11" s="28">
        <v>1.645</v>
      </c>
      <c r="AM11">
        <f t="shared" si="19"/>
        <v>7.9605371368095985E-3</v>
      </c>
      <c r="AN11" s="8">
        <f t="shared" si="20"/>
        <v>3.3912838621297237E-4</v>
      </c>
      <c r="AO11">
        <f t="shared" si="21"/>
        <v>-1.2755955203838817E-2</v>
      </c>
      <c r="AP11">
        <f t="shared" si="22"/>
        <v>1.3434211976264761E-2</v>
      </c>
      <c r="AQ11" t="str">
        <f t="shared" si="23"/>
        <v>F</v>
      </c>
      <c r="AT11" s="2">
        <v>8</v>
      </c>
      <c r="AU11">
        <v>0.82879999999999998</v>
      </c>
      <c r="AV11" s="2">
        <v>0.78939999999999999</v>
      </c>
      <c r="AW11" s="2" t="b">
        <f t="shared" si="3"/>
        <v>0</v>
      </c>
      <c r="AX11">
        <v>0.82472812628921499</v>
      </c>
      <c r="AY11" s="2">
        <v>0.78564954553903299</v>
      </c>
      <c r="AZ11" s="2" t="b">
        <f t="shared" si="4"/>
        <v>0</v>
      </c>
      <c r="BA11">
        <f t="shared" si="24"/>
        <v>1.2412457452092232E-2</v>
      </c>
      <c r="BB11" s="8">
        <f t="shared" si="25"/>
        <v>-3.9399999999999991E-2</v>
      </c>
      <c r="BC11">
        <f t="shared" si="26"/>
        <v>-5.9818492508691715E-2</v>
      </c>
      <c r="BD11">
        <f t="shared" si="27"/>
        <v>-1.898150749130827E-2</v>
      </c>
      <c r="BE11" t="str">
        <f t="shared" si="28"/>
        <v>T</v>
      </c>
      <c r="BF11" s="28">
        <v>1.645</v>
      </c>
      <c r="BG11">
        <f t="shared" si="29"/>
        <v>1.2509116298324985E-2</v>
      </c>
      <c r="BH11" s="8">
        <f t="shared" si="30"/>
        <v>-3.9078580750182002E-2</v>
      </c>
      <c r="BI11">
        <f t="shared" si="31"/>
        <v>-5.9656077060926599E-2</v>
      </c>
      <c r="BJ11">
        <f t="shared" si="32"/>
        <v>-1.8501084439437401E-2</v>
      </c>
      <c r="BK11" t="str">
        <f t="shared" si="33"/>
        <v>T</v>
      </c>
    </row>
    <row r="12" spans="1:63" x14ac:dyDescent="0.3">
      <c r="A12" s="2">
        <v>11</v>
      </c>
      <c r="B12" s="2">
        <v>8</v>
      </c>
      <c r="C12" s="2">
        <v>1.3532600000000001E-2</v>
      </c>
      <c r="D12" s="2">
        <v>16</v>
      </c>
      <c r="F12" s="2">
        <v>9</v>
      </c>
      <c r="G12" s="10">
        <v>0.92344999999999899</v>
      </c>
      <c r="H12" s="10">
        <v>0.92535000000000001</v>
      </c>
      <c r="I12" s="2" t="b">
        <f t="shared" si="0"/>
        <v>1</v>
      </c>
      <c r="J12" s="10">
        <v>0.92299982375488199</v>
      </c>
      <c r="K12" s="10">
        <v>0.92476606226670999</v>
      </c>
      <c r="L12" t="b">
        <f t="shared" si="1"/>
        <v>1</v>
      </c>
      <c r="M12">
        <f t="shared" si="5"/>
        <v>8.3596493646564164E-3</v>
      </c>
      <c r="N12" s="8">
        <f t="shared" si="6"/>
        <v>1.900000000001012E-3</v>
      </c>
      <c r="O12">
        <f t="shared" si="7"/>
        <v>-1.1851623204858793E-2</v>
      </c>
      <c r="P12">
        <f t="shared" si="8"/>
        <v>1.5651623204860819E-2</v>
      </c>
      <c r="Q12" t="str">
        <f t="shared" si="9"/>
        <v>F</v>
      </c>
      <c r="R12" s="28">
        <v>1.645</v>
      </c>
      <c r="S12">
        <f t="shared" si="34"/>
        <v>8.3858494337118953E-3</v>
      </c>
      <c r="T12" s="8">
        <f t="shared" si="10"/>
        <v>1.766238511828E-3</v>
      </c>
      <c r="U12">
        <f t="shared" si="11"/>
        <v>-1.2028483806628068E-2</v>
      </c>
      <c r="V12">
        <f t="shared" si="35"/>
        <v>1.5560960830284068E-2</v>
      </c>
      <c r="W12" t="str">
        <f t="shared" si="12"/>
        <v>F</v>
      </c>
      <c r="Z12" s="2">
        <v>9</v>
      </c>
      <c r="AA12" s="10">
        <v>0.95914999999999995</v>
      </c>
      <c r="AB12" s="10">
        <v>0.95379999999999998</v>
      </c>
      <c r="AC12" s="2" t="b">
        <f t="shared" si="13"/>
        <v>0</v>
      </c>
      <c r="AD12" s="10">
        <v>0.95857235147360498</v>
      </c>
      <c r="AE12" s="10">
        <v>0.95307088199811896</v>
      </c>
      <c r="AF12" t="b">
        <f>AE12&gt;=AD12</f>
        <v>0</v>
      </c>
      <c r="AG12">
        <f t="shared" si="14"/>
        <v>6.4516214047323044E-3</v>
      </c>
      <c r="AH12" s="8">
        <f t="shared" si="15"/>
        <v>-5.3499999999999659E-3</v>
      </c>
      <c r="AI12">
        <f t="shared" si="16"/>
        <v>-1.5962917210784605E-2</v>
      </c>
      <c r="AJ12">
        <f t="shared" si="17"/>
        <v>5.2629172107846751E-3</v>
      </c>
      <c r="AK12" t="str">
        <f t="shared" si="18"/>
        <v>F</v>
      </c>
      <c r="AL12" s="28">
        <v>1.645</v>
      </c>
      <c r="AM12">
        <f t="shared" si="19"/>
        <v>6.4976216552449046E-3</v>
      </c>
      <c r="AN12" s="8">
        <f t="shared" si="20"/>
        <v>-5.5014694754860205E-3</v>
      </c>
      <c r="AO12">
        <f t="shared" si="21"/>
        <v>-1.6190057098363887E-2</v>
      </c>
      <c r="AP12">
        <f t="shared" si="22"/>
        <v>5.187118147391848E-3</v>
      </c>
      <c r="AQ12" t="str">
        <f t="shared" si="23"/>
        <v>F</v>
      </c>
      <c r="AT12" s="2">
        <v>9</v>
      </c>
      <c r="AU12">
        <v>0.85904999999999898</v>
      </c>
      <c r="AV12" s="2">
        <v>0.83174999999999999</v>
      </c>
      <c r="AW12" s="2" t="b">
        <f t="shared" si="3"/>
        <v>0</v>
      </c>
      <c r="AX12">
        <v>0.85649297416284997</v>
      </c>
      <c r="AY12" s="2">
        <v>0.82848443255349002</v>
      </c>
      <c r="AZ12" s="2" t="b">
        <f t="shared" si="4"/>
        <v>0</v>
      </c>
      <c r="BA12">
        <f t="shared" si="24"/>
        <v>1.1424207521749611E-2</v>
      </c>
      <c r="BB12" s="8">
        <f t="shared" si="25"/>
        <v>-2.7299999999998992E-2</v>
      </c>
      <c r="BC12">
        <f t="shared" si="26"/>
        <v>-4.6092821373277103E-2</v>
      </c>
      <c r="BD12">
        <f t="shared" si="27"/>
        <v>-8.5071786267208807E-3</v>
      </c>
      <c r="BE12" t="str">
        <f t="shared" si="28"/>
        <v>T</v>
      </c>
      <c r="BF12" s="28">
        <v>1.645</v>
      </c>
      <c r="BG12">
        <f t="shared" si="29"/>
        <v>1.1511097622349861E-2</v>
      </c>
      <c r="BH12" s="8">
        <f t="shared" si="30"/>
        <v>-2.8008541609359949E-2</v>
      </c>
      <c r="BI12">
        <f t="shared" si="31"/>
        <v>-4.694429719812547E-2</v>
      </c>
      <c r="BJ12">
        <f t="shared" si="32"/>
        <v>-9.0727860205944283E-3</v>
      </c>
      <c r="BK12" t="str">
        <f t="shared" si="33"/>
        <v>T</v>
      </c>
    </row>
    <row r="13" spans="1:63" x14ac:dyDescent="0.3">
      <c r="A13" s="2">
        <v>12</v>
      </c>
      <c r="B13" s="2">
        <v>1</v>
      </c>
      <c r="C13" s="2">
        <v>1.165037E-2</v>
      </c>
      <c r="D13" s="2">
        <v>1</v>
      </c>
      <c r="F13" s="2">
        <v>10</v>
      </c>
      <c r="G13" s="10">
        <v>0.91844999999999999</v>
      </c>
      <c r="H13" s="11">
        <v>0.93464999999999898</v>
      </c>
      <c r="I13" s="2" t="b">
        <f t="shared" si="0"/>
        <v>1</v>
      </c>
      <c r="J13" s="10">
        <v>0.91811272076130501</v>
      </c>
      <c r="K13" s="11">
        <v>0.93447837227605102</v>
      </c>
      <c r="L13" t="b">
        <f t="shared" si="1"/>
        <v>1</v>
      </c>
      <c r="M13">
        <f t="shared" si="5"/>
        <v>8.2455738126585507E-3</v>
      </c>
      <c r="N13" s="8">
        <f t="shared" si="6"/>
        <v>1.6199999999998993E-2</v>
      </c>
      <c r="O13">
        <f t="shared" si="7"/>
        <v>2.6360310781756765E-3</v>
      </c>
      <c r="P13">
        <f t="shared" si="8"/>
        <v>2.9763968921822308E-2</v>
      </c>
      <c r="Q13" t="str">
        <f t="shared" si="9"/>
        <v>T</v>
      </c>
      <c r="R13" s="28">
        <v>1.645</v>
      </c>
      <c r="S13">
        <f t="shared" si="34"/>
        <v>8.2586408313333314E-3</v>
      </c>
      <c r="T13" s="8">
        <f t="shared" si="10"/>
        <v>1.6365651514746005E-2</v>
      </c>
      <c r="U13">
        <f t="shared" si="11"/>
        <v>2.7801873472026745E-3</v>
      </c>
      <c r="V13">
        <f t="shared" si="35"/>
        <v>2.9951115682289337E-2</v>
      </c>
      <c r="W13" t="str">
        <f t="shared" si="12"/>
        <v>T</v>
      </c>
      <c r="Z13" s="2">
        <v>10</v>
      </c>
      <c r="AA13" s="10">
        <v>0.95645000000000002</v>
      </c>
      <c r="AB13" s="10">
        <v>0.96619999999999995</v>
      </c>
      <c r="AC13" s="2" t="b">
        <f t="shared" si="13"/>
        <v>1</v>
      </c>
      <c r="AD13" s="10">
        <v>0.95594625535357902</v>
      </c>
      <c r="AE13" s="10">
        <v>0.96569857857203001</v>
      </c>
      <c r="AF13" t="b">
        <f>AE13&gt;=AD13</f>
        <v>1</v>
      </c>
      <c r="AG13">
        <f t="shared" si="14"/>
        <v>6.0955294068686123E-3</v>
      </c>
      <c r="AH13" s="8">
        <f t="shared" si="15"/>
        <v>9.7499999999999254E-3</v>
      </c>
      <c r="AI13">
        <f t="shared" si="16"/>
        <v>-2.7714587429894175E-4</v>
      </c>
      <c r="AJ13">
        <f t="shared" si="17"/>
        <v>1.9777145874298793E-2</v>
      </c>
      <c r="AK13" t="str">
        <f t="shared" si="18"/>
        <v>F</v>
      </c>
      <c r="AL13" s="28">
        <v>1.645</v>
      </c>
      <c r="AM13">
        <f t="shared" si="19"/>
        <v>6.133426699041886E-3</v>
      </c>
      <c r="AN13" s="8">
        <f t="shared" si="20"/>
        <v>9.7523232184509867E-3</v>
      </c>
      <c r="AO13">
        <f t="shared" si="21"/>
        <v>-3.3716370147291591E-4</v>
      </c>
      <c r="AP13">
        <f t="shared" si="22"/>
        <v>1.9841810138374889E-2</v>
      </c>
      <c r="AQ13" t="str">
        <f t="shared" si="23"/>
        <v>F</v>
      </c>
      <c r="AT13" s="2">
        <v>10</v>
      </c>
      <c r="AU13">
        <v>0.85540000000000005</v>
      </c>
      <c r="AV13" s="2">
        <v>0.85265000000000002</v>
      </c>
      <c r="AW13" s="2" t="b">
        <f t="shared" si="3"/>
        <v>0</v>
      </c>
      <c r="AX13">
        <v>0.85292465436851295</v>
      </c>
      <c r="AY13" s="2">
        <v>0.85093962721703598</v>
      </c>
      <c r="AZ13" s="2" t="b">
        <f t="shared" si="4"/>
        <v>0</v>
      </c>
      <c r="BA13">
        <f t="shared" si="24"/>
        <v>1.1165321703829226E-2</v>
      </c>
      <c r="BB13" s="8">
        <f t="shared" si="25"/>
        <v>-2.7500000000000302E-3</v>
      </c>
      <c r="BC13">
        <f t="shared" si="26"/>
        <v>-2.1116954202799108E-2</v>
      </c>
      <c r="BD13">
        <f t="shared" si="27"/>
        <v>1.5616954202799047E-2</v>
      </c>
      <c r="BE13" t="str">
        <f t="shared" si="28"/>
        <v>F</v>
      </c>
      <c r="BF13" s="28">
        <v>1.645</v>
      </c>
      <c r="BG13">
        <f t="shared" si="29"/>
        <v>1.1231330428485165E-2</v>
      </c>
      <c r="BH13" s="8">
        <f t="shared" si="30"/>
        <v>-1.9850271514769702E-3</v>
      </c>
      <c r="BI13">
        <f t="shared" si="31"/>
        <v>-2.0460565706335067E-2</v>
      </c>
      <c r="BJ13">
        <f t="shared" si="32"/>
        <v>1.6490511403381126E-2</v>
      </c>
      <c r="BK13" t="str">
        <f t="shared" si="33"/>
        <v>F</v>
      </c>
    </row>
    <row r="14" spans="1:63" x14ac:dyDescent="0.3">
      <c r="A14" s="2">
        <v>13</v>
      </c>
      <c r="B14" s="2">
        <v>2</v>
      </c>
      <c r="C14" s="2">
        <v>6.1046199999999998E-3</v>
      </c>
      <c r="D14" s="2">
        <v>4</v>
      </c>
      <c r="F14" s="2">
        <v>11</v>
      </c>
      <c r="G14" s="10">
        <v>0.92989999999999995</v>
      </c>
      <c r="H14" s="10">
        <v>0.94115000000000004</v>
      </c>
      <c r="I14" s="2" t="b">
        <f t="shared" si="0"/>
        <v>1</v>
      </c>
      <c r="J14" s="10">
        <v>0.92963936179769202</v>
      </c>
      <c r="K14" s="10">
        <v>0.94064888160530402</v>
      </c>
      <c r="L14" t="b">
        <f t="shared" si="1"/>
        <v>1</v>
      </c>
      <c r="M14">
        <f t="shared" si="5"/>
        <v>7.7644274579649463E-3</v>
      </c>
      <c r="N14" s="8">
        <f t="shared" si="6"/>
        <v>1.1250000000000093E-2</v>
      </c>
      <c r="O14">
        <f t="shared" si="7"/>
        <v>-1.5224831683522434E-3</v>
      </c>
      <c r="P14">
        <f t="shared" si="8"/>
        <v>2.402248316835243E-2</v>
      </c>
      <c r="Q14" t="str">
        <f t="shared" si="9"/>
        <v>F</v>
      </c>
      <c r="R14" s="28">
        <v>1.645</v>
      </c>
      <c r="S14">
        <f t="shared" si="34"/>
        <v>7.7858391305647536E-3</v>
      </c>
      <c r="T14" s="8">
        <f t="shared" si="10"/>
        <v>1.1009519807612E-2</v>
      </c>
      <c r="U14">
        <f t="shared" si="11"/>
        <v>-1.7981855621670186E-3</v>
      </c>
      <c r="V14">
        <f t="shared" si="35"/>
        <v>2.3817225177391019E-2</v>
      </c>
      <c r="W14" t="str">
        <f t="shared" si="12"/>
        <v>F</v>
      </c>
      <c r="Z14" s="2">
        <v>11</v>
      </c>
      <c r="AA14" s="10">
        <v>0.97204999999999997</v>
      </c>
      <c r="AB14" s="10">
        <v>0.97339999999999904</v>
      </c>
      <c r="AC14" s="2" t="b">
        <f t="shared" si="13"/>
        <v>1</v>
      </c>
      <c r="AD14" s="10">
        <v>0.97179696228497703</v>
      </c>
      <c r="AE14" s="10">
        <v>0.97315171577724102</v>
      </c>
      <c r="AF14" t="b">
        <f>AE14&gt;=AD14</f>
        <v>1</v>
      </c>
      <c r="AG14">
        <f t="shared" si="14"/>
        <v>5.1507881678438758E-3</v>
      </c>
      <c r="AH14" s="8">
        <f t="shared" si="15"/>
        <v>1.3499999999990742E-3</v>
      </c>
      <c r="AI14">
        <f t="shared" si="16"/>
        <v>-7.1230465361041013E-3</v>
      </c>
      <c r="AJ14">
        <f t="shared" si="17"/>
        <v>9.8230465361022496E-3</v>
      </c>
      <c r="AK14" t="str">
        <f t="shared" si="18"/>
        <v>F</v>
      </c>
      <c r="AL14" s="28">
        <v>1.645</v>
      </c>
      <c r="AM14">
        <f t="shared" si="19"/>
        <v>5.1737356057166709E-3</v>
      </c>
      <c r="AN14" s="8">
        <f t="shared" si="20"/>
        <v>1.3547534922639937E-3</v>
      </c>
      <c r="AO14">
        <f t="shared" si="21"/>
        <v>-7.1560415791399306E-3</v>
      </c>
      <c r="AP14">
        <f t="shared" si="22"/>
        <v>9.8655485636679179E-3</v>
      </c>
      <c r="AQ14" t="str">
        <f t="shared" si="23"/>
        <v>F</v>
      </c>
      <c r="AT14" s="2">
        <v>11</v>
      </c>
      <c r="AU14">
        <v>0.86185</v>
      </c>
      <c r="AV14" s="2">
        <v>0.863899999999999</v>
      </c>
      <c r="AW14" s="2" t="b">
        <f t="shared" si="3"/>
        <v>1</v>
      </c>
      <c r="AX14">
        <v>0.859267428999822</v>
      </c>
      <c r="AY14" s="2">
        <v>0.86232589467792597</v>
      </c>
      <c r="AZ14" s="2" t="b">
        <f t="shared" si="4"/>
        <v>1</v>
      </c>
      <c r="BA14">
        <f t="shared" si="24"/>
        <v>1.0877531142221581E-2</v>
      </c>
      <c r="BB14" s="8">
        <f t="shared" si="25"/>
        <v>2.0499999999989971E-3</v>
      </c>
      <c r="BC14">
        <f t="shared" si="26"/>
        <v>-1.5843538728955504E-2</v>
      </c>
      <c r="BD14">
        <f t="shared" si="27"/>
        <v>1.9943538728953498E-2</v>
      </c>
      <c r="BE14" t="str">
        <f t="shared" si="28"/>
        <v>F</v>
      </c>
      <c r="BF14" s="28">
        <v>1.645</v>
      </c>
      <c r="BG14">
        <f t="shared" si="29"/>
        <v>1.0946388913831318E-2</v>
      </c>
      <c r="BH14" s="8">
        <f t="shared" si="30"/>
        <v>3.0584656781039721E-3</v>
      </c>
      <c r="BI14">
        <f t="shared" si="31"/>
        <v>-1.4948344085148547E-2</v>
      </c>
      <c r="BJ14">
        <f t="shared" si="32"/>
        <v>2.1065275441356491E-2</v>
      </c>
      <c r="BK14" t="str">
        <f t="shared" si="33"/>
        <v>F</v>
      </c>
    </row>
    <row r="15" spans="1:63" x14ac:dyDescent="0.3">
      <c r="A15" s="2">
        <v>14</v>
      </c>
      <c r="B15" s="2">
        <v>15</v>
      </c>
      <c r="C15" s="2">
        <v>3.4272E-3</v>
      </c>
      <c r="D15" s="2">
        <v>7</v>
      </c>
      <c r="F15" s="2">
        <v>12</v>
      </c>
      <c r="G15" s="10">
        <v>0.92869999999999997</v>
      </c>
      <c r="H15" s="10">
        <v>0.94055</v>
      </c>
      <c r="I15" s="2" t="b">
        <f t="shared" si="0"/>
        <v>1</v>
      </c>
      <c r="J15" s="10">
        <v>0.928307327219561</v>
      </c>
      <c r="K15" s="10">
        <v>0.94012684704661398</v>
      </c>
      <c r="L15" t="b">
        <f t="shared" si="1"/>
        <v>1</v>
      </c>
      <c r="M15">
        <f t="shared" si="5"/>
        <v>7.8144739906151079E-3</v>
      </c>
      <c r="N15" s="8">
        <f t="shared" si="6"/>
        <v>1.1850000000000027E-2</v>
      </c>
      <c r="O15">
        <f t="shared" si="7"/>
        <v>-1.0048097145618252E-3</v>
      </c>
      <c r="P15">
        <f>N15+(R15*M15)</f>
        <v>2.470480971456188E-2</v>
      </c>
      <c r="Q15" t="str">
        <f t="shared" si="9"/>
        <v>F</v>
      </c>
      <c r="R15" s="28">
        <v>1.645</v>
      </c>
      <c r="S15">
        <f t="shared" si="34"/>
        <v>7.8371293200649172E-3</v>
      </c>
      <c r="T15" s="8">
        <f t="shared" si="10"/>
        <v>1.1819519827052982E-2</v>
      </c>
      <c r="U15">
        <f>T15-(R15*S15)</f>
        <v>-1.072557904453807E-3</v>
      </c>
      <c r="V15">
        <f t="shared" si="35"/>
        <v>2.471159755855977E-2</v>
      </c>
      <c r="W15" t="str">
        <f t="shared" si="12"/>
        <v>F</v>
      </c>
      <c r="Z15" s="2">
        <v>12</v>
      </c>
      <c r="AA15" s="10">
        <v>0.972749999999999</v>
      </c>
      <c r="AB15" s="10">
        <v>0.97575000000000001</v>
      </c>
      <c r="AC15" s="2" t="b">
        <f t="shared" si="13"/>
        <v>1</v>
      </c>
      <c r="AD15" s="10">
        <v>0.97257098698496103</v>
      </c>
      <c r="AE15" s="10">
        <v>0.97547458459895497</v>
      </c>
      <c r="AF15" t="b">
        <f>AE15&gt;=AD15</f>
        <v>1</v>
      </c>
      <c r="AG15">
        <f t="shared" si="14"/>
        <v>5.0084615901492616E-3</v>
      </c>
      <c r="AH15" s="8">
        <f t="shared" si="15"/>
        <v>3.0000000000010019E-3</v>
      </c>
      <c r="AI15">
        <f t="shared" si="16"/>
        <v>-5.2389193157945328E-3</v>
      </c>
      <c r="AJ15">
        <f>AH15+(AL15*AG15)</f>
        <v>1.1238919315796536E-2</v>
      </c>
      <c r="AK15" t="str">
        <f t="shared" si="18"/>
        <v>F</v>
      </c>
      <c r="AL15" s="28">
        <v>1.645</v>
      </c>
      <c r="AM15">
        <f t="shared" si="19"/>
        <v>5.0299394459829734E-3</v>
      </c>
      <c r="AN15" s="8">
        <f t="shared" si="20"/>
        <v>2.9035976139939468E-3</v>
      </c>
      <c r="AO15">
        <f t="shared" si="21"/>
        <v>-5.3706527746480454E-3</v>
      </c>
      <c r="AP15">
        <f t="shared" si="22"/>
        <v>1.1177848002635939E-2</v>
      </c>
      <c r="AQ15" t="str">
        <f t="shared" si="23"/>
        <v>F</v>
      </c>
      <c r="AT15" s="2">
        <v>12</v>
      </c>
      <c r="AU15">
        <v>0.86299999999999899</v>
      </c>
      <c r="AV15" s="2">
        <v>0.86509999999999998</v>
      </c>
      <c r="AW15" s="2" t="b">
        <f t="shared" si="3"/>
        <v>1</v>
      </c>
      <c r="AX15">
        <v>0.86058775557260903</v>
      </c>
      <c r="AY15" s="2">
        <v>0.86349680157511799</v>
      </c>
      <c r="AZ15" s="2" t="b">
        <f t="shared" si="4"/>
        <v>1</v>
      </c>
      <c r="BA15">
        <f t="shared" si="24"/>
        <v>1.0838196113745145E-2</v>
      </c>
      <c r="BB15" s="8">
        <f t="shared" si="25"/>
        <v>2.10000000000099E-3</v>
      </c>
      <c r="BC15">
        <f t="shared" si="26"/>
        <v>-1.5728832607109774E-2</v>
      </c>
      <c r="BD15">
        <f t="shared" si="27"/>
        <v>1.9928832607111754E-2</v>
      </c>
      <c r="BE15" t="str">
        <f t="shared" si="28"/>
        <v>F</v>
      </c>
      <c r="BF15" s="28">
        <v>1.645</v>
      </c>
      <c r="BG15">
        <f t="shared" si="29"/>
        <v>1.0905194766160017E-2</v>
      </c>
      <c r="BH15" s="8">
        <f t="shared" si="30"/>
        <v>2.9090460025089637E-3</v>
      </c>
      <c r="BI15">
        <f t="shared" si="31"/>
        <v>-1.5029999387824265E-2</v>
      </c>
      <c r="BJ15">
        <f t="shared" si="32"/>
        <v>2.0848091392842192E-2</v>
      </c>
      <c r="BK15" t="str">
        <f t="shared" si="33"/>
        <v>F</v>
      </c>
    </row>
    <row r="16" spans="1:63" x14ac:dyDescent="0.3">
      <c r="A16" s="2">
        <v>15</v>
      </c>
      <c r="B16" s="2">
        <v>5</v>
      </c>
      <c r="C16" s="2">
        <v>2.1157099999999998E-3</v>
      </c>
      <c r="D16" s="2">
        <v>14</v>
      </c>
      <c r="F16" s="2">
        <v>13</v>
      </c>
      <c r="G16" s="10">
        <v>0.92709999999999904</v>
      </c>
      <c r="H16" s="10">
        <v>0.93859999999999999</v>
      </c>
      <c r="I16" s="2" t="b">
        <f t="shared" si="0"/>
        <v>1</v>
      </c>
      <c r="J16" s="10">
        <v>0.92674631369486105</v>
      </c>
      <c r="K16" s="10">
        <v>0.93816827188552598</v>
      </c>
      <c r="L16" t="b">
        <f t="shared" si="1"/>
        <v>1</v>
      </c>
      <c r="M16">
        <f t="shared" si="5"/>
        <v>7.9125100315892427E-3</v>
      </c>
      <c r="N16" s="8">
        <f t="shared" si="6"/>
        <v>1.1500000000000954E-2</v>
      </c>
      <c r="O16">
        <f t="shared" si="7"/>
        <v>-1.5160790019633497E-3</v>
      </c>
      <c r="P16">
        <f t="shared" si="8"/>
        <v>2.4516079001965257E-2</v>
      </c>
      <c r="Q16" t="str">
        <f t="shared" si="9"/>
        <v>F</v>
      </c>
      <c r="R16" s="28">
        <v>1.645</v>
      </c>
      <c r="S16">
        <f t="shared" si="34"/>
        <v>7.9339822680889269E-3</v>
      </c>
      <c r="T16" s="8">
        <f t="shared" si="10"/>
        <v>1.1421958190664938E-2</v>
      </c>
      <c r="U16">
        <f t="shared" si="11"/>
        <v>-1.6294426403413477E-3</v>
      </c>
      <c r="V16">
        <f t="shared" si="35"/>
        <v>2.4473359021671224E-2</v>
      </c>
      <c r="W16" t="str">
        <f t="shared" si="12"/>
        <v>F</v>
      </c>
      <c r="Z16" s="2">
        <v>13</v>
      </c>
      <c r="AA16" s="10">
        <v>0.97024999999999995</v>
      </c>
      <c r="AB16" s="10">
        <v>0.97470000000000001</v>
      </c>
      <c r="AC16" s="2" t="b">
        <f t="shared" si="13"/>
        <v>1</v>
      </c>
      <c r="AD16" s="10">
        <v>0.96999238603334204</v>
      </c>
      <c r="AE16" s="10">
        <v>0.97435500547000298</v>
      </c>
      <c r="AF16" s="2" t="b">
        <f>AE16&gt;=AD16</f>
        <v>1</v>
      </c>
      <c r="AG16">
        <f t="shared" si="14"/>
        <v>5.1732411262186513E-3</v>
      </c>
      <c r="AH16" s="8">
        <f t="shared" si="15"/>
        <v>4.450000000000065E-3</v>
      </c>
      <c r="AI16">
        <f t="shared" si="16"/>
        <v>-4.059981652629616E-3</v>
      </c>
      <c r="AJ16">
        <f t="shared" si="17"/>
        <v>1.2959981652629746E-2</v>
      </c>
      <c r="AK16" t="str">
        <f t="shared" si="18"/>
        <v>F</v>
      </c>
      <c r="AL16" s="28">
        <v>1.645</v>
      </c>
      <c r="AM16">
        <f t="shared" si="19"/>
        <v>5.2006963887656164E-3</v>
      </c>
      <c r="AN16" s="8">
        <f t="shared" si="20"/>
        <v>4.3626194366609417E-3</v>
      </c>
      <c r="AO16">
        <f t="shared" si="21"/>
        <v>-4.1925261228584979E-3</v>
      </c>
      <c r="AP16">
        <f t="shared" si="22"/>
        <v>1.2917764996180381E-2</v>
      </c>
      <c r="AQ16" t="str">
        <f t="shared" si="23"/>
        <v>F</v>
      </c>
      <c r="AT16" s="2">
        <v>13</v>
      </c>
      <c r="AU16">
        <v>0.86285000000000001</v>
      </c>
      <c r="AV16" s="2">
        <v>0.86480000000000001</v>
      </c>
      <c r="AW16" s="2" t="b">
        <f t="shared" si="3"/>
        <v>1</v>
      </c>
      <c r="AX16">
        <v>0.86045785323019897</v>
      </c>
      <c r="AY16" s="2">
        <v>0.86319402026301995</v>
      </c>
      <c r="AZ16" s="2" t="b">
        <f t="shared" si="4"/>
        <v>1</v>
      </c>
      <c r="BA16">
        <f t="shared" si="24"/>
        <v>1.0845755794318807E-2</v>
      </c>
      <c r="BB16" s="8">
        <f t="shared" si="25"/>
        <v>1.9500000000000073E-3</v>
      </c>
      <c r="BC16">
        <f t="shared" si="26"/>
        <v>-1.5891268281654432E-2</v>
      </c>
      <c r="BD16">
        <f t="shared" si="27"/>
        <v>1.9791268281654447E-2</v>
      </c>
      <c r="BE16" t="str">
        <f t="shared" si="28"/>
        <v>F</v>
      </c>
      <c r="BF16" s="28">
        <v>1.645</v>
      </c>
      <c r="BG16">
        <f t="shared" si="29"/>
        <v>1.0912383783799518E-2</v>
      </c>
      <c r="BH16" s="8">
        <f t="shared" si="30"/>
        <v>2.7361670328209797E-3</v>
      </c>
      <c r="BI16">
        <f t="shared" si="31"/>
        <v>-1.5214704291529227E-2</v>
      </c>
      <c r="BJ16">
        <f t="shared" si="32"/>
        <v>2.0687038357171186E-2</v>
      </c>
      <c r="BK16" t="str">
        <f t="shared" si="33"/>
        <v>F</v>
      </c>
    </row>
    <row r="17" spans="1:63" x14ac:dyDescent="0.3">
      <c r="A17" s="2">
        <v>16</v>
      </c>
      <c r="B17" s="2">
        <v>4</v>
      </c>
      <c r="C17" s="2">
        <v>1.5221E-3</v>
      </c>
      <c r="D17" s="2">
        <v>2</v>
      </c>
      <c r="F17" s="2">
        <v>14</v>
      </c>
      <c r="G17" s="11">
        <v>0.93294999999999995</v>
      </c>
      <c r="H17" s="10">
        <v>0.93169999999999997</v>
      </c>
      <c r="I17" s="2" t="b">
        <f t="shared" si="0"/>
        <v>0</v>
      </c>
      <c r="J17" s="11">
        <v>0.93260962286693605</v>
      </c>
      <c r="K17" s="10">
        <v>0.93142628291808305</v>
      </c>
      <c r="L17" s="2" t="b">
        <f t="shared" si="1"/>
        <v>0</v>
      </c>
      <c r="M17">
        <f t="shared" si="5"/>
        <v>7.9432174683814385E-3</v>
      </c>
      <c r="N17" s="8">
        <f t="shared" si="6"/>
        <v>-1.2499999999999734E-3</v>
      </c>
      <c r="O17">
        <f t="shared" si="7"/>
        <v>-1.431659273548744E-2</v>
      </c>
      <c r="P17">
        <f t="shared" si="8"/>
        <v>1.1816592735487493E-2</v>
      </c>
      <c r="Q17" t="str">
        <f t="shared" si="9"/>
        <v>F</v>
      </c>
      <c r="R17" s="28">
        <v>1.645</v>
      </c>
      <c r="S17">
        <f t="shared" si="34"/>
        <v>7.9599081844708951E-3</v>
      </c>
      <c r="T17" s="8">
        <f t="shared" si="10"/>
        <v>-1.1833399488530016E-3</v>
      </c>
      <c r="U17">
        <f t="shared" si="11"/>
        <v>-1.4277388912307624E-2</v>
      </c>
      <c r="V17">
        <f t="shared" si="35"/>
        <v>1.191070901460162E-2</v>
      </c>
      <c r="W17" t="str">
        <f t="shared" si="12"/>
        <v>F</v>
      </c>
      <c r="Z17" s="2">
        <v>14</v>
      </c>
      <c r="AA17" s="11">
        <v>0.9788</v>
      </c>
      <c r="AB17" s="10">
        <v>0.97594999999999898</v>
      </c>
      <c r="AC17" s="2" t="b">
        <f t="shared" si="13"/>
        <v>0</v>
      </c>
      <c r="AD17" s="11">
        <v>0.97857428265358504</v>
      </c>
      <c r="AE17" s="10">
        <v>0.97573226595485596</v>
      </c>
      <c r="AF17" s="2" t="b">
        <f>AE17&gt;=AD17</f>
        <v>0</v>
      </c>
      <c r="AG17">
        <f t="shared" si="14"/>
        <v>4.7022418855265716E-3</v>
      </c>
      <c r="AH17" s="8">
        <f t="shared" si="15"/>
        <v>-2.8500000000010184E-3</v>
      </c>
      <c r="AI17">
        <f t="shared" si="16"/>
        <v>-1.0585187901692229E-2</v>
      </c>
      <c r="AJ17">
        <f t="shared" si="17"/>
        <v>4.8851879016901922E-3</v>
      </c>
      <c r="AK17" t="str">
        <f t="shared" si="18"/>
        <v>F</v>
      </c>
      <c r="AL17" s="28">
        <v>1.645</v>
      </c>
      <c r="AM17">
        <f t="shared" si="19"/>
        <v>4.7246940171859113E-3</v>
      </c>
      <c r="AN17" s="8">
        <f t="shared" si="20"/>
        <v>-2.8420166987290774E-3</v>
      </c>
      <c r="AO17">
        <f t="shared" si="21"/>
        <v>-1.0614138356999901E-2</v>
      </c>
      <c r="AP17">
        <f t="shared" si="22"/>
        <v>4.9301049595417467E-3</v>
      </c>
      <c r="AQ17" t="str">
        <f t="shared" si="23"/>
        <v>F</v>
      </c>
      <c r="AT17" s="2">
        <v>14</v>
      </c>
      <c r="AU17">
        <v>0.87134999999999996</v>
      </c>
      <c r="AV17" s="2">
        <v>0.86764999999999903</v>
      </c>
      <c r="AW17" s="2" t="b">
        <f t="shared" si="3"/>
        <v>0</v>
      </c>
      <c r="AX17">
        <v>0.86961660842210198</v>
      </c>
      <c r="AY17" s="2">
        <v>0.86610113347436002</v>
      </c>
      <c r="AZ17" s="2" t="b">
        <f t="shared" si="4"/>
        <v>0</v>
      </c>
      <c r="BA17">
        <f t="shared" si="24"/>
        <v>1.0652057430374678E-2</v>
      </c>
      <c r="BB17" s="8">
        <f t="shared" si="25"/>
        <v>-3.7000000000009248E-3</v>
      </c>
      <c r="BC17">
        <f t="shared" si="26"/>
        <v>-2.122263447296727E-2</v>
      </c>
      <c r="BD17">
        <f t="shared" si="27"/>
        <v>1.3822634472965421E-2</v>
      </c>
      <c r="BE17" t="str">
        <f t="shared" si="28"/>
        <v>F</v>
      </c>
      <c r="BF17" s="28">
        <v>1.645</v>
      </c>
      <c r="BG17">
        <f t="shared" si="29"/>
        <v>1.070872361318872E-2</v>
      </c>
      <c r="BH17" s="8">
        <f t="shared" si="30"/>
        <v>-3.5154749477419589E-3</v>
      </c>
      <c r="BI17">
        <f t="shared" si="31"/>
        <v>-2.1131325291437405E-2</v>
      </c>
      <c r="BJ17">
        <f t="shared" si="32"/>
        <v>1.4100375395953487E-2</v>
      </c>
      <c r="BK17" t="str">
        <f t="shared" si="33"/>
        <v>F</v>
      </c>
    </row>
    <row r="18" spans="1:63" x14ac:dyDescent="0.3">
      <c r="F18" s="2">
        <v>15</v>
      </c>
      <c r="G18" s="10">
        <v>0.93320000000000003</v>
      </c>
      <c r="H18" s="10">
        <v>0.9355</v>
      </c>
      <c r="I18" s="2" t="b">
        <f t="shared" si="0"/>
        <v>1</v>
      </c>
      <c r="J18" s="10">
        <v>0.93286473049630603</v>
      </c>
      <c r="K18" s="10">
        <v>0.93511002096656803</v>
      </c>
      <c r="L18" t="b">
        <f t="shared" si="1"/>
        <v>1</v>
      </c>
      <c r="M18">
        <f t="shared" si="5"/>
        <v>7.8319062175181836E-3</v>
      </c>
      <c r="N18" s="8">
        <f t="shared" si="6"/>
        <v>2.2999999999999687E-3</v>
      </c>
      <c r="O18">
        <f t="shared" si="7"/>
        <v>-1.0583485727817444E-2</v>
      </c>
      <c r="P18">
        <f t="shared" si="8"/>
        <v>1.5183485727817381E-2</v>
      </c>
      <c r="Q18" t="str">
        <f t="shared" si="9"/>
        <v>F</v>
      </c>
      <c r="R18" s="28">
        <v>1.645</v>
      </c>
      <c r="S18">
        <f t="shared" si="34"/>
        <v>7.8519868424123413E-3</v>
      </c>
      <c r="T18" s="8">
        <f t="shared" si="10"/>
        <v>2.2452904702620069E-3</v>
      </c>
      <c r="U18">
        <f t="shared" si="11"/>
        <v>-1.0671227885506295E-2</v>
      </c>
      <c r="V18">
        <f t="shared" si="35"/>
        <v>1.5161808826030309E-2</v>
      </c>
      <c r="W18" t="str">
        <f t="shared" si="12"/>
        <v>F</v>
      </c>
      <c r="Z18" s="2">
        <v>15</v>
      </c>
      <c r="AA18" s="10">
        <v>0.97974999999999901</v>
      </c>
      <c r="AB18" s="11">
        <v>0.97994999999999999</v>
      </c>
      <c r="AC18" s="2" t="b">
        <f t="shared" si="13"/>
        <v>1</v>
      </c>
      <c r="AD18" s="10">
        <v>0.97951897702973401</v>
      </c>
      <c r="AE18" s="11">
        <v>0.97975183616706796</v>
      </c>
      <c r="AF18" t="b">
        <f>AE18&gt;=AD18</f>
        <v>1</v>
      </c>
      <c r="AG18">
        <f t="shared" si="14"/>
        <v>4.4434184475469424E-3</v>
      </c>
      <c r="AH18" s="8">
        <f t="shared" si="15"/>
        <v>2.0000000000097717E-4</v>
      </c>
      <c r="AI18">
        <f t="shared" si="16"/>
        <v>-7.1094233462137436E-3</v>
      </c>
      <c r="AJ18">
        <f t="shared" si="17"/>
        <v>7.5094233462156979E-3</v>
      </c>
      <c r="AK18" t="str">
        <f t="shared" si="18"/>
        <v>F</v>
      </c>
      <c r="AL18" s="28">
        <v>1.645</v>
      </c>
      <c r="AM18">
        <f t="shared" si="19"/>
        <v>4.4665269708513014E-3</v>
      </c>
      <c r="AN18" s="8">
        <f t="shared" si="20"/>
        <v>2.3285913733395169E-4</v>
      </c>
      <c r="AO18">
        <f t="shared" si="21"/>
        <v>-7.1145777297164396E-3</v>
      </c>
      <c r="AP18">
        <f t="shared" si="22"/>
        <v>7.580296004384343E-3</v>
      </c>
      <c r="AQ18" t="str">
        <f t="shared" si="23"/>
        <v>F</v>
      </c>
      <c r="AT18" s="2">
        <v>15</v>
      </c>
      <c r="AU18">
        <v>0.87119999999999997</v>
      </c>
      <c r="AV18" s="22">
        <v>0.87314999999999998</v>
      </c>
      <c r="AW18" s="2" t="b">
        <f t="shared" si="3"/>
        <v>1</v>
      </c>
      <c r="AX18">
        <v>0.86934920690404005</v>
      </c>
      <c r="AY18" s="22">
        <v>0.87129165676786302</v>
      </c>
      <c r="AZ18" s="2" t="b">
        <f t="shared" si="4"/>
        <v>1</v>
      </c>
      <c r="BA18">
        <f t="shared" si="24"/>
        <v>1.0558637163479007E-2</v>
      </c>
      <c r="BB18" s="8">
        <f t="shared" si="25"/>
        <v>1.9500000000000073E-3</v>
      </c>
      <c r="BC18">
        <f t="shared" si="26"/>
        <v>-1.5418958133922959E-2</v>
      </c>
      <c r="BD18">
        <f t="shared" si="27"/>
        <v>1.9318958133922974E-2</v>
      </c>
      <c r="BE18" t="str">
        <f t="shared" si="28"/>
        <v>F</v>
      </c>
      <c r="BF18" s="28">
        <v>1.645</v>
      </c>
      <c r="BG18">
        <f t="shared" si="29"/>
        <v>1.0623645065935045E-2</v>
      </c>
      <c r="BH18" s="8">
        <f t="shared" si="30"/>
        <v>1.9424498638229704E-3</v>
      </c>
      <c r="BI18">
        <f t="shared" si="31"/>
        <v>-1.5533446269640178E-2</v>
      </c>
      <c r="BJ18">
        <f t="shared" si="32"/>
        <v>1.9418345997286118E-2</v>
      </c>
      <c r="BK18" t="str">
        <f t="shared" si="33"/>
        <v>F</v>
      </c>
    </row>
    <row r="19" spans="1:63" x14ac:dyDescent="0.3">
      <c r="F19" s="2">
        <v>16</v>
      </c>
      <c r="G19" s="10">
        <v>0.93209999999999904</v>
      </c>
      <c r="H19" s="10">
        <v>0.93204999999999905</v>
      </c>
      <c r="I19" s="2" t="b">
        <f t="shared" si="0"/>
        <v>0</v>
      </c>
      <c r="J19" s="10">
        <v>0.93180830196508002</v>
      </c>
      <c r="K19" s="10">
        <v>0.93176448149133795</v>
      </c>
      <c r="L19" t="b">
        <f t="shared" si="1"/>
        <v>0</v>
      </c>
      <c r="M19">
        <f>SQRT( (G19*(1-G19)/2000) + (H19*(1-H19)/2000) )</f>
        <v>7.9568331483072345E-3</v>
      </c>
      <c r="N19" s="8">
        <f>((1-G19)-(1-H19))</f>
        <v>-4.9999999999994493E-5</v>
      </c>
      <c r="O19">
        <f>N19-(R19*M19)</f>
        <v>-1.3138990528965395E-2</v>
      </c>
      <c r="P19">
        <f>N19+(R19*M19)</f>
        <v>1.3038990528965407E-2</v>
      </c>
      <c r="Q19" t="str">
        <f>IF(AND(0&gt;O19,0&lt;P19),"F","T")</f>
        <v>F</v>
      </c>
      <c r="R19" s="28">
        <v>1.645</v>
      </c>
      <c r="S19">
        <f t="shared" si="34"/>
        <v>7.9724846464747229E-3</v>
      </c>
      <c r="T19" s="8">
        <f>((1-J19)-(1-K19))</f>
        <v>-4.3820473742073318E-5</v>
      </c>
      <c r="U19">
        <f t="shared" si="11"/>
        <v>-1.3158557717192992E-2</v>
      </c>
      <c r="V19">
        <f t="shared" si="35"/>
        <v>1.3070916769708845E-2</v>
      </c>
      <c r="W19" t="str">
        <f t="shared" si="12"/>
        <v>F</v>
      </c>
      <c r="Z19" s="2">
        <v>16</v>
      </c>
      <c r="AA19" s="10">
        <v>0.97855000000000003</v>
      </c>
      <c r="AB19" s="10">
        <v>0.97799999999999998</v>
      </c>
      <c r="AC19" s="2" t="b">
        <f t="shared" si="13"/>
        <v>0</v>
      </c>
      <c r="AD19" s="10">
        <v>0.97829964478834597</v>
      </c>
      <c r="AE19" s="10">
        <v>0.97774889301247403</v>
      </c>
      <c r="AF19" t="b">
        <f>AE19&gt;=AD19</f>
        <v>0</v>
      </c>
      <c r="AG19">
        <f t="shared" si="14"/>
        <v>4.6100920543954427E-3</v>
      </c>
      <c r="AH19" s="8">
        <f t="shared" si="15"/>
        <v>-5.5000000000005045E-4</v>
      </c>
      <c r="AI19">
        <f t="shared" si="16"/>
        <v>-8.1336014294805525E-3</v>
      </c>
      <c r="AJ19">
        <f>AH19+(AL19*AG19)</f>
        <v>7.0336014294804525E-3</v>
      </c>
      <c r="AK19" t="str">
        <f t="shared" si="18"/>
        <v>F</v>
      </c>
      <c r="AL19" s="28">
        <v>1.645</v>
      </c>
      <c r="AM19">
        <f t="shared" si="19"/>
        <v>4.6360244294383155E-3</v>
      </c>
      <c r="AN19" s="8">
        <f t="shared" si="20"/>
        <v>-5.5075177587193824E-4</v>
      </c>
      <c r="AO19">
        <f t="shared" si="21"/>
        <v>-8.1770119622979684E-3</v>
      </c>
      <c r="AP19">
        <f>AN19+(AL19*AM19)</f>
        <v>7.075508410554091E-3</v>
      </c>
      <c r="AQ19" t="str">
        <f t="shared" si="23"/>
        <v>F</v>
      </c>
      <c r="AT19" s="2">
        <v>16</v>
      </c>
      <c r="AU19" s="17">
        <v>0.87239999999999995</v>
      </c>
      <c r="AV19" s="2">
        <v>0.87239999999999995</v>
      </c>
      <c r="AW19" s="2" t="b">
        <f t="shared" si="3"/>
        <v>1</v>
      </c>
      <c r="AX19" s="17">
        <v>0.87055355561107395</v>
      </c>
      <c r="AY19" s="2">
        <v>0.87055355561107395</v>
      </c>
      <c r="AZ19" s="2" t="b">
        <f t="shared" si="4"/>
        <v>1</v>
      </c>
      <c r="BA19">
        <f t="shared" si="24"/>
        <v>1.0550745945192692E-2</v>
      </c>
      <c r="BB19" s="8">
        <f t="shared" si="25"/>
        <v>0</v>
      </c>
      <c r="BC19">
        <f t="shared" si="26"/>
        <v>-1.7355977079841978E-2</v>
      </c>
      <c r="BD19">
        <f t="shared" si="27"/>
        <v>1.7355977079841978E-2</v>
      </c>
      <c r="BE19" t="str">
        <f t="shared" si="28"/>
        <v>F</v>
      </c>
      <c r="BF19" s="28">
        <v>1.645</v>
      </c>
      <c r="BG19">
        <f t="shared" si="29"/>
        <v>1.0615557565384435E-2</v>
      </c>
      <c r="BH19" s="8">
        <f t="shared" si="30"/>
        <v>0</v>
      </c>
      <c r="BI19">
        <f>BH19-(BF19*BG19)</f>
        <v>-1.7462592195057396E-2</v>
      </c>
      <c r="BJ19">
        <f>BH19+(BF19*BG19)</f>
        <v>1.7462592195057396E-2</v>
      </c>
      <c r="BK19" t="str">
        <f>IF(AND(0&gt;BI19,0&lt;BJ19),"F","T")</f>
        <v>F</v>
      </c>
    </row>
    <row r="20" spans="1:63" x14ac:dyDescent="0.3">
      <c r="Q20">
        <v>7</v>
      </c>
      <c r="W20">
        <v>7</v>
      </c>
      <c r="AK20">
        <v>6</v>
      </c>
      <c r="AQ20">
        <v>6</v>
      </c>
      <c r="BE20">
        <v>6</v>
      </c>
      <c r="BK20">
        <v>6</v>
      </c>
    </row>
    <row r="21" spans="1:63" x14ac:dyDescent="0.3">
      <c r="Q21" t="s">
        <v>21</v>
      </c>
      <c r="W21" t="s">
        <v>21</v>
      </c>
      <c r="AK21" t="s">
        <v>23</v>
      </c>
      <c r="AQ21" t="s">
        <v>23</v>
      </c>
      <c r="BE21" t="s">
        <v>24</v>
      </c>
      <c r="BK21" t="s">
        <v>24</v>
      </c>
    </row>
    <row r="22" spans="1:63" x14ac:dyDescent="0.3">
      <c r="Q22">
        <v>0.4531</v>
      </c>
      <c r="W22">
        <v>0.4531</v>
      </c>
      <c r="AK22">
        <v>0.6875</v>
      </c>
      <c r="AQ22">
        <v>0.6875</v>
      </c>
    </row>
  </sheetData>
  <autoFilter ref="BE1:BE22" xr:uid="{143B8845-4196-4D85-8CA6-0659837B150B}"/>
  <sortState xmlns:xlrd2="http://schemas.microsoft.com/office/spreadsheetml/2017/richdata2" ref="F2:G18">
    <sortCondition ref="G2:G18"/>
  </sortState>
  <mergeCells count="14">
    <mergeCell ref="BA2:BE2"/>
    <mergeCell ref="BG2:BK2"/>
    <mergeCell ref="AT1:AZ1"/>
    <mergeCell ref="AT2:AT3"/>
    <mergeCell ref="AU2:AW2"/>
    <mergeCell ref="AX2:AZ2"/>
    <mergeCell ref="F2:F3"/>
    <mergeCell ref="F1:L1"/>
    <mergeCell ref="G2:I2"/>
    <mergeCell ref="M2:Q2"/>
    <mergeCell ref="S2:W2"/>
    <mergeCell ref="AG2:AK2"/>
    <mergeCell ref="AM2:AQ2"/>
    <mergeCell ref="J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1DD-981D-4BE1-98AC-7A788362878A}">
  <dimension ref="A1:AN22"/>
  <sheetViews>
    <sheetView topLeftCell="B1" workbookViewId="0">
      <selection activeCell="P4" sqref="P4"/>
    </sheetView>
  </sheetViews>
  <sheetFormatPr defaultRowHeight="14.4" x14ac:dyDescent="0.3"/>
  <cols>
    <col min="16" max="16" width="11.6640625" bestFit="1" customWidth="1"/>
  </cols>
  <sheetData>
    <row r="1" spans="1:40" x14ac:dyDescent="0.3">
      <c r="A1" s="30"/>
      <c r="D1" s="24" t="s">
        <v>9</v>
      </c>
      <c r="E1" s="24"/>
      <c r="F1" s="24"/>
      <c r="G1" s="24"/>
      <c r="H1" s="24"/>
      <c r="I1" s="24"/>
      <c r="J1" s="24"/>
      <c r="K1" s="2"/>
      <c r="Z1" s="15" t="s">
        <v>11</v>
      </c>
      <c r="AA1" s="15"/>
      <c r="AB1" s="15"/>
      <c r="AC1" s="15"/>
    </row>
    <row r="2" spans="1:40" x14ac:dyDescent="0.3">
      <c r="D2" s="25" t="s">
        <v>3</v>
      </c>
      <c r="E2" s="26" t="s">
        <v>4</v>
      </c>
      <c r="F2" s="26"/>
      <c r="G2" s="26"/>
      <c r="H2" s="23" t="s">
        <v>5</v>
      </c>
      <c r="I2" s="23"/>
      <c r="J2" s="23"/>
      <c r="K2" s="26" t="s">
        <v>4</v>
      </c>
      <c r="L2" s="26"/>
      <c r="M2" s="26"/>
      <c r="N2" s="26"/>
      <c r="O2" s="26"/>
      <c r="Q2" s="23" t="s">
        <v>5</v>
      </c>
      <c r="R2" s="23"/>
      <c r="S2" s="23"/>
      <c r="T2" s="23"/>
      <c r="U2" s="23"/>
      <c r="W2" s="5" t="s">
        <v>3</v>
      </c>
      <c r="X2" s="6" t="s">
        <v>4</v>
      </c>
      <c r="Y2" s="6"/>
      <c r="Z2" s="6"/>
      <c r="AA2" s="7" t="s">
        <v>5</v>
      </c>
      <c r="AB2" s="7"/>
      <c r="AC2" s="7"/>
      <c r="AD2" s="26" t="s">
        <v>4</v>
      </c>
      <c r="AE2" s="26"/>
      <c r="AF2" s="26"/>
      <c r="AG2" s="26"/>
      <c r="AH2" s="26"/>
      <c r="AJ2" s="23" t="s">
        <v>5</v>
      </c>
      <c r="AK2" s="23"/>
      <c r="AL2" s="23"/>
      <c r="AM2" s="23"/>
      <c r="AN2" s="23"/>
    </row>
    <row r="3" spans="1:40" x14ac:dyDescent="0.3">
      <c r="D3" s="25"/>
      <c r="E3" s="1" t="s">
        <v>6</v>
      </c>
      <c r="F3" s="4" t="s">
        <v>7</v>
      </c>
      <c r="G3" s="12" t="s">
        <v>10</v>
      </c>
      <c r="H3" s="1" t="s">
        <v>6</v>
      </c>
      <c r="I3" s="4" t="s">
        <v>7</v>
      </c>
      <c r="J3" s="12" t="s">
        <v>10</v>
      </c>
      <c r="K3" t="s">
        <v>15</v>
      </c>
      <c r="L3" t="s">
        <v>19</v>
      </c>
      <c r="M3" t="s">
        <v>17</v>
      </c>
      <c r="N3" t="s">
        <v>18</v>
      </c>
      <c r="O3" s="28" t="s">
        <v>20</v>
      </c>
      <c r="P3" s="27" t="s">
        <v>16</v>
      </c>
      <c r="Q3" t="s">
        <v>15</v>
      </c>
      <c r="R3" t="s">
        <v>19</v>
      </c>
      <c r="S3" t="s">
        <v>17</v>
      </c>
      <c r="T3" t="s">
        <v>18</v>
      </c>
      <c r="U3" s="28" t="s">
        <v>20</v>
      </c>
      <c r="W3" s="5"/>
      <c r="X3" s="1" t="s">
        <v>6</v>
      </c>
      <c r="Y3" s="4" t="s">
        <v>7</v>
      </c>
      <c r="Z3" s="12" t="s">
        <v>10</v>
      </c>
      <c r="AA3" s="1" t="s">
        <v>6</v>
      </c>
      <c r="AB3" s="4" t="s">
        <v>7</v>
      </c>
      <c r="AC3" s="12" t="s">
        <v>10</v>
      </c>
      <c r="AD3" t="s">
        <v>15</v>
      </c>
      <c r="AE3" t="s">
        <v>19</v>
      </c>
      <c r="AF3" t="s">
        <v>17</v>
      </c>
      <c r="AG3" t="s">
        <v>18</v>
      </c>
      <c r="AH3" s="28" t="s">
        <v>20</v>
      </c>
      <c r="AI3" s="27" t="s">
        <v>16</v>
      </c>
      <c r="AJ3" t="s">
        <v>15</v>
      </c>
      <c r="AK3" t="s">
        <v>19</v>
      </c>
      <c r="AL3" t="s">
        <v>17</v>
      </c>
      <c r="AM3" t="s">
        <v>18</v>
      </c>
      <c r="AN3" s="28" t="s">
        <v>20</v>
      </c>
    </row>
    <row r="4" spans="1:40" x14ac:dyDescent="0.3">
      <c r="D4" s="2">
        <v>1</v>
      </c>
      <c r="E4" s="10">
        <v>0.67284999999999995</v>
      </c>
      <c r="F4" s="10">
        <v>0.57889999999999997</v>
      </c>
      <c r="G4" s="2" t="b">
        <f>F4&gt;=E4</f>
        <v>0</v>
      </c>
      <c r="H4" s="10">
        <v>0.66529543034263405</v>
      </c>
      <c r="I4" s="10">
        <v>0.57015208658632299</v>
      </c>
      <c r="J4" t="b">
        <f>I4&gt;=H4</f>
        <v>0</v>
      </c>
      <c r="K4">
        <f>SQRT( (E4*(1-E4)/2000) + (F4*(1-F4)/2000) )</f>
        <v>1.5229866504667729E-2</v>
      </c>
      <c r="L4" s="8">
        <f>((1-E4)-(1-F4))</f>
        <v>-9.3949999999999978E-2</v>
      </c>
      <c r="M4">
        <f>L4-(P4*K4)</f>
        <v>-0.11347468885898401</v>
      </c>
      <c r="N4">
        <f>L4+(P4*K4)</f>
        <v>-7.4425311141015943E-2</v>
      </c>
      <c r="O4" t="str">
        <f>IF(AND(0&gt;M4,0&lt;N4),"F","T")</f>
        <v>T</v>
      </c>
      <c r="P4" s="28">
        <v>1.282</v>
      </c>
      <c r="Q4">
        <f>SQRT( (H4*(1-H4)/2000) + (I4*(1-I4)/2000) )</f>
        <v>1.5293072050039986E-2</v>
      </c>
      <c r="R4" s="8">
        <f>((1-H4)-(1-I4))</f>
        <v>-9.5143343756311061E-2</v>
      </c>
      <c r="S4">
        <f>R4-(P4*Q4)</f>
        <v>-0.11474906212446231</v>
      </c>
      <c r="T4">
        <f>R4+(P4*Q4)</f>
        <v>-7.5537625388159807E-2</v>
      </c>
      <c r="U4" t="str">
        <f>IF(AND(0&gt;S4,0&lt;T4),"F","T")</f>
        <v>T</v>
      </c>
      <c r="W4" s="2">
        <v>1</v>
      </c>
      <c r="X4" s="10">
        <v>0.63884999999999903</v>
      </c>
      <c r="Y4" s="10">
        <v>0.54654999999999998</v>
      </c>
      <c r="Z4" s="2" t="b">
        <f>Y4&gt;=X4</f>
        <v>0</v>
      </c>
      <c r="AA4" s="10">
        <v>0.62615858380613099</v>
      </c>
      <c r="AB4" s="10">
        <v>0.54081711789736797</v>
      </c>
      <c r="AC4" t="b">
        <f>AB4&gt;=AA4</f>
        <v>0</v>
      </c>
      <c r="AD4">
        <f>SQRT( (X4*(1-X4)/2000) + (Y4*(1-Y4)/2000) )</f>
        <v>1.5468577423279754E-2</v>
      </c>
      <c r="AE4" s="8">
        <f>((1-X4)-(1-Y4))</f>
        <v>-9.2299999999999049E-2</v>
      </c>
      <c r="AF4">
        <f>AE4-(AI4*AD4)</f>
        <v>-0.1121307162566437</v>
      </c>
      <c r="AG4">
        <f>AE4+(AI4*AD4)</f>
        <v>-7.2469283743354401E-2</v>
      </c>
      <c r="AH4" t="str">
        <f>IF(AND(0&gt;AF4,0&lt;AG4),"F","T")</f>
        <v>T</v>
      </c>
      <c r="AI4" s="28">
        <v>1.282</v>
      </c>
      <c r="AJ4">
        <f>SQRT( (AA4*(1-AA4)/2000) + (AB4*(1-AB4)/2000) )</f>
        <v>1.5530904265666307E-2</v>
      </c>
      <c r="AK4" s="8">
        <f>((1-AA4)-(1-AB4))</f>
        <v>-8.5341465908763015E-2</v>
      </c>
      <c r="AL4">
        <f>AK4-(AI4*AJ4)</f>
        <v>-0.10525208517734722</v>
      </c>
      <c r="AM4">
        <f>AK4+(AI4*AJ4)</f>
        <v>-6.5430846640178814E-2</v>
      </c>
      <c r="AN4" t="str">
        <f>IF(AND(0&gt;AL4,0&lt;AM4),"F","T")</f>
        <v>T</v>
      </c>
    </row>
    <row r="5" spans="1:40" x14ac:dyDescent="0.3">
      <c r="D5" s="2">
        <v>2</v>
      </c>
      <c r="E5" s="10">
        <v>0.68629999999999902</v>
      </c>
      <c r="F5" s="10">
        <v>0.64854999999999996</v>
      </c>
      <c r="G5" s="2" t="b">
        <f t="shared" ref="G5:G19" si="0">F5&gt;=E5</f>
        <v>0</v>
      </c>
      <c r="H5" s="10">
        <v>0.67283962556957</v>
      </c>
      <c r="I5" s="10">
        <v>0.64535336792939302</v>
      </c>
      <c r="J5" t="b">
        <f t="shared" ref="J5:J19" si="1">I5&gt;=H5</f>
        <v>0</v>
      </c>
      <c r="K5">
        <f>SQRT( (E5*(1-E5)/2000) + (F5*(1-F5)/2000) )</f>
        <v>1.4886658582435488E-2</v>
      </c>
      <c r="L5" s="8">
        <f>((1-E5)-(1-F5))</f>
        <v>-3.7749999999999062E-2</v>
      </c>
      <c r="M5">
        <f>L5-(P5*K5)</f>
        <v>-5.6834696302681356E-2</v>
      </c>
      <c r="N5">
        <f>L5+(P5*K5)</f>
        <v>-1.8665303697316768E-2</v>
      </c>
      <c r="O5" t="str">
        <f>IF(AND(0&gt;M5,0&lt;N5),"F","T")</f>
        <v>T</v>
      </c>
      <c r="P5" s="28">
        <v>1.282</v>
      </c>
      <c r="Q5">
        <f>SQRT( (H5*(1-H5)/2000) + (I5*(1-I5)/2000) )</f>
        <v>1.4983305080397871E-2</v>
      </c>
      <c r="R5" s="8">
        <f>((1-H5)-(1-I5))</f>
        <v>-2.7486257640176981E-2</v>
      </c>
      <c r="S5">
        <f>R5-(P5*Q5)</f>
        <v>-4.6694854753247056E-2</v>
      </c>
      <c r="T5">
        <f>R5+(P5*Q5)</f>
        <v>-8.2776605271069094E-3</v>
      </c>
      <c r="U5" t="str">
        <f>IF(AND(0&gt;S5,0&lt;T5),"F","T")</f>
        <v>T</v>
      </c>
      <c r="W5" s="2">
        <v>2</v>
      </c>
      <c r="X5" s="10">
        <v>0.63014999999999999</v>
      </c>
      <c r="Y5" s="10">
        <v>0.59260000000000002</v>
      </c>
      <c r="Z5" s="2" t="b">
        <f>Y5&gt;=X5</f>
        <v>0</v>
      </c>
      <c r="AA5" s="10">
        <v>0.62599803312549396</v>
      </c>
      <c r="AB5" s="10">
        <v>0.59001240124993004</v>
      </c>
      <c r="AC5" t="b">
        <f>AB5&gt;=AA5</f>
        <v>0</v>
      </c>
      <c r="AD5">
        <f>SQRT( (X5*(1-X5)/2000) + (Y5*(1-Y5)/2000) )</f>
        <v>1.5402698099683703E-2</v>
      </c>
      <c r="AE5" s="8">
        <f>((1-X5)-(1-Y5))</f>
        <v>-3.7549999999999972E-2</v>
      </c>
      <c r="AF5">
        <f>AE5-(AI5*AD5)</f>
        <v>-5.7296258963794477E-2</v>
      </c>
      <c r="AG5">
        <f>AE5+(AI5*AD5)</f>
        <v>-1.7803741036205464E-2</v>
      </c>
      <c r="AH5" t="str">
        <f>IF(AND(0&gt;AF5,0&lt;AG5),"F","T")</f>
        <v>T</v>
      </c>
      <c r="AI5" s="28">
        <v>1.282</v>
      </c>
      <c r="AJ5">
        <f>SQRT( (AA5*(1-AA5)/2000) + (AB5*(1-AB5)/2000) )</f>
        <v>1.542760939468148E-2</v>
      </c>
      <c r="AK5" s="8">
        <f>((1-AA5)-(1-AB5))</f>
        <v>-3.5985631875563917E-2</v>
      </c>
      <c r="AL5">
        <f>AK5-(AI5*AJ5)</f>
        <v>-5.5763827119545577E-2</v>
      </c>
      <c r="AM5">
        <f>AK5+(AI5*AJ5)</f>
        <v>-1.6207436631582257E-2</v>
      </c>
      <c r="AN5" t="str">
        <f>IF(AND(0&gt;AL5,0&lt;AM5),"F","T")</f>
        <v>T</v>
      </c>
    </row>
    <row r="6" spans="1:40" x14ac:dyDescent="0.3">
      <c r="D6" s="2">
        <v>3</v>
      </c>
      <c r="E6" s="10">
        <v>0.72059999999999902</v>
      </c>
      <c r="F6" s="10">
        <v>0.76165000000000005</v>
      </c>
      <c r="G6" s="2" t="b">
        <f>F6&gt;=E6</f>
        <v>1</v>
      </c>
      <c r="H6" s="10">
        <v>0.71033425481539803</v>
      </c>
      <c r="I6" s="10">
        <v>0.75906394540873501</v>
      </c>
      <c r="J6" t="b">
        <f t="shared" si="1"/>
        <v>1</v>
      </c>
      <c r="K6">
        <f t="shared" ref="K6:K13" si="2">SQRT( (E6*(1-E6)/2000) + (F6*(1-F6)/2000) )</f>
        <v>1.3836092611355282E-2</v>
      </c>
      <c r="L6" s="8">
        <f>((1-E6)-(1-F6))</f>
        <v>4.105000000000103E-2</v>
      </c>
      <c r="M6">
        <f t="shared" ref="M6:M13" si="3">L6-(P6*K6)</f>
        <v>2.3312129272243558E-2</v>
      </c>
      <c r="N6">
        <f>L6+(P6*K6)</f>
        <v>5.8787870727758498E-2</v>
      </c>
      <c r="O6" t="str">
        <f t="shared" ref="O6:O13" si="4">IF(AND(0&gt;M6,0&lt;N6),"F","T")</f>
        <v>T</v>
      </c>
      <c r="P6" s="28">
        <v>1.282</v>
      </c>
      <c r="Q6">
        <f>SQRT( (H6*(1-H6)/2000) + (I6*(1-I6)/2000) )</f>
        <v>1.3939967242438399E-2</v>
      </c>
      <c r="R6" s="8">
        <f t="shared" ref="R6:R13" si="5">((1-H6)-(1-I6))</f>
        <v>4.8729690593336983E-2</v>
      </c>
      <c r="S6">
        <f t="shared" ref="S6:S13" si="6">R6-(P6*Q6)</f>
        <v>3.0858652588530957E-2</v>
      </c>
      <c r="T6">
        <f t="shared" ref="T6:T13" si="7">R6+(P6*Q6)</f>
        <v>6.6600728598143005E-2</v>
      </c>
      <c r="U6" t="str">
        <f t="shared" ref="U6:U13" si="8">IF(AND(0&gt;S6,0&lt;T6),"F","T")</f>
        <v>T</v>
      </c>
      <c r="W6" s="2">
        <v>3</v>
      </c>
      <c r="X6" s="10">
        <v>0.68874999999999997</v>
      </c>
      <c r="Y6" s="10">
        <v>0.72860000000000003</v>
      </c>
      <c r="Z6" s="2" t="b">
        <f t="shared" ref="Z6:Z19" si="9">Y6&gt;=X6</f>
        <v>1</v>
      </c>
      <c r="AA6" s="10">
        <v>0.683366618902158</v>
      </c>
      <c r="AB6" s="10">
        <v>0.72569315583113803</v>
      </c>
      <c r="AC6" t="b">
        <f>AB6&gt;=AA6</f>
        <v>1</v>
      </c>
      <c r="AD6">
        <f t="shared" ref="AD6:AD13" si="10">SQRT( (X6*(1-X6)/2000) + (Y6*(1-Y6)/2000) )</f>
        <v>1.435471137815038E-2</v>
      </c>
      <c r="AE6" s="8">
        <f t="shared" ref="AE6:AE13" si="11">((1-X6)-(1-Y6))</f>
        <v>3.9850000000000052E-2</v>
      </c>
      <c r="AF6">
        <f t="shared" ref="AF6:AF13" si="12">AE6-(AI6*AD6)</f>
        <v>2.1447260013211265E-2</v>
      </c>
      <c r="AG6">
        <f t="shared" ref="AG6:AG13" si="13">AE6+(AI6*AD6)</f>
        <v>5.8252739986788843E-2</v>
      </c>
      <c r="AH6" t="str">
        <f t="shared" ref="AH6:AH13" si="14">IF(AND(0&gt;AF6,0&lt;AG6),"F","T")</f>
        <v>T</v>
      </c>
      <c r="AI6" s="28">
        <v>1.282</v>
      </c>
      <c r="AJ6">
        <f t="shared" ref="AJ6:AJ18" si="15">SQRT( (AA6*(1-AA6)/2000) + (AB6*(1-AB6)/2000) )</f>
        <v>1.4412482133265117E-2</v>
      </c>
      <c r="AK6" s="8">
        <f t="shared" ref="AK6:AK18" si="16">((1-AA6)-(1-AB6))</f>
        <v>4.232653692898003E-2</v>
      </c>
      <c r="AL6">
        <f t="shared" ref="AL6:AL18" si="17">AK6-(AI6*AJ6)</f>
        <v>2.3849734834134148E-2</v>
      </c>
      <c r="AM6">
        <f t="shared" ref="AM6:AM18" si="18">AK6+(AI6*AJ6)</f>
        <v>6.0803339023825911E-2</v>
      </c>
      <c r="AN6" t="str">
        <f t="shared" ref="AN6:AN18" si="19">IF(AND(0&gt;AL6,0&lt;AM6),"F","T")</f>
        <v>T</v>
      </c>
    </row>
    <row r="7" spans="1:40" x14ac:dyDescent="0.3">
      <c r="D7" s="2">
        <v>4</v>
      </c>
      <c r="E7" s="10">
        <v>0.77344999999999997</v>
      </c>
      <c r="F7" s="10">
        <v>0.86555000000000004</v>
      </c>
      <c r="G7" s="2" t="b">
        <f t="shared" si="0"/>
        <v>1</v>
      </c>
      <c r="H7" s="10">
        <v>0.77210656717035198</v>
      </c>
      <c r="I7" s="10">
        <v>0.86352270344888105</v>
      </c>
      <c r="J7" t="b">
        <f t="shared" si="1"/>
        <v>1</v>
      </c>
      <c r="K7">
        <f t="shared" si="2"/>
        <v>1.2074731777559284E-2</v>
      </c>
      <c r="L7" s="8">
        <f>((1-E7)-(1-F7))</f>
        <v>9.2100000000000071E-2</v>
      </c>
      <c r="M7">
        <f t="shared" si="3"/>
        <v>7.662019386116907E-2</v>
      </c>
      <c r="N7">
        <f t="shared" ref="N6:N13" si="20">L7+(P7*K7)</f>
        <v>0.10757980613883107</v>
      </c>
      <c r="O7" t="str">
        <f t="shared" si="4"/>
        <v>T</v>
      </c>
      <c r="P7" s="28">
        <v>1.282</v>
      </c>
      <c r="Q7">
        <f t="shared" ref="Q6:Q13" si="21">SQRT( (H7*(1-H7)/2000) + (I7*(1-I7)/2000) )</f>
        <v>1.2120422026067895E-2</v>
      </c>
      <c r="R7" s="8">
        <f t="shared" si="5"/>
        <v>9.141613627852907E-2</v>
      </c>
      <c r="S7">
        <f t="shared" si="6"/>
        <v>7.5877755241110026E-2</v>
      </c>
      <c r="T7">
        <f t="shared" si="7"/>
        <v>0.10695451731594811</v>
      </c>
      <c r="U7" t="str">
        <f t="shared" si="8"/>
        <v>T</v>
      </c>
      <c r="W7" s="2">
        <v>4</v>
      </c>
      <c r="X7" s="10">
        <v>0.76590000000000003</v>
      </c>
      <c r="Y7" s="10">
        <v>0.86204999999999998</v>
      </c>
      <c r="Z7" s="2" t="b">
        <f t="shared" si="9"/>
        <v>1</v>
      </c>
      <c r="AA7" s="10">
        <v>0.76380594244551403</v>
      </c>
      <c r="AB7" s="10">
        <v>0.861038469734134</v>
      </c>
      <c r="AC7" t="b">
        <f>AB7&gt;=AA7</f>
        <v>1</v>
      </c>
      <c r="AD7">
        <f t="shared" si="10"/>
        <v>1.2210998884202717E-2</v>
      </c>
      <c r="AE7" s="8">
        <f t="shared" si="11"/>
        <v>9.6149999999999958E-2</v>
      </c>
      <c r="AF7">
        <f t="shared" si="12"/>
        <v>8.0495499430452075E-2</v>
      </c>
      <c r="AG7">
        <f t="shared" si="13"/>
        <v>0.11180450056954784</v>
      </c>
      <c r="AH7" t="str">
        <f t="shared" si="14"/>
        <v>T</v>
      </c>
      <c r="AI7" s="28">
        <v>1.282</v>
      </c>
      <c r="AJ7">
        <f t="shared" si="15"/>
        <v>1.2248625394354848E-2</v>
      </c>
      <c r="AK7" s="8">
        <f t="shared" si="16"/>
        <v>9.7232527288619974E-2</v>
      </c>
      <c r="AL7">
        <f t="shared" si="17"/>
        <v>8.1529789533057062E-2</v>
      </c>
      <c r="AM7">
        <f t="shared" si="18"/>
        <v>0.11293526504418289</v>
      </c>
      <c r="AN7" t="str">
        <f t="shared" si="19"/>
        <v>T</v>
      </c>
    </row>
    <row r="8" spans="1:40" x14ac:dyDescent="0.3">
      <c r="D8" s="2">
        <v>5</v>
      </c>
      <c r="E8" s="10">
        <v>0.84184999999999999</v>
      </c>
      <c r="F8" s="10">
        <v>0.86929999999999996</v>
      </c>
      <c r="G8" s="2" t="b">
        <f t="shared" si="0"/>
        <v>1</v>
      </c>
      <c r="H8" s="10">
        <v>0.83803472793202405</v>
      </c>
      <c r="I8" s="10">
        <v>0.86750251449262095</v>
      </c>
      <c r="J8" t="b">
        <f t="shared" si="1"/>
        <v>1</v>
      </c>
      <c r="K8">
        <f>SQRT( (E8*(1-E8)/2000) + (F8*(1-F8)/2000) )</f>
        <v>1.1107566959059937E-2</v>
      </c>
      <c r="L8" s="8">
        <f>((1-E8)-(1-F8))</f>
        <v>2.7449999999999974E-2</v>
      </c>
      <c r="M8">
        <f t="shared" si="3"/>
        <v>1.3210099158485136E-2</v>
      </c>
      <c r="N8">
        <f t="shared" si="20"/>
        <v>4.1689900841514811E-2</v>
      </c>
      <c r="O8" t="str">
        <f t="shared" si="4"/>
        <v>T</v>
      </c>
      <c r="P8" s="28">
        <v>1.282</v>
      </c>
      <c r="Q8">
        <f t="shared" si="21"/>
        <v>1.1195410321947191E-2</v>
      </c>
      <c r="R8" s="8">
        <f t="shared" si="5"/>
        <v>2.9467786560596898E-2</v>
      </c>
      <c r="S8">
        <f t="shared" si="6"/>
        <v>1.5115270527860599E-2</v>
      </c>
      <c r="T8">
        <f t="shared" si="7"/>
        <v>4.3820302593333194E-2</v>
      </c>
      <c r="U8" t="str">
        <f t="shared" si="8"/>
        <v>T</v>
      </c>
      <c r="W8" s="2">
        <v>5</v>
      </c>
      <c r="X8" s="10">
        <v>0.84219999999999895</v>
      </c>
      <c r="Y8" s="10">
        <v>0.87280000000000002</v>
      </c>
      <c r="Z8" s="2" t="b">
        <f t="shared" si="9"/>
        <v>1</v>
      </c>
      <c r="AA8" s="10">
        <v>0.84068739174931495</v>
      </c>
      <c r="AB8" s="10">
        <v>0.87143209122089005</v>
      </c>
      <c r="AC8" t="b">
        <f>AB8&gt;=AA8</f>
        <v>1</v>
      </c>
      <c r="AD8">
        <f t="shared" si="10"/>
        <v>1.104353476021153E-2</v>
      </c>
      <c r="AE8" s="8">
        <f t="shared" si="11"/>
        <v>3.0600000000001071E-2</v>
      </c>
      <c r="AF8">
        <f t="shared" si="12"/>
        <v>1.644218843740989E-2</v>
      </c>
      <c r="AG8">
        <f t="shared" si="13"/>
        <v>4.4757811562592252E-2</v>
      </c>
      <c r="AH8" t="str">
        <f t="shared" si="14"/>
        <v>T</v>
      </c>
      <c r="AI8" s="28">
        <v>1.282</v>
      </c>
      <c r="AJ8">
        <f t="shared" si="15"/>
        <v>1.1089867057686609E-2</v>
      </c>
      <c r="AK8" s="8">
        <f t="shared" si="16"/>
        <v>3.0744699471575099E-2</v>
      </c>
      <c r="AL8">
        <f t="shared" si="17"/>
        <v>1.6527489903620865E-2</v>
      </c>
      <c r="AM8">
        <f t="shared" si="18"/>
        <v>4.4961909039529332E-2</v>
      </c>
      <c r="AN8" t="str">
        <f t="shared" si="19"/>
        <v>T</v>
      </c>
    </row>
    <row r="9" spans="1:40" x14ac:dyDescent="0.3">
      <c r="D9" s="2">
        <v>6</v>
      </c>
      <c r="E9" s="10">
        <v>0.86019999999999996</v>
      </c>
      <c r="F9" s="10">
        <v>0.89329999999999998</v>
      </c>
      <c r="G9" s="2" t="b">
        <f t="shared" si="0"/>
        <v>1</v>
      </c>
      <c r="H9" s="10">
        <v>0.85765510871150596</v>
      </c>
      <c r="I9" s="10">
        <v>0.89235064183764801</v>
      </c>
      <c r="J9" t="b">
        <f t="shared" si="1"/>
        <v>1</v>
      </c>
      <c r="K9">
        <f>SQRT( (E9*(1-E9)/2000) + (F9*(1-F9)/2000) )</f>
        <v>1.0381981265635188E-2</v>
      </c>
      <c r="L9" s="8">
        <f t="shared" ref="L6:L13" si="22">((1-E9)-(1-F9))</f>
        <v>3.3100000000000018E-2</v>
      </c>
      <c r="M9">
        <f t="shared" si="3"/>
        <v>1.9790300017455707E-2</v>
      </c>
      <c r="N9">
        <f t="shared" si="20"/>
        <v>4.6409699982544329E-2</v>
      </c>
      <c r="O9" t="str">
        <f t="shared" si="4"/>
        <v>T</v>
      </c>
      <c r="P9" s="28">
        <v>1.282</v>
      </c>
      <c r="Q9">
        <f t="shared" si="21"/>
        <v>1.0443749256424786E-2</v>
      </c>
      <c r="R9" s="8">
        <f t="shared" si="5"/>
        <v>3.4695533126142042E-2</v>
      </c>
      <c r="S9">
        <f t="shared" si="6"/>
        <v>2.1306646579405467E-2</v>
      </c>
      <c r="T9">
        <f t="shared" si="7"/>
        <v>4.8084419672878617E-2</v>
      </c>
      <c r="U9" t="str">
        <f t="shared" si="8"/>
        <v>T</v>
      </c>
      <c r="W9" s="2">
        <v>6</v>
      </c>
      <c r="X9" s="10">
        <v>0.86764999999999903</v>
      </c>
      <c r="Y9" s="10">
        <v>0.90489999999999904</v>
      </c>
      <c r="Z9" s="2" t="b">
        <f t="shared" si="9"/>
        <v>1</v>
      </c>
      <c r="AA9" s="10">
        <v>0.86605680341308799</v>
      </c>
      <c r="AB9" s="10">
        <v>0.90381271197377</v>
      </c>
      <c r="AC9" t="b">
        <f>AB9&gt;=AA9</f>
        <v>1</v>
      </c>
      <c r="AD9">
        <f t="shared" ref="AD9:AD19" si="23">SQRT( (X9*(1-X9)/2000) + (Y9*(1-Y9)/2000) )</f>
        <v>1.0022212018811054E-2</v>
      </c>
      <c r="AE9" s="8">
        <f t="shared" ref="AE9:AE19" si="24">((1-X9)-(1-Y9))</f>
        <v>3.7250000000000005E-2</v>
      </c>
      <c r="AF9">
        <f t="shared" ref="AF9:AF19" si="25">AE9-(AI9*AD9)</f>
        <v>2.4401524191884232E-2</v>
      </c>
      <c r="AG9">
        <f t="shared" ref="AG9:AG19" si="26">AE9+(AI9*AD9)</f>
        <v>5.0098475808115779E-2</v>
      </c>
      <c r="AH9" t="str">
        <f t="shared" ref="AH9:AH19" si="27">IF(AND(0&gt;AF9,0&lt;AG9),"F","T")</f>
        <v>T</v>
      </c>
      <c r="AI9" s="28">
        <v>1.282</v>
      </c>
      <c r="AJ9">
        <f t="shared" si="15"/>
        <v>1.007317502884222E-2</v>
      </c>
      <c r="AK9" s="8">
        <f t="shared" si="16"/>
        <v>3.7755908560682006E-2</v>
      </c>
      <c r="AL9">
        <f t="shared" si="17"/>
        <v>2.4842098173706278E-2</v>
      </c>
      <c r="AM9">
        <f t="shared" si="18"/>
        <v>5.0669718947657733E-2</v>
      </c>
      <c r="AN9" t="str">
        <f t="shared" si="19"/>
        <v>T</v>
      </c>
    </row>
    <row r="10" spans="1:40" x14ac:dyDescent="0.3">
      <c r="D10" s="2">
        <v>7</v>
      </c>
      <c r="E10" s="10">
        <v>0.89</v>
      </c>
      <c r="F10" s="10">
        <v>0.88990000000000002</v>
      </c>
      <c r="G10" s="2" t="b">
        <f t="shared" si="0"/>
        <v>0</v>
      </c>
      <c r="H10" s="10">
        <v>0.88940807841968395</v>
      </c>
      <c r="I10" s="10">
        <v>0.88910776622514398</v>
      </c>
      <c r="J10" t="b">
        <f t="shared" si="1"/>
        <v>0</v>
      </c>
      <c r="K10">
        <f t="shared" si="2"/>
        <v>9.8964132391488168E-3</v>
      </c>
      <c r="L10" s="8">
        <f t="shared" si="22"/>
        <v>-9.9999999999988987E-5</v>
      </c>
      <c r="M10">
        <f t="shared" si="3"/>
        <v>-1.2787201772588772E-2</v>
      </c>
      <c r="N10">
        <f t="shared" si="20"/>
        <v>1.2587201772588794E-2</v>
      </c>
      <c r="O10" t="str">
        <f t="shared" si="4"/>
        <v>F</v>
      </c>
      <c r="P10" s="28">
        <v>1.282</v>
      </c>
      <c r="Q10">
        <f>SQRT( (H10*(1-H10)/2000) + (I10*(1-I10)/2000) )</f>
        <v>9.9236206780783376E-3</v>
      </c>
      <c r="R10" s="8">
        <f t="shared" si="5"/>
        <v>-3.0031219453996449E-4</v>
      </c>
      <c r="S10">
        <f t="shared" si="6"/>
        <v>-1.3022393903836393E-2</v>
      </c>
      <c r="T10">
        <f>R10+(P10*Q10)</f>
        <v>1.2421769514756464E-2</v>
      </c>
      <c r="U10" t="str">
        <f t="shared" si="8"/>
        <v>F</v>
      </c>
      <c r="W10" s="2">
        <v>7</v>
      </c>
      <c r="X10" s="10">
        <v>0.91099999999999903</v>
      </c>
      <c r="Y10" s="10">
        <v>0.91059999999999997</v>
      </c>
      <c r="Z10" s="2" t="b">
        <f t="shared" si="9"/>
        <v>0</v>
      </c>
      <c r="AA10" s="10">
        <v>0.91024578586142202</v>
      </c>
      <c r="AB10" s="10">
        <v>0.909447008656184</v>
      </c>
      <c r="AC10" t="b">
        <f>AB10&gt;=AA10</f>
        <v>0</v>
      </c>
      <c r="AD10">
        <f t="shared" si="23"/>
        <v>9.0135076413125886E-3</v>
      </c>
      <c r="AE10" s="8">
        <f t="shared" si="24"/>
        <v>-3.9999999999906777E-4</v>
      </c>
      <c r="AF10">
        <f t="shared" si="25"/>
        <v>-1.1955316796161807E-2</v>
      </c>
      <c r="AG10">
        <f t="shared" si="26"/>
        <v>1.1155316796163672E-2</v>
      </c>
      <c r="AH10" t="str">
        <f t="shared" si="27"/>
        <v>F</v>
      </c>
      <c r="AI10" s="28">
        <v>1.282</v>
      </c>
      <c r="AJ10">
        <f t="shared" si="15"/>
        <v>9.0568079996610016E-3</v>
      </c>
      <c r="AK10" s="8">
        <f t="shared" si="16"/>
        <v>-7.9877720523802154E-4</v>
      </c>
      <c r="AL10">
        <f t="shared" si="17"/>
        <v>-1.2409605060803425E-2</v>
      </c>
      <c r="AM10">
        <f t="shared" si="18"/>
        <v>1.0812050650327382E-2</v>
      </c>
      <c r="AN10" t="str">
        <f t="shared" si="19"/>
        <v>F</v>
      </c>
    </row>
    <row r="11" spans="1:40" x14ac:dyDescent="0.3">
      <c r="D11" s="2">
        <v>8</v>
      </c>
      <c r="E11" s="10">
        <v>0.90129999999999999</v>
      </c>
      <c r="F11" s="10">
        <v>0.91049999999999998</v>
      </c>
      <c r="G11" s="2" t="b">
        <f t="shared" si="0"/>
        <v>1</v>
      </c>
      <c r="H11" s="10">
        <v>0.90124390324028003</v>
      </c>
      <c r="I11" s="10">
        <v>0.90985460279757602</v>
      </c>
      <c r="J11" t="b">
        <f t="shared" si="1"/>
        <v>1</v>
      </c>
      <c r="K11">
        <f t="shared" si="2"/>
        <v>9.2316861948400324E-3</v>
      </c>
      <c r="L11" s="8">
        <f>((1-E11)-(1-F11))</f>
        <v>9.199999999999986E-3</v>
      </c>
      <c r="M11">
        <f t="shared" si="3"/>
        <v>-2.6350217017849353E-3</v>
      </c>
      <c r="N11">
        <f t="shared" si="20"/>
        <v>2.1035021701784909E-2</v>
      </c>
      <c r="O11" t="str">
        <f t="shared" si="4"/>
        <v>F</v>
      </c>
      <c r="P11" s="28">
        <v>1.282</v>
      </c>
      <c r="Q11">
        <f t="shared" si="21"/>
        <v>9.2472302523011179E-3</v>
      </c>
      <c r="R11" s="8">
        <f t="shared" si="5"/>
        <v>8.6106995572959866E-3</v>
      </c>
      <c r="S11">
        <f t="shared" si="6"/>
        <v>-3.2442496261540464E-3</v>
      </c>
      <c r="T11">
        <f t="shared" si="7"/>
        <v>2.046564874074602E-2</v>
      </c>
      <c r="U11" t="str">
        <f t="shared" si="8"/>
        <v>F</v>
      </c>
      <c r="W11" s="2">
        <v>8</v>
      </c>
      <c r="X11" s="10">
        <v>0.93219999999999903</v>
      </c>
      <c r="Y11" s="10">
        <v>0.93310000000000004</v>
      </c>
      <c r="Z11" s="2" t="b">
        <f t="shared" si="9"/>
        <v>1</v>
      </c>
      <c r="AA11" s="10">
        <v>0.93183717156625601</v>
      </c>
      <c r="AB11" s="10">
        <v>0.93217629995246898</v>
      </c>
      <c r="AC11" t="b">
        <f>AB11&gt;=AA11</f>
        <v>1</v>
      </c>
      <c r="AD11">
        <f t="shared" si="23"/>
        <v>7.9255141789034977E-3</v>
      </c>
      <c r="AE11" s="8">
        <f t="shared" si="24"/>
        <v>9.000000000010111E-4</v>
      </c>
      <c r="AF11">
        <f t="shared" si="25"/>
        <v>-9.2605091773532728E-3</v>
      </c>
      <c r="AG11">
        <f t="shared" si="26"/>
        <v>1.1060509177355295E-2</v>
      </c>
      <c r="AH11" t="str">
        <f t="shared" si="27"/>
        <v>F</v>
      </c>
      <c r="AI11" s="28">
        <v>1.282</v>
      </c>
      <c r="AJ11">
        <f t="shared" si="15"/>
        <v>7.9605371368095985E-3</v>
      </c>
      <c r="AK11" s="8">
        <f t="shared" si="16"/>
        <v>3.3912838621297237E-4</v>
      </c>
      <c r="AL11">
        <f t="shared" si="17"/>
        <v>-9.8662802231769334E-3</v>
      </c>
      <c r="AM11">
        <f t="shared" si="18"/>
        <v>1.0544536995602878E-2</v>
      </c>
      <c r="AN11" t="str">
        <f t="shared" si="19"/>
        <v>F</v>
      </c>
    </row>
    <row r="12" spans="1:40" x14ac:dyDescent="0.3">
      <c r="D12" s="2">
        <v>9</v>
      </c>
      <c r="E12" s="10">
        <v>0.92344999999999899</v>
      </c>
      <c r="F12" s="10">
        <v>0.92535000000000001</v>
      </c>
      <c r="G12" s="2" t="b">
        <f t="shared" si="0"/>
        <v>1</v>
      </c>
      <c r="H12" s="10">
        <v>0.92299982375488199</v>
      </c>
      <c r="I12" s="10">
        <v>0.92476606226670999</v>
      </c>
      <c r="J12" t="b">
        <f t="shared" si="1"/>
        <v>1</v>
      </c>
      <c r="K12">
        <f t="shared" si="2"/>
        <v>8.3596493646564164E-3</v>
      </c>
      <c r="L12" s="8">
        <f t="shared" si="22"/>
        <v>1.900000000001012E-3</v>
      </c>
      <c r="M12">
        <f>L12-(P12*K12)</f>
        <v>-8.8170704854885137E-3</v>
      </c>
      <c r="N12">
        <f t="shared" si="20"/>
        <v>1.2617070485490538E-2</v>
      </c>
      <c r="O12" t="str">
        <f t="shared" si="4"/>
        <v>F</v>
      </c>
      <c r="P12" s="28">
        <v>1.282</v>
      </c>
      <c r="Q12">
        <f t="shared" si="21"/>
        <v>8.3858494337118953E-3</v>
      </c>
      <c r="R12" s="8">
        <f t="shared" si="5"/>
        <v>1.766238511828E-3</v>
      </c>
      <c r="S12">
        <f t="shared" si="6"/>
        <v>-8.9844204621906502E-3</v>
      </c>
      <c r="T12">
        <f t="shared" si="7"/>
        <v>1.251689748584665E-2</v>
      </c>
      <c r="U12" t="str">
        <f t="shared" si="8"/>
        <v>F</v>
      </c>
      <c r="W12" s="2">
        <v>9</v>
      </c>
      <c r="X12" s="10">
        <v>0.95914999999999995</v>
      </c>
      <c r="Y12" s="10">
        <v>0.95379999999999998</v>
      </c>
      <c r="Z12" s="2" t="b">
        <f t="shared" si="9"/>
        <v>0</v>
      </c>
      <c r="AA12" s="10">
        <v>0.95857235147360498</v>
      </c>
      <c r="AB12" s="10">
        <v>0.95307088199811896</v>
      </c>
      <c r="AC12" t="b">
        <f>AB12&gt;=AA12</f>
        <v>0</v>
      </c>
      <c r="AD12">
        <f t="shared" si="23"/>
        <v>6.4516214047323044E-3</v>
      </c>
      <c r="AE12" s="8">
        <f t="shared" si="24"/>
        <v>-5.3499999999999659E-3</v>
      </c>
      <c r="AF12">
        <f t="shared" si="25"/>
        <v>-1.362097864086678E-2</v>
      </c>
      <c r="AG12">
        <f t="shared" si="26"/>
        <v>2.9209786408668486E-3</v>
      </c>
      <c r="AH12" t="str">
        <f t="shared" si="27"/>
        <v>F</v>
      </c>
      <c r="AI12" s="28">
        <v>1.282</v>
      </c>
      <c r="AJ12">
        <f t="shared" si="15"/>
        <v>6.4976216552449046E-3</v>
      </c>
      <c r="AK12" s="8">
        <f t="shared" si="16"/>
        <v>-5.5014694754860205E-3</v>
      </c>
      <c r="AL12">
        <f t="shared" si="17"/>
        <v>-1.3831420437509989E-2</v>
      </c>
      <c r="AM12">
        <f t="shared" si="18"/>
        <v>2.8284814865379478E-3</v>
      </c>
      <c r="AN12" t="str">
        <f t="shared" si="19"/>
        <v>F</v>
      </c>
    </row>
    <row r="13" spans="1:40" x14ac:dyDescent="0.3">
      <c r="D13" s="2">
        <v>10</v>
      </c>
      <c r="E13" s="10">
        <v>0.91844999999999999</v>
      </c>
      <c r="F13" s="11">
        <v>0.93464999999999898</v>
      </c>
      <c r="G13" s="2" t="b">
        <f t="shared" si="0"/>
        <v>1</v>
      </c>
      <c r="H13" s="10">
        <v>0.91811272076130501</v>
      </c>
      <c r="I13" s="11">
        <v>0.93447837227605102</v>
      </c>
      <c r="J13" t="b">
        <f t="shared" si="1"/>
        <v>1</v>
      </c>
      <c r="K13">
        <f t="shared" si="2"/>
        <v>8.2455738126585507E-3</v>
      </c>
      <c r="L13" s="8">
        <f t="shared" si="22"/>
        <v>1.6199999999998993E-2</v>
      </c>
      <c r="M13">
        <f t="shared" si="3"/>
        <v>5.6291743721707307E-3</v>
      </c>
      <c r="N13">
        <f t="shared" si="20"/>
        <v>2.6770825627827254E-2</v>
      </c>
      <c r="O13" t="str">
        <f t="shared" si="4"/>
        <v>T</v>
      </c>
      <c r="P13" s="28">
        <v>1.282</v>
      </c>
      <c r="Q13">
        <f t="shared" si="21"/>
        <v>8.2586408313333314E-3</v>
      </c>
      <c r="R13" s="8">
        <f t="shared" si="5"/>
        <v>1.6365651514746005E-2</v>
      </c>
      <c r="S13">
        <f t="shared" si="6"/>
        <v>5.7780739689766731E-3</v>
      </c>
      <c r="T13">
        <f t="shared" si="7"/>
        <v>2.6953229060515338E-2</v>
      </c>
      <c r="U13" t="str">
        <f t="shared" si="8"/>
        <v>T</v>
      </c>
      <c r="W13" s="2">
        <v>10</v>
      </c>
      <c r="X13" s="10">
        <v>0.95645000000000002</v>
      </c>
      <c r="Y13" s="10">
        <v>0.96619999999999995</v>
      </c>
      <c r="Z13" s="2" t="b">
        <f t="shared" si="9"/>
        <v>1</v>
      </c>
      <c r="AA13" s="10">
        <v>0.95594625535357902</v>
      </c>
      <c r="AB13" s="10">
        <v>0.96569857857203001</v>
      </c>
      <c r="AC13" t="b">
        <f>AB13&gt;=AA13</f>
        <v>1</v>
      </c>
      <c r="AD13">
        <f t="shared" si="23"/>
        <v>6.0955294068686123E-3</v>
      </c>
      <c r="AE13" s="8">
        <f t="shared" si="24"/>
        <v>9.7499999999999254E-3</v>
      </c>
      <c r="AF13">
        <f t="shared" si="25"/>
        <v>1.9355313003943646E-3</v>
      </c>
      <c r="AG13">
        <f t="shared" si="26"/>
        <v>1.7564468699605484E-2</v>
      </c>
      <c r="AH13" t="str">
        <f t="shared" si="27"/>
        <v>T</v>
      </c>
      <c r="AI13" s="28">
        <v>1.282</v>
      </c>
      <c r="AJ13">
        <f t="shared" si="15"/>
        <v>6.133426699041886E-3</v>
      </c>
      <c r="AK13" s="8">
        <f t="shared" si="16"/>
        <v>9.7523232184509867E-3</v>
      </c>
      <c r="AL13">
        <f t="shared" si="17"/>
        <v>1.889270190279289E-3</v>
      </c>
      <c r="AM13">
        <f t="shared" si="18"/>
        <v>1.7615376246622683E-2</v>
      </c>
      <c r="AN13" t="str">
        <f t="shared" si="19"/>
        <v>T</v>
      </c>
    </row>
    <row r="14" spans="1:40" x14ac:dyDescent="0.3">
      <c r="D14" s="2">
        <v>11</v>
      </c>
      <c r="E14" s="10">
        <v>0.92989999999999995</v>
      </c>
      <c r="F14" s="10">
        <v>0.94115000000000004</v>
      </c>
      <c r="G14" s="2" t="b">
        <f t="shared" si="0"/>
        <v>1</v>
      </c>
      <c r="H14" s="10">
        <v>0.92963936179769202</v>
      </c>
      <c r="I14" s="10">
        <v>0.94064888160530402</v>
      </c>
      <c r="J14" t="b">
        <f t="shared" si="1"/>
        <v>1</v>
      </c>
      <c r="K14">
        <f>SQRT( (E14*(1-E14)/2000) + (F14*(1-F14)/2000) )</f>
        <v>7.7644274579649463E-3</v>
      </c>
      <c r="L14" s="8">
        <f>((1-E14)-(1-F14))</f>
        <v>1.1250000000000093E-2</v>
      </c>
      <c r="M14">
        <f>L14-(P14*K14)</f>
        <v>1.2960039988890327E-3</v>
      </c>
      <c r="N14">
        <f>L14+(P14*K14)</f>
        <v>2.1203996001111156E-2</v>
      </c>
      <c r="O14" t="str">
        <f>IF(AND(0&gt;M14,0&lt;N14),"F","T")</f>
        <v>T</v>
      </c>
      <c r="P14" s="28">
        <v>1.282</v>
      </c>
      <c r="Q14">
        <f>SQRT( (H14*(1-H14)/2000) + (I14*(1-I14)/2000) )</f>
        <v>7.7858391305647536E-3</v>
      </c>
      <c r="R14" s="8">
        <f>((1-H14)-(1-I14))</f>
        <v>1.1009519807612E-2</v>
      </c>
      <c r="S14">
        <f>R14-(P14*Q14)</f>
        <v>1.0280740422279853E-3</v>
      </c>
      <c r="T14">
        <f>R14+(P14*Q14)</f>
        <v>2.0990965572996016E-2</v>
      </c>
      <c r="U14" t="str">
        <f>IF(AND(0&gt;S14,0&lt;T14),"F","T")</f>
        <v>T</v>
      </c>
      <c r="W14" s="2">
        <v>11</v>
      </c>
      <c r="X14" s="10">
        <v>0.97204999999999997</v>
      </c>
      <c r="Y14" s="10">
        <v>0.97339999999999904</v>
      </c>
      <c r="Z14" s="2" t="b">
        <f t="shared" si="9"/>
        <v>1</v>
      </c>
      <c r="AA14" s="10">
        <v>0.97179696228497703</v>
      </c>
      <c r="AB14" s="10">
        <v>0.97315171577724102</v>
      </c>
      <c r="AC14" t="b">
        <f>AB14&gt;=AA14</f>
        <v>1</v>
      </c>
      <c r="AD14">
        <f t="shared" si="23"/>
        <v>5.1507881678438758E-3</v>
      </c>
      <c r="AE14" s="8">
        <f t="shared" si="24"/>
        <v>1.3499999999990742E-3</v>
      </c>
      <c r="AF14">
        <f t="shared" si="25"/>
        <v>-5.2533104311767746E-3</v>
      </c>
      <c r="AG14">
        <f t="shared" si="26"/>
        <v>7.9533104311749238E-3</v>
      </c>
      <c r="AH14" t="str">
        <f t="shared" si="27"/>
        <v>F</v>
      </c>
      <c r="AI14" s="28">
        <v>1.282</v>
      </c>
      <c r="AJ14">
        <f t="shared" si="15"/>
        <v>5.1737356057166709E-3</v>
      </c>
      <c r="AK14" s="8">
        <f t="shared" si="16"/>
        <v>1.3547534922639937E-3</v>
      </c>
      <c r="AL14">
        <f t="shared" si="17"/>
        <v>-5.2779755542647789E-3</v>
      </c>
      <c r="AM14">
        <f>AK14+(AI14*AJ14)</f>
        <v>7.9874825387927662E-3</v>
      </c>
      <c r="AN14" t="str">
        <f t="shared" si="19"/>
        <v>F</v>
      </c>
    </row>
    <row r="15" spans="1:40" x14ac:dyDescent="0.3">
      <c r="D15" s="2">
        <v>12</v>
      </c>
      <c r="E15" s="10">
        <v>0.92869999999999997</v>
      </c>
      <c r="F15" s="10">
        <v>0.94055</v>
      </c>
      <c r="G15" s="2" t="b">
        <f t="shared" si="0"/>
        <v>1</v>
      </c>
      <c r="H15" s="10">
        <v>0.928307327219561</v>
      </c>
      <c r="I15" s="10">
        <v>0.94012684704661398</v>
      </c>
      <c r="J15" t="b">
        <f t="shared" si="1"/>
        <v>1</v>
      </c>
      <c r="K15">
        <f>SQRT( (E15*(1-E15)/2000) + (F15*(1-F15)/2000) )</f>
        <v>7.8144739906151079E-3</v>
      </c>
      <c r="L15" s="8">
        <f>((1-E15)-(1-F15))</f>
        <v>1.1850000000000027E-2</v>
      </c>
      <c r="M15">
        <f>L15-(P15*K15)</f>
        <v>1.8318443440314587E-3</v>
      </c>
      <c r="N15">
        <f>L15+(P15*K15)</f>
        <v>2.1868155655968596E-2</v>
      </c>
      <c r="O15" t="str">
        <f>IF(AND(0&gt;M15,0&lt;N15),"F","T")</f>
        <v>T</v>
      </c>
      <c r="P15" s="28">
        <v>1.282</v>
      </c>
      <c r="Q15">
        <f>SQRT( (H15*(1-H15)/2000) + (I15*(1-I15)/2000) )</f>
        <v>7.8371293200649172E-3</v>
      </c>
      <c r="R15" s="8">
        <f>((1-H15)-(1-I15))</f>
        <v>1.1819519827052982E-2</v>
      </c>
      <c r="S15">
        <f>R15-(P15*Q15)</f>
        <v>1.7723200387297581E-3</v>
      </c>
      <c r="T15">
        <f>R15+(P15*Q15)</f>
        <v>2.1866719615376208E-2</v>
      </c>
      <c r="U15" t="str">
        <f>IF(AND(0&gt;S15,0&lt;T15),"F","T")</f>
        <v>T</v>
      </c>
      <c r="W15" s="2">
        <v>12</v>
      </c>
      <c r="X15" s="10">
        <v>0.972749999999999</v>
      </c>
      <c r="Y15" s="10">
        <v>0.97575000000000001</v>
      </c>
      <c r="Z15" s="2" t="b">
        <f t="shared" si="9"/>
        <v>1</v>
      </c>
      <c r="AA15" s="10">
        <v>0.97257098698496103</v>
      </c>
      <c r="AB15" s="10">
        <v>0.97547458459895497</v>
      </c>
      <c r="AC15" t="b">
        <f>AB15&gt;=AA15</f>
        <v>1</v>
      </c>
      <c r="AD15">
        <f t="shared" si="23"/>
        <v>5.0084615901492616E-3</v>
      </c>
      <c r="AE15" s="8">
        <f t="shared" si="24"/>
        <v>3.0000000000010019E-3</v>
      </c>
      <c r="AF15">
        <f t="shared" si="25"/>
        <v>-3.4208477585703518E-3</v>
      </c>
      <c r="AG15">
        <f t="shared" si="26"/>
        <v>9.4208477585723555E-3</v>
      </c>
      <c r="AH15" t="str">
        <f t="shared" si="27"/>
        <v>F</v>
      </c>
      <c r="AI15" s="28">
        <v>1.282</v>
      </c>
      <c r="AJ15">
        <f t="shared" si="15"/>
        <v>5.0299394459829734E-3</v>
      </c>
      <c r="AK15" s="8">
        <f t="shared" si="16"/>
        <v>2.9035976139939468E-3</v>
      </c>
      <c r="AL15">
        <f t="shared" si="17"/>
        <v>-3.5447847557562254E-3</v>
      </c>
      <c r="AM15">
        <f t="shared" si="18"/>
        <v>9.351979983744119E-3</v>
      </c>
      <c r="AN15" t="str">
        <f t="shared" si="19"/>
        <v>F</v>
      </c>
    </row>
    <row r="16" spans="1:40" x14ac:dyDescent="0.3">
      <c r="D16" s="2">
        <v>13</v>
      </c>
      <c r="E16" s="10">
        <v>0.92709999999999904</v>
      </c>
      <c r="F16" s="10">
        <v>0.93859999999999999</v>
      </c>
      <c r="G16" s="2" t="b">
        <f t="shared" si="0"/>
        <v>1</v>
      </c>
      <c r="H16" s="10">
        <v>0.92674631369486105</v>
      </c>
      <c r="I16" s="10">
        <v>0.93816827188552598</v>
      </c>
      <c r="J16" t="b">
        <f t="shared" si="1"/>
        <v>1</v>
      </c>
      <c r="K16">
        <f t="shared" ref="K16:K19" si="28">SQRT( (E16*(1-E16)/2000) + (F16*(1-F16)/2000) )</f>
        <v>7.9125100315892427E-3</v>
      </c>
      <c r="L16" s="8">
        <f>((1-E16)-(1-F16))</f>
        <v>1.1500000000000954E-2</v>
      </c>
      <c r="M16">
        <f t="shared" ref="M16:M19" si="29">L16-(P16*K16)</f>
        <v>1.3561621395035452E-3</v>
      </c>
      <c r="N16">
        <f>L16+(P16*K16)</f>
        <v>2.1643837860498363E-2</v>
      </c>
      <c r="O16" t="str">
        <f t="shared" ref="O16:O19" si="30">IF(AND(0&gt;M16,0&lt;N16),"F","T")</f>
        <v>T</v>
      </c>
      <c r="P16" s="28">
        <v>1.282</v>
      </c>
      <c r="Q16">
        <f>SQRT( (H16*(1-H16)/2000) + (I16*(1-I16)/2000) )</f>
        <v>7.9339822680889269E-3</v>
      </c>
      <c r="R16" s="8">
        <f t="shared" ref="R16:R19" si="31">((1-H16)-(1-I16))</f>
        <v>1.1421958190664938E-2</v>
      </c>
      <c r="S16">
        <f t="shared" ref="S16:S19" si="32">R16-(P16*Q16)</f>
        <v>1.2505929229749344E-3</v>
      </c>
      <c r="T16">
        <f t="shared" ref="T16:T19" si="33">R16+(P16*Q16)</f>
        <v>2.1593323458354942E-2</v>
      </c>
      <c r="U16" t="str">
        <f t="shared" ref="U16:U19" si="34">IF(AND(0&gt;S16,0&lt;T16),"F","T")</f>
        <v>T</v>
      </c>
      <c r="W16" s="2">
        <v>13</v>
      </c>
      <c r="X16" s="10">
        <v>0.97024999999999995</v>
      </c>
      <c r="Y16" s="10">
        <v>0.97470000000000001</v>
      </c>
      <c r="Z16" s="2" t="b">
        <f t="shared" si="9"/>
        <v>1</v>
      </c>
      <c r="AA16" s="10">
        <v>0.96999238603334204</v>
      </c>
      <c r="AB16" s="10">
        <v>0.97435500547000298</v>
      </c>
      <c r="AC16" s="2" t="b">
        <f>AB16&gt;=AA16</f>
        <v>1</v>
      </c>
      <c r="AD16">
        <f t="shared" si="23"/>
        <v>5.1732411262186513E-3</v>
      </c>
      <c r="AE16" s="8">
        <f t="shared" si="24"/>
        <v>4.450000000000065E-3</v>
      </c>
      <c r="AF16">
        <f t="shared" si="25"/>
        <v>-2.1820951238122463E-3</v>
      </c>
      <c r="AG16">
        <f t="shared" si="26"/>
        <v>1.1082095123812377E-2</v>
      </c>
      <c r="AH16" t="str">
        <f t="shared" si="27"/>
        <v>F</v>
      </c>
      <c r="AI16" s="28">
        <v>1.282</v>
      </c>
      <c r="AJ16">
        <f t="shared" si="15"/>
        <v>5.2006963887656164E-3</v>
      </c>
      <c r="AK16" s="8">
        <f t="shared" si="16"/>
        <v>4.3626194366609417E-3</v>
      </c>
      <c r="AL16">
        <f t="shared" si="17"/>
        <v>-2.3046733337365784E-3</v>
      </c>
      <c r="AM16">
        <f t="shared" si="18"/>
        <v>1.1029912207058462E-2</v>
      </c>
      <c r="AN16" t="str">
        <f t="shared" si="19"/>
        <v>F</v>
      </c>
    </row>
    <row r="17" spans="4:40" x14ac:dyDescent="0.3">
      <c r="D17" s="2">
        <v>14</v>
      </c>
      <c r="E17" s="11">
        <v>0.93294999999999995</v>
      </c>
      <c r="F17" s="10">
        <v>0.93169999999999997</v>
      </c>
      <c r="G17" s="2" t="b">
        <f t="shared" si="0"/>
        <v>0</v>
      </c>
      <c r="H17" s="11">
        <v>0.93260962286693605</v>
      </c>
      <c r="I17" s="10">
        <v>0.93142628291808305</v>
      </c>
      <c r="J17" s="2" t="b">
        <f t="shared" si="1"/>
        <v>0</v>
      </c>
      <c r="K17">
        <f t="shared" si="28"/>
        <v>7.9432174683814385E-3</v>
      </c>
      <c r="L17" s="8">
        <f>((1-E17)-(1-F17))</f>
        <v>-1.2499999999999734E-3</v>
      </c>
      <c r="M17">
        <f t="shared" si="29"/>
        <v>-1.1433204794464977E-2</v>
      </c>
      <c r="N17">
        <f t="shared" ref="N17:N19" si="35">L17+(P17*K17)</f>
        <v>8.9332047944650304E-3</v>
      </c>
      <c r="O17" t="str">
        <f t="shared" si="30"/>
        <v>F</v>
      </c>
      <c r="P17" s="28">
        <v>1.282</v>
      </c>
      <c r="Q17">
        <f t="shared" ref="Q17:Q19" si="36">SQRT( (H17*(1-H17)/2000) + (I17*(1-I17)/2000) )</f>
        <v>7.9599081844708951E-3</v>
      </c>
      <c r="R17" s="8">
        <f>((1-H17)-(1-I17))</f>
        <v>-1.1833399488530016E-3</v>
      </c>
      <c r="S17">
        <f t="shared" si="32"/>
        <v>-1.1387942241344689E-2</v>
      </c>
      <c r="T17">
        <f t="shared" si="33"/>
        <v>9.0212623436386856E-3</v>
      </c>
      <c r="U17" t="str">
        <f t="shared" si="34"/>
        <v>F</v>
      </c>
      <c r="W17" s="2">
        <v>14</v>
      </c>
      <c r="X17" s="11">
        <v>0.9788</v>
      </c>
      <c r="Y17" s="10">
        <v>0.97594999999999898</v>
      </c>
      <c r="Z17" s="2" t="b">
        <f t="shared" si="9"/>
        <v>0</v>
      </c>
      <c r="AA17" s="11">
        <v>0.97857428265358504</v>
      </c>
      <c r="AB17" s="10">
        <v>0.97573226595485596</v>
      </c>
      <c r="AC17" s="2" t="b">
        <f>AB17&gt;=AA17</f>
        <v>0</v>
      </c>
      <c r="AD17">
        <f t="shared" si="23"/>
        <v>4.7022418855265716E-3</v>
      </c>
      <c r="AE17" s="8">
        <f t="shared" si="24"/>
        <v>-2.8500000000010184E-3</v>
      </c>
      <c r="AF17">
        <f t="shared" si="25"/>
        <v>-8.8782740972460829E-3</v>
      </c>
      <c r="AG17">
        <f>AE17+(AI17*AD17)</f>
        <v>3.1782740972440462E-3</v>
      </c>
      <c r="AH17" t="str">
        <f t="shared" si="27"/>
        <v>F</v>
      </c>
      <c r="AI17" s="28">
        <v>1.282</v>
      </c>
      <c r="AJ17">
        <f t="shared" si="15"/>
        <v>4.7246940171859113E-3</v>
      </c>
      <c r="AK17" s="8">
        <f t="shared" si="16"/>
        <v>-2.8420166987290774E-3</v>
      </c>
      <c r="AL17">
        <f t="shared" si="17"/>
        <v>-8.8990744287614151E-3</v>
      </c>
      <c r="AM17">
        <f t="shared" si="18"/>
        <v>3.2150410313032613E-3</v>
      </c>
      <c r="AN17" t="str">
        <f t="shared" si="19"/>
        <v>F</v>
      </c>
    </row>
    <row r="18" spans="4:40" x14ac:dyDescent="0.3">
      <c r="D18" s="2">
        <v>15</v>
      </c>
      <c r="E18" s="10">
        <v>0.93320000000000003</v>
      </c>
      <c r="F18" s="10">
        <v>0.9355</v>
      </c>
      <c r="G18" s="2" t="b">
        <f t="shared" si="0"/>
        <v>1</v>
      </c>
      <c r="H18" s="10">
        <v>0.93286473049630603</v>
      </c>
      <c r="I18" s="10">
        <v>0.93511002096656803</v>
      </c>
      <c r="J18" t="b">
        <f t="shared" si="1"/>
        <v>1</v>
      </c>
      <c r="K18">
        <f>SQRT( (E18*(1-E18)/2000) + (F18*(1-F18)/2000) )</f>
        <v>7.8319062175181836E-3</v>
      </c>
      <c r="L18" s="8">
        <f>((1-E18)-(1-F18))</f>
        <v>2.2999999999999687E-3</v>
      </c>
      <c r="M18">
        <f t="shared" si="29"/>
        <v>-7.7405037708583434E-3</v>
      </c>
      <c r="N18">
        <f t="shared" si="35"/>
        <v>1.2340503770858281E-2</v>
      </c>
      <c r="O18" t="str">
        <f t="shared" si="30"/>
        <v>F</v>
      </c>
      <c r="P18" s="28">
        <v>1.282</v>
      </c>
      <c r="Q18">
        <f t="shared" si="36"/>
        <v>7.8519868424123413E-3</v>
      </c>
      <c r="R18" s="8">
        <f t="shared" si="31"/>
        <v>2.2452904702620069E-3</v>
      </c>
      <c r="S18">
        <f t="shared" si="32"/>
        <v>-7.8209566617106156E-3</v>
      </c>
      <c r="T18">
        <f t="shared" si="33"/>
        <v>1.2311537602234629E-2</v>
      </c>
      <c r="U18" t="str">
        <f t="shared" si="34"/>
        <v>F</v>
      </c>
      <c r="W18" s="2">
        <v>15</v>
      </c>
      <c r="X18" s="10">
        <v>0.97974999999999901</v>
      </c>
      <c r="Y18" s="11">
        <v>0.97994999999999999</v>
      </c>
      <c r="Z18" s="2" t="b">
        <f t="shared" si="9"/>
        <v>1</v>
      </c>
      <c r="AA18" s="10">
        <v>0.97951897702973401</v>
      </c>
      <c r="AB18" s="11">
        <v>0.97975183616706796</v>
      </c>
      <c r="AC18" t="b">
        <f>AB18&gt;=AA18</f>
        <v>1</v>
      </c>
      <c r="AD18">
        <f t="shared" si="23"/>
        <v>4.4434184475469424E-3</v>
      </c>
      <c r="AE18" s="8">
        <f t="shared" si="24"/>
        <v>2.0000000000097717E-4</v>
      </c>
      <c r="AF18">
        <f t="shared" si="25"/>
        <v>-5.4964624497542032E-3</v>
      </c>
      <c r="AG18">
        <f>AE18+(AI18*AD18)</f>
        <v>5.8964624497561575E-3</v>
      </c>
      <c r="AH18" t="str">
        <f t="shared" si="27"/>
        <v>F</v>
      </c>
      <c r="AI18" s="28">
        <v>1.282</v>
      </c>
      <c r="AJ18">
        <f t="shared" si="15"/>
        <v>4.4665269708513014E-3</v>
      </c>
      <c r="AK18" s="8">
        <f t="shared" si="16"/>
        <v>2.3285913733395169E-4</v>
      </c>
      <c r="AL18">
        <f t="shared" si="17"/>
        <v>-5.4932284392974172E-3</v>
      </c>
      <c r="AM18">
        <f t="shared" si="18"/>
        <v>5.9589467139653206E-3</v>
      </c>
      <c r="AN18" t="str">
        <f t="shared" si="19"/>
        <v>F</v>
      </c>
    </row>
    <row r="19" spans="4:40" x14ac:dyDescent="0.3">
      <c r="D19" s="2">
        <v>16</v>
      </c>
      <c r="E19" s="10">
        <v>0.93209999999999904</v>
      </c>
      <c r="F19" s="10">
        <v>0.93204999999999905</v>
      </c>
      <c r="G19" s="2" t="b">
        <f t="shared" si="0"/>
        <v>0</v>
      </c>
      <c r="H19" s="10">
        <v>0.93180830196508002</v>
      </c>
      <c r="I19" s="10">
        <v>0.93176448149133795</v>
      </c>
      <c r="J19" t="b">
        <f t="shared" si="1"/>
        <v>0</v>
      </c>
      <c r="K19">
        <f>SQRT( (E19*(1-E19)/2000) + (F19*(1-F19)/2000) )</f>
        <v>7.9568331483072345E-3</v>
      </c>
      <c r="L19" s="8">
        <f t="shared" ref="L19" si="37">((1-E19)-(1-F19))</f>
        <v>-4.9999999999994493E-5</v>
      </c>
      <c r="M19">
        <f t="shared" si="29"/>
        <v>-1.025066009612987E-2</v>
      </c>
      <c r="N19">
        <f>L19+(P19*K19)</f>
        <v>1.0150660096129881E-2</v>
      </c>
      <c r="O19" t="str">
        <f t="shared" si="30"/>
        <v>F</v>
      </c>
      <c r="P19" s="28">
        <v>1.282</v>
      </c>
      <c r="Q19">
        <f t="shared" si="36"/>
        <v>7.9724846464747229E-3</v>
      </c>
      <c r="R19" s="8">
        <f t="shared" si="31"/>
        <v>-4.3820473742073318E-5</v>
      </c>
      <c r="S19">
        <f t="shared" si="32"/>
        <v>-1.0264545790522668E-2</v>
      </c>
      <c r="T19">
        <f>R19+(P19*Q19)</f>
        <v>1.0176904843038521E-2</v>
      </c>
      <c r="U19" t="str">
        <f t="shared" si="34"/>
        <v>F</v>
      </c>
      <c r="W19" s="2">
        <v>16</v>
      </c>
      <c r="X19" s="10">
        <v>0.97855000000000003</v>
      </c>
      <c r="Y19" s="10">
        <v>0.97799999999999998</v>
      </c>
      <c r="Z19" s="2" t="b">
        <f t="shared" si="9"/>
        <v>0</v>
      </c>
      <c r="AA19" s="10">
        <v>0.97829964478834597</v>
      </c>
      <c r="AB19" s="10">
        <v>0.97774889301247403</v>
      </c>
      <c r="AC19" t="b">
        <f>AB19&gt;=AA19</f>
        <v>0</v>
      </c>
      <c r="AD19">
        <f>SQRT( (X19*(1-X19)/2000) + (Y19*(1-Y19)/2000) )</f>
        <v>4.6100920543954427E-3</v>
      </c>
      <c r="AE19" s="8">
        <f t="shared" si="24"/>
        <v>-5.5000000000005045E-4</v>
      </c>
      <c r="AF19">
        <f t="shared" si="25"/>
        <v>-6.4601380137350077E-3</v>
      </c>
      <c r="AG19">
        <f t="shared" si="26"/>
        <v>5.3601380137349068E-3</v>
      </c>
      <c r="AH19" t="str">
        <f t="shared" si="27"/>
        <v>F</v>
      </c>
      <c r="AI19" s="28">
        <v>1.282</v>
      </c>
      <c r="AJ19">
        <f t="shared" ref="AJ19" si="38">SQRT( (AA19*(1-AA19)/2000) + (AB19*(1-AB19)/2000) )</f>
        <v>4.6360244294383155E-3</v>
      </c>
      <c r="AK19" s="8">
        <f t="shared" ref="AK19" si="39">((1-AA19)-(1-AB19))</f>
        <v>-5.5075177587193824E-4</v>
      </c>
      <c r="AL19">
        <f t="shared" ref="AL19" si="40">AK19-(AI19*AJ19)</f>
        <v>-6.4941350944118592E-3</v>
      </c>
      <c r="AM19">
        <f t="shared" ref="AM19" si="41">AK19+(AI19*AJ19)</f>
        <v>5.3926315426679828E-3</v>
      </c>
      <c r="AN19" t="str">
        <f t="shared" ref="AN19" si="42">IF(AND(0&gt;AL19,0&lt;AM19),"F","T")</f>
        <v>F</v>
      </c>
    </row>
    <row r="20" spans="4:40" x14ac:dyDescent="0.3">
      <c r="O20">
        <v>10</v>
      </c>
      <c r="U20">
        <v>10</v>
      </c>
      <c r="AH20">
        <v>7</v>
      </c>
      <c r="AN20">
        <v>7</v>
      </c>
    </row>
    <row r="21" spans="4:40" x14ac:dyDescent="0.3">
      <c r="O21" t="s">
        <v>27</v>
      </c>
      <c r="U21" t="s">
        <v>27</v>
      </c>
      <c r="AH21" t="s">
        <v>21</v>
      </c>
      <c r="AN21" t="s">
        <v>21</v>
      </c>
    </row>
    <row r="22" spans="4:40" x14ac:dyDescent="0.3">
      <c r="O22">
        <v>0.10929999999999999</v>
      </c>
      <c r="U22">
        <v>0.10929999999999999</v>
      </c>
      <c r="AH22">
        <v>0.4531</v>
      </c>
      <c r="AN22">
        <v>0.4531</v>
      </c>
    </row>
  </sheetData>
  <autoFilter ref="AN1:AN22" xr:uid="{B66591B2-6817-455C-B99C-64F85472A6F5}"/>
  <mergeCells count="8">
    <mergeCell ref="AD2:AH2"/>
    <mergeCell ref="AJ2:AN2"/>
    <mergeCell ref="D1:J1"/>
    <mergeCell ref="D2:D3"/>
    <mergeCell ref="E2:G2"/>
    <mergeCell ref="H2:J2"/>
    <mergeCell ref="K2:O2"/>
    <mergeCell ref="Q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DACB-AE81-45C3-8DEC-35F09D863D8A}">
  <dimension ref="A1:W35"/>
  <sheetViews>
    <sheetView topLeftCell="K8" workbookViewId="0">
      <selection sqref="A1:W35"/>
    </sheetView>
  </sheetViews>
  <sheetFormatPr defaultRowHeight="14.4" x14ac:dyDescent="0.3"/>
  <sheetData>
    <row r="1" spans="1:23" x14ac:dyDescent="0.3">
      <c r="A1" s="5" t="s">
        <v>3</v>
      </c>
      <c r="B1" s="1" t="s">
        <v>1</v>
      </c>
      <c r="C1" s="1" t="s">
        <v>0</v>
      </c>
      <c r="D1" s="4" t="s">
        <v>2</v>
      </c>
      <c r="E1" s="2"/>
      <c r="F1" s="24" t="s">
        <v>9</v>
      </c>
      <c r="G1" s="24"/>
      <c r="H1" s="24"/>
      <c r="I1" s="24"/>
      <c r="J1" s="24"/>
      <c r="K1" s="24"/>
      <c r="L1" s="24"/>
    </row>
    <row r="2" spans="1:23" x14ac:dyDescent="0.3">
      <c r="A2" s="2">
        <v>1</v>
      </c>
      <c r="B2" s="2">
        <v>1</v>
      </c>
      <c r="C2" s="2">
        <v>8.0403299999999997E-2</v>
      </c>
      <c r="D2" s="2">
        <v>3</v>
      </c>
      <c r="E2" s="2"/>
      <c r="F2" s="25" t="s">
        <v>3</v>
      </c>
      <c r="G2" s="26" t="s">
        <v>4</v>
      </c>
      <c r="H2" s="26"/>
      <c r="I2" s="26"/>
      <c r="J2" s="23" t="s">
        <v>5</v>
      </c>
      <c r="K2" s="23"/>
      <c r="L2" s="23"/>
      <c r="M2" s="26" t="s">
        <v>4</v>
      </c>
      <c r="N2" s="26"/>
      <c r="O2" s="26"/>
      <c r="P2" s="26"/>
      <c r="Q2" s="26"/>
      <c r="S2" s="23" t="s">
        <v>5</v>
      </c>
      <c r="T2" s="23"/>
      <c r="U2" s="23"/>
      <c r="V2" s="23"/>
      <c r="W2" s="23"/>
    </row>
    <row r="3" spans="1:23" x14ac:dyDescent="0.3">
      <c r="A3" s="2">
        <v>2</v>
      </c>
      <c r="B3" s="2">
        <v>5</v>
      </c>
      <c r="C3" s="2">
        <v>7.9332529999999998E-2</v>
      </c>
      <c r="D3" s="2">
        <v>8</v>
      </c>
      <c r="E3" s="2"/>
      <c r="F3" s="2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M3" t="s">
        <v>15</v>
      </c>
      <c r="N3" t="s">
        <v>19</v>
      </c>
      <c r="O3" t="s">
        <v>17</v>
      </c>
      <c r="P3" t="s">
        <v>18</v>
      </c>
      <c r="Q3" s="28" t="s">
        <v>20</v>
      </c>
      <c r="R3" s="27" t="s">
        <v>16</v>
      </c>
      <c r="S3" t="s">
        <v>15</v>
      </c>
      <c r="T3" t="s">
        <v>19</v>
      </c>
      <c r="U3" t="s">
        <v>17</v>
      </c>
      <c r="V3" t="s">
        <v>18</v>
      </c>
      <c r="W3" s="28" t="s">
        <v>20</v>
      </c>
    </row>
    <row r="4" spans="1:23" x14ac:dyDescent="0.3">
      <c r="A4" s="2">
        <v>3</v>
      </c>
      <c r="B4" s="2">
        <v>2</v>
      </c>
      <c r="C4" s="2">
        <v>7.0316020000000007E-2</v>
      </c>
      <c r="D4" s="2">
        <v>20</v>
      </c>
      <c r="F4" s="2">
        <v>1</v>
      </c>
      <c r="G4">
        <v>0.71039375000000005</v>
      </c>
      <c r="H4">
        <v>0.65554875000000001</v>
      </c>
      <c r="I4" s="2" t="b">
        <f>H4&gt;=G4</f>
        <v>0</v>
      </c>
      <c r="J4">
        <v>0.65878715299381896</v>
      </c>
      <c r="K4">
        <v>0.57671516812760104</v>
      </c>
      <c r="L4" t="b">
        <f>K4&gt;=J4</f>
        <v>0</v>
      </c>
      <c r="M4">
        <f>SQRT( (G4*(1-G4)/80000) + (H4*(1-H4)/80000) )</f>
        <v>2.3225499357774179E-3</v>
      </c>
      <c r="N4" s="8">
        <f>((1-G4)-(1-H4))</f>
        <v>-5.4845000000000033E-2</v>
      </c>
      <c r="O4">
        <f>N4-(R4*M4)</f>
        <v>-5.8665594644353884E-2</v>
      </c>
      <c r="P4">
        <f>N4+(R4*M4)</f>
        <v>-5.1024405355646181E-2</v>
      </c>
      <c r="Q4" t="str">
        <f>IF(AND(0&gt;O4,0&lt;P4),"F","T")</f>
        <v>T</v>
      </c>
      <c r="R4" s="28">
        <v>1.645</v>
      </c>
      <c r="S4">
        <f>SQRT( (J4*(1-J4)/2000) + (K4*(1-K4)/2000) )</f>
        <v>1.5311783420347733E-2</v>
      </c>
      <c r="T4" s="8">
        <f>((1-J4)-(1-K4))</f>
        <v>-8.2071984866217917E-2</v>
      </c>
      <c r="U4">
        <f>T4-(R4*S4)</f>
        <v>-0.10725986859268993</v>
      </c>
      <c r="V4">
        <f>T4+(R4*S4)</f>
        <v>-5.6884101139745895E-2</v>
      </c>
      <c r="W4" t="str">
        <f>IF(AND(0&gt;U4,0&lt;V4),"F","T")</f>
        <v>T</v>
      </c>
    </row>
    <row r="5" spans="1:23" x14ac:dyDescent="0.3">
      <c r="A5" s="2">
        <v>4</v>
      </c>
      <c r="B5" s="2">
        <v>7</v>
      </c>
      <c r="C5" s="2">
        <v>6.2957410000000005E-2</v>
      </c>
      <c r="D5" s="2">
        <v>12</v>
      </c>
      <c r="F5" s="2">
        <v>2</v>
      </c>
      <c r="G5">
        <v>0.70922249999999998</v>
      </c>
      <c r="H5">
        <v>0.62236499999999995</v>
      </c>
      <c r="I5" s="2" t="b">
        <f t="shared" ref="I5:I33" si="0">H5&gt;=G5</f>
        <v>0</v>
      </c>
      <c r="J5">
        <v>0.656418865484932</v>
      </c>
      <c r="K5">
        <v>0.58150027387014602</v>
      </c>
      <c r="L5" t="b">
        <f t="shared" ref="L5:L33" si="1">K5&gt;=J5</f>
        <v>0</v>
      </c>
      <c r="M5">
        <f>SQRT( (G5*(1-G5)/80000) + (H5*(1-H5)/80000) )</f>
        <v>2.3485441029198013E-3</v>
      </c>
      <c r="N5" s="8">
        <f>((1-G5)-(1-H5))</f>
        <v>-8.6857500000000032E-2</v>
      </c>
      <c r="O5">
        <f>N5-(R5*M5)</f>
        <v>-9.0720855049303106E-2</v>
      </c>
      <c r="P5">
        <f>N5+(R5*M5)</f>
        <v>-8.2994144950696958E-2</v>
      </c>
      <c r="Q5" t="str">
        <f>IF(AND(0&gt;O5,0&lt;P5),"F","T")</f>
        <v>T</v>
      </c>
      <c r="R5" s="28">
        <v>1.645</v>
      </c>
      <c r="S5">
        <f>SQRT( (J5*(1-J5)/2000) + (K5*(1-K5)/2000) )</f>
        <v>1.5311610690575598E-2</v>
      </c>
      <c r="T5" s="8">
        <f>((1-J5)-(1-K5))</f>
        <v>-7.4918591614785979E-2</v>
      </c>
      <c r="U5">
        <f>T5-(R5*S5)</f>
        <v>-0.10010619120078285</v>
      </c>
      <c r="V5">
        <f>T5+(R5*S5)</f>
        <v>-4.9730992028789119E-2</v>
      </c>
      <c r="W5" t="str">
        <f>IF(AND(0&gt;U5,0&lt;V5),"F","T")</f>
        <v>T</v>
      </c>
    </row>
    <row r="6" spans="1:23" x14ac:dyDescent="0.3">
      <c r="A6" s="2">
        <v>5</v>
      </c>
      <c r="B6" s="2">
        <v>13</v>
      </c>
      <c r="C6" s="2">
        <v>2.767468E-2</v>
      </c>
      <c r="D6" s="2">
        <v>22</v>
      </c>
      <c r="F6" s="2">
        <v>3</v>
      </c>
      <c r="G6">
        <v>0.72911000000000004</v>
      </c>
      <c r="H6">
        <v>0.66791999999999996</v>
      </c>
      <c r="I6" s="2" t="b">
        <f>H6&gt;=G6</f>
        <v>0</v>
      </c>
      <c r="J6">
        <v>0.69839636046213505</v>
      </c>
      <c r="K6">
        <v>0.63231507402568399</v>
      </c>
      <c r="L6" t="b">
        <f t="shared" si="1"/>
        <v>0</v>
      </c>
      <c r="M6">
        <f t="shared" ref="M6:M33" si="2">SQRT( (G6*(1-G6)/80000) + (H6*(1-H6)/80000) )</f>
        <v>2.2894089889641824E-3</v>
      </c>
      <c r="N6" s="8">
        <f t="shared" ref="N6:N33" si="3">((1-G6)-(1-H6))</f>
        <v>-6.1190000000000078E-2</v>
      </c>
      <c r="O6">
        <f t="shared" ref="O6:O33" si="4">N6-(R6*M6)</f>
        <v>-6.4956077786846159E-2</v>
      </c>
      <c r="P6">
        <f t="shared" ref="P6:P33" si="5">N6+(R6*M6)</f>
        <v>-5.7423922213153997E-2</v>
      </c>
      <c r="Q6" t="str">
        <f t="shared" ref="Q6:Q33" si="6">IF(AND(0&gt;O6,0&lt;P6),"F","T")</f>
        <v>T</v>
      </c>
      <c r="R6" s="28">
        <v>1.645</v>
      </c>
      <c r="S6">
        <f t="shared" ref="S6:S33" si="7">SQRT( (J6*(1-J6)/2000) + (K6*(1-K6)/2000) )</f>
        <v>1.4885086585924792E-2</v>
      </c>
      <c r="T6" s="8">
        <f t="shared" ref="T6:T33" si="8">((1-J6)-(1-K6))</f>
        <v>-6.6081286436451059E-2</v>
      </c>
      <c r="U6">
        <f t="shared" ref="U6:U33" si="9">T6-(R6*S6)</f>
        <v>-9.0567253870297348E-2</v>
      </c>
      <c r="V6">
        <f t="shared" ref="V6:V33" si="10">T6+(R6*S6)</f>
        <v>-4.1595319002604776E-2</v>
      </c>
      <c r="W6" t="str">
        <f t="shared" ref="W6:W33" si="11">IF(AND(0&gt;U6,0&lt;V6),"F","T")</f>
        <v>T</v>
      </c>
    </row>
    <row r="7" spans="1:23" x14ac:dyDescent="0.3">
      <c r="A7" s="2">
        <v>6</v>
      </c>
      <c r="B7" s="2">
        <v>3</v>
      </c>
      <c r="C7" s="2">
        <v>2.612834E-2</v>
      </c>
      <c r="D7" s="2">
        <v>23</v>
      </c>
      <c r="F7" s="2">
        <v>4</v>
      </c>
      <c r="G7">
        <v>0.72972499999999996</v>
      </c>
      <c r="H7">
        <v>0.71410625000000005</v>
      </c>
      <c r="I7" s="2" t="b">
        <f t="shared" si="0"/>
        <v>0</v>
      </c>
      <c r="J7">
        <v>0.69912110053219501</v>
      </c>
      <c r="K7">
        <v>0.68319738437075705</v>
      </c>
      <c r="L7" t="b">
        <f t="shared" si="1"/>
        <v>0</v>
      </c>
      <c r="M7">
        <f t="shared" si="2"/>
        <v>2.2399356522173172E-3</v>
      </c>
      <c r="N7" s="8">
        <f t="shared" si="3"/>
        <v>-1.5618749999999904E-2</v>
      </c>
      <c r="O7">
        <f t="shared" si="4"/>
        <v>-1.9303444147897392E-2</v>
      </c>
      <c r="P7">
        <f t="shared" si="5"/>
        <v>-1.1934055852102417E-2</v>
      </c>
      <c r="Q7" t="str">
        <f t="shared" si="6"/>
        <v>T</v>
      </c>
      <c r="R7" s="28">
        <v>1.645</v>
      </c>
      <c r="S7">
        <f t="shared" si="7"/>
        <v>1.4608037268616215E-2</v>
      </c>
      <c r="T7" s="8">
        <f t="shared" si="8"/>
        <v>-1.5923716161437951E-2</v>
      </c>
      <c r="U7">
        <f t="shared" si="9"/>
        <v>-3.9953937468311621E-2</v>
      </c>
      <c r="V7">
        <f t="shared" si="10"/>
        <v>8.1065051454357225E-3</v>
      </c>
      <c r="W7" t="str">
        <f t="shared" si="11"/>
        <v>F</v>
      </c>
    </row>
    <row r="8" spans="1:23" x14ac:dyDescent="0.3">
      <c r="A8" s="2">
        <v>7</v>
      </c>
      <c r="B8" s="2">
        <v>6</v>
      </c>
      <c r="C8" s="2">
        <v>2.2622159999999999E-2</v>
      </c>
      <c r="D8" s="2">
        <v>1</v>
      </c>
      <c r="F8" s="2">
        <v>5</v>
      </c>
      <c r="G8">
        <v>0.73150250000000006</v>
      </c>
      <c r="H8">
        <v>0.718952499999999</v>
      </c>
      <c r="I8" s="2" t="b">
        <f t="shared" si="0"/>
        <v>0</v>
      </c>
      <c r="J8">
        <v>0.70115027727424295</v>
      </c>
      <c r="K8">
        <v>0.68876694968892505</v>
      </c>
      <c r="L8" t="b">
        <f t="shared" si="1"/>
        <v>0</v>
      </c>
      <c r="M8">
        <f t="shared" si="2"/>
        <v>2.2317773053037249E-3</v>
      </c>
      <c r="N8" s="8">
        <f t="shared" si="3"/>
        <v>-1.255000000000106E-2</v>
      </c>
      <c r="O8">
        <f t="shared" si="4"/>
        <v>-1.6221273667225689E-2</v>
      </c>
      <c r="P8">
        <f t="shared" si="5"/>
        <v>-8.8787263327764331E-3</v>
      </c>
      <c r="Q8" t="str">
        <f t="shared" si="6"/>
        <v>T</v>
      </c>
      <c r="R8" s="28">
        <v>1.645</v>
      </c>
      <c r="S8">
        <f t="shared" si="7"/>
        <v>1.4558598913659824E-2</v>
      </c>
      <c r="T8" s="8">
        <f t="shared" si="8"/>
        <v>-1.2383327585317905E-2</v>
      </c>
      <c r="U8">
        <f t="shared" si="9"/>
        <v>-3.6332222798288315E-2</v>
      </c>
      <c r="V8">
        <f t="shared" si="10"/>
        <v>1.1565567627652505E-2</v>
      </c>
      <c r="W8" t="str">
        <f t="shared" si="11"/>
        <v>F</v>
      </c>
    </row>
    <row r="9" spans="1:23" x14ac:dyDescent="0.3">
      <c r="A9" s="2">
        <v>8</v>
      </c>
      <c r="B9" s="2">
        <v>28</v>
      </c>
      <c r="C9" s="2">
        <v>1.6691629999999999E-2</v>
      </c>
      <c r="D9" s="2">
        <v>14</v>
      </c>
      <c r="F9" s="2">
        <v>6</v>
      </c>
      <c r="G9">
        <v>0.73622624999999997</v>
      </c>
      <c r="H9">
        <v>0.72085125000000005</v>
      </c>
      <c r="I9" s="2" t="b">
        <f t="shared" si="0"/>
        <v>0</v>
      </c>
      <c r="J9">
        <v>0.707715071016217</v>
      </c>
      <c r="K9">
        <v>0.69082724800846396</v>
      </c>
      <c r="L9" t="b">
        <f t="shared" si="1"/>
        <v>0</v>
      </c>
      <c r="M9">
        <f t="shared" si="2"/>
        <v>2.2232349296250021E-3</v>
      </c>
      <c r="N9" s="8">
        <f t="shared" si="3"/>
        <v>-1.5374999999999917E-2</v>
      </c>
      <c r="O9">
        <f t="shared" si="4"/>
        <v>-1.9032221459233046E-2</v>
      </c>
      <c r="P9">
        <f t="shared" si="5"/>
        <v>-1.1717778540766787E-2</v>
      </c>
      <c r="Q9" t="str">
        <f t="shared" si="6"/>
        <v>T</v>
      </c>
      <c r="R9" s="28">
        <v>1.645</v>
      </c>
      <c r="S9">
        <f t="shared" si="7"/>
        <v>1.4498955319095307E-2</v>
      </c>
      <c r="T9" s="8">
        <f t="shared" si="8"/>
        <v>-1.6887823007753044E-2</v>
      </c>
      <c r="U9">
        <f t="shared" si="9"/>
        <v>-4.0738604507664825E-2</v>
      </c>
      <c r="V9">
        <f t="shared" si="10"/>
        <v>6.9629584921587356E-3</v>
      </c>
      <c r="W9" t="str">
        <f t="shared" si="11"/>
        <v>F</v>
      </c>
    </row>
    <row r="10" spans="1:23" x14ac:dyDescent="0.3">
      <c r="A10" s="2">
        <v>9</v>
      </c>
      <c r="B10" s="2">
        <v>29</v>
      </c>
      <c r="C10" s="2">
        <v>1.5625409999999999E-2</v>
      </c>
      <c r="D10" s="2">
        <v>25</v>
      </c>
      <c r="F10" s="2">
        <v>7</v>
      </c>
      <c r="G10">
        <v>0.73778250000000001</v>
      </c>
      <c r="H10">
        <v>0.73629624999999899</v>
      </c>
      <c r="I10" s="2" t="b">
        <f t="shared" si="0"/>
        <v>0</v>
      </c>
      <c r="J10">
        <v>0.70912705433765999</v>
      </c>
      <c r="K10">
        <v>0.70831840148841396</v>
      </c>
      <c r="L10" t="b">
        <f t="shared" si="1"/>
        <v>0</v>
      </c>
      <c r="M10">
        <f t="shared" si="2"/>
        <v>2.2012029805588353E-3</v>
      </c>
      <c r="N10" s="8">
        <f t="shared" si="3"/>
        <v>-1.4862500000010215E-3</v>
      </c>
      <c r="O10">
        <f t="shared" si="4"/>
        <v>-5.1072289030203053E-3</v>
      </c>
      <c r="P10">
        <f t="shared" si="5"/>
        <v>2.1347289030182624E-3</v>
      </c>
      <c r="Q10" t="str">
        <f t="shared" si="6"/>
        <v>F</v>
      </c>
      <c r="R10" s="28">
        <v>1.645</v>
      </c>
      <c r="S10">
        <f t="shared" si="7"/>
        <v>1.4367834192134967E-2</v>
      </c>
      <c r="T10" s="8">
        <f t="shared" si="8"/>
        <v>-8.0865284924602765E-4</v>
      </c>
      <c r="U10">
        <f t="shared" si="9"/>
        <v>-2.4443740095308048E-2</v>
      </c>
      <c r="V10">
        <f t="shared" si="10"/>
        <v>2.2826434396815993E-2</v>
      </c>
      <c r="W10" t="str">
        <f t="shared" si="11"/>
        <v>F</v>
      </c>
    </row>
    <row r="11" spans="1:23" x14ac:dyDescent="0.3">
      <c r="A11" s="2">
        <v>10</v>
      </c>
      <c r="B11" s="2">
        <v>27</v>
      </c>
      <c r="C11" s="2">
        <v>1.490114E-2</v>
      </c>
      <c r="D11" s="2">
        <v>26</v>
      </c>
      <c r="F11" s="2">
        <v>8</v>
      </c>
      <c r="G11">
        <v>0.73766125000000005</v>
      </c>
      <c r="H11">
        <v>0.75160375000000001</v>
      </c>
      <c r="I11" s="2" t="b">
        <f t="shared" si="0"/>
        <v>1</v>
      </c>
      <c r="J11">
        <v>0.70926250582882</v>
      </c>
      <c r="K11">
        <v>0.72513038464774704</v>
      </c>
      <c r="L11" t="b">
        <f t="shared" si="1"/>
        <v>1</v>
      </c>
      <c r="M11">
        <f t="shared" si="2"/>
        <v>2.1800592974572245E-3</v>
      </c>
      <c r="N11" s="8">
        <f t="shared" si="3"/>
        <v>1.3942499999999969E-2</v>
      </c>
      <c r="O11">
        <f t="shared" si="4"/>
        <v>1.0356302455682835E-2</v>
      </c>
      <c r="P11">
        <f t="shared" si="5"/>
        <v>1.7528697544317101E-2</v>
      </c>
      <c r="Q11" t="str">
        <f t="shared" si="6"/>
        <v>T</v>
      </c>
      <c r="R11" s="28">
        <v>1.645</v>
      </c>
      <c r="S11">
        <f t="shared" si="7"/>
        <v>1.4239478810030242E-2</v>
      </c>
      <c r="T11" s="8">
        <f t="shared" si="8"/>
        <v>1.5867878818927039E-2</v>
      </c>
      <c r="U11">
        <f t="shared" si="9"/>
        <v>-7.5560638235727083E-3</v>
      </c>
      <c r="V11">
        <f t="shared" si="10"/>
        <v>3.929182146142679E-2</v>
      </c>
      <c r="W11" t="str">
        <f t="shared" si="11"/>
        <v>F</v>
      </c>
    </row>
    <row r="12" spans="1:23" x14ac:dyDescent="0.3">
      <c r="A12" s="2">
        <v>11</v>
      </c>
      <c r="B12" s="2">
        <v>25</v>
      </c>
      <c r="C12" s="2">
        <v>1.3532600000000001E-2</v>
      </c>
      <c r="D12" s="2">
        <v>2</v>
      </c>
      <c r="F12" s="2">
        <v>9</v>
      </c>
      <c r="G12">
        <v>0.73782625000000002</v>
      </c>
      <c r="H12">
        <v>0.75466624999999998</v>
      </c>
      <c r="I12" s="2" t="b">
        <f t="shared" si="0"/>
        <v>1</v>
      </c>
      <c r="J12">
        <v>0.70943682222666404</v>
      </c>
      <c r="K12">
        <v>0.72854351720609001</v>
      </c>
      <c r="L12" t="b">
        <f t="shared" si="1"/>
        <v>1</v>
      </c>
      <c r="M12">
        <f t="shared" si="2"/>
        <v>2.1753843796036227E-3</v>
      </c>
      <c r="N12" s="8">
        <f t="shared" si="3"/>
        <v>1.6839999999999966E-2</v>
      </c>
      <c r="O12">
        <f t="shared" si="4"/>
        <v>1.3261492695552006E-2</v>
      </c>
      <c r="P12">
        <f t="shared" si="5"/>
        <v>2.0418507304447924E-2</v>
      </c>
      <c r="Q12" t="str">
        <f t="shared" si="6"/>
        <v>T</v>
      </c>
      <c r="R12" s="28">
        <v>1.645</v>
      </c>
      <c r="S12">
        <f t="shared" si="7"/>
        <v>1.4210983045494537E-2</v>
      </c>
      <c r="T12" s="8">
        <f t="shared" si="8"/>
        <v>1.9106694979425964E-2</v>
      </c>
      <c r="U12">
        <f t="shared" si="9"/>
        <v>-4.2703721304125503E-3</v>
      </c>
      <c r="V12">
        <f t="shared" si="10"/>
        <v>4.2483762089264479E-2</v>
      </c>
      <c r="W12" t="str">
        <f t="shared" si="11"/>
        <v>F</v>
      </c>
    </row>
    <row r="13" spans="1:23" x14ac:dyDescent="0.3">
      <c r="A13" s="2">
        <v>12</v>
      </c>
      <c r="B13" s="2">
        <v>14</v>
      </c>
      <c r="C13" s="2">
        <v>1.165037E-2</v>
      </c>
      <c r="D13" s="2">
        <v>9</v>
      </c>
      <c r="F13" s="2">
        <v>10</v>
      </c>
      <c r="G13">
        <v>0.73747999999999903</v>
      </c>
      <c r="H13">
        <v>0.75423125000000002</v>
      </c>
      <c r="I13" s="2" t="b">
        <f t="shared" si="0"/>
        <v>1</v>
      </c>
      <c r="J13">
        <v>0.70907290376282295</v>
      </c>
      <c r="K13">
        <v>0.72807701674581304</v>
      </c>
      <c r="L13" t="b">
        <f t="shared" si="1"/>
        <v>1</v>
      </c>
      <c r="M13">
        <f t="shared" si="2"/>
        <v>2.1764929391208635E-3</v>
      </c>
      <c r="N13" s="8">
        <f t="shared" si="3"/>
        <v>1.6751250000000995E-2</v>
      </c>
      <c r="O13">
        <f t="shared" si="4"/>
        <v>1.3170919115147174E-2</v>
      </c>
      <c r="P13">
        <f t="shared" si="5"/>
        <v>2.0331580884854816E-2</v>
      </c>
      <c r="Q13" t="str">
        <f t="shared" si="6"/>
        <v>T</v>
      </c>
      <c r="R13" s="28">
        <v>1.645</v>
      </c>
      <c r="S13">
        <f t="shared" si="7"/>
        <v>1.4217408261432734E-2</v>
      </c>
      <c r="T13" s="8">
        <f t="shared" si="8"/>
        <v>1.9004112982990096E-2</v>
      </c>
      <c r="U13">
        <f t="shared" si="9"/>
        <v>-4.3835236070667513E-3</v>
      </c>
      <c r="V13">
        <f t="shared" si="10"/>
        <v>4.2391749573046943E-2</v>
      </c>
      <c r="W13" t="str">
        <f t="shared" si="11"/>
        <v>F</v>
      </c>
    </row>
    <row r="14" spans="1:23" x14ac:dyDescent="0.3">
      <c r="A14" s="2">
        <v>13</v>
      </c>
      <c r="B14" s="2">
        <v>24</v>
      </c>
      <c r="C14" s="2">
        <v>6.1046199999999998E-3</v>
      </c>
      <c r="D14" s="2">
        <v>30</v>
      </c>
      <c r="F14" s="2">
        <v>11</v>
      </c>
      <c r="G14">
        <v>0.74454374999999995</v>
      </c>
      <c r="H14">
        <v>0.759795</v>
      </c>
      <c r="I14" s="2" t="b">
        <f t="shared" si="0"/>
        <v>1</v>
      </c>
      <c r="J14">
        <v>0.71711006896574603</v>
      </c>
      <c r="K14">
        <v>0.73418272488222902</v>
      </c>
      <c r="L14" t="b">
        <f t="shared" si="1"/>
        <v>1</v>
      </c>
      <c r="M14">
        <f t="shared" si="2"/>
        <v>2.1584279936765829E-3</v>
      </c>
      <c r="N14" s="8">
        <f t="shared" si="3"/>
        <v>1.5251250000000049E-2</v>
      </c>
      <c r="O14">
        <f t="shared" si="4"/>
        <v>1.170063595040207E-2</v>
      </c>
      <c r="P14">
        <f t="shared" si="5"/>
        <v>1.8801864049598029E-2</v>
      </c>
      <c r="Q14" t="str">
        <f t="shared" si="6"/>
        <v>T</v>
      </c>
      <c r="R14" s="28">
        <v>1.645</v>
      </c>
      <c r="S14">
        <f t="shared" si="7"/>
        <v>1.4107119998788258E-2</v>
      </c>
      <c r="T14" s="8">
        <f t="shared" si="8"/>
        <v>1.7072655916482993E-2</v>
      </c>
      <c r="U14">
        <f t="shared" si="9"/>
        <v>-6.1335564815236908E-3</v>
      </c>
      <c r="V14">
        <f t="shared" si="10"/>
        <v>4.027886831448968E-2</v>
      </c>
      <c r="W14" t="str">
        <f t="shared" si="11"/>
        <v>F</v>
      </c>
    </row>
    <row r="15" spans="1:23" x14ac:dyDescent="0.3">
      <c r="A15" s="2">
        <v>14</v>
      </c>
      <c r="B15" s="2">
        <v>12</v>
      </c>
      <c r="C15" s="2">
        <v>3.4272E-3</v>
      </c>
      <c r="D15" s="2">
        <v>17</v>
      </c>
      <c r="F15" s="2">
        <v>12</v>
      </c>
      <c r="G15">
        <v>0.75785749999999996</v>
      </c>
      <c r="H15">
        <v>0.76174499999999901</v>
      </c>
      <c r="I15" s="2" t="b">
        <f t="shared" si="0"/>
        <v>1</v>
      </c>
      <c r="J15">
        <v>0.73176767693024403</v>
      </c>
      <c r="K15">
        <v>0.73603999413070897</v>
      </c>
      <c r="L15" t="b">
        <f t="shared" si="1"/>
        <v>1</v>
      </c>
      <c r="M15">
        <f t="shared" si="2"/>
        <v>2.1359981995215686E-3</v>
      </c>
      <c r="N15" s="8">
        <f t="shared" si="3"/>
        <v>3.8874999999990445E-3</v>
      </c>
      <c r="O15">
        <f t="shared" si="4"/>
        <v>3.7378296178606401E-4</v>
      </c>
      <c r="P15">
        <f t="shared" si="5"/>
        <v>7.4012170382120254E-3</v>
      </c>
      <c r="Q15" t="str">
        <f t="shared" si="6"/>
        <v>T</v>
      </c>
      <c r="R15" s="28">
        <v>1.645</v>
      </c>
      <c r="S15">
        <f t="shared" si="7"/>
        <v>1.3974420651696672E-2</v>
      </c>
      <c r="T15" s="8">
        <f t="shared" si="8"/>
        <v>4.2723172004649479E-3</v>
      </c>
      <c r="U15">
        <f t="shared" si="9"/>
        <v>-1.8715604771576078E-2</v>
      </c>
      <c r="V15">
        <f t="shared" si="10"/>
        <v>2.7260239172505973E-2</v>
      </c>
      <c r="W15" t="str">
        <f t="shared" si="11"/>
        <v>F</v>
      </c>
    </row>
    <row r="16" spans="1:23" x14ac:dyDescent="0.3">
      <c r="A16" s="2">
        <v>15</v>
      </c>
      <c r="B16" s="2">
        <v>26</v>
      </c>
      <c r="C16" s="2">
        <v>2.1157099999999998E-3</v>
      </c>
      <c r="D16" s="2">
        <v>24</v>
      </c>
      <c r="F16" s="2">
        <v>13</v>
      </c>
      <c r="G16">
        <v>0.76012875000000002</v>
      </c>
      <c r="H16">
        <v>0.76308624999999997</v>
      </c>
      <c r="I16" s="2" t="b">
        <f t="shared" si="0"/>
        <v>1</v>
      </c>
      <c r="J16">
        <v>0.73426271843925905</v>
      </c>
      <c r="K16">
        <v>0.73759747148903898</v>
      </c>
      <c r="L16" t="b">
        <f t="shared" si="1"/>
        <v>1</v>
      </c>
      <c r="M16">
        <f t="shared" si="2"/>
        <v>2.1304889652506271E-3</v>
      </c>
      <c r="N16" s="8">
        <f t="shared" si="3"/>
        <v>2.9574999999999463E-3</v>
      </c>
      <c r="O16">
        <f t="shared" si="4"/>
        <v>-5.4715434783733511E-4</v>
      </c>
      <c r="P16">
        <f t="shared" si="5"/>
        <v>6.4621543478372272E-3</v>
      </c>
      <c r="Q16" t="str">
        <f t="shared" si="6"/>
        <v>F</v>
      </c>
      <c r="R16" s="28">
        <v>1.645</v>
      </c>
      <c r="S16">
        <f t="shared" si="7"/>
        <v>1.3940380559573397E-2</v>
      </c>
      <c r="T16" s="8">
        <f t="shared" si="8"/>
        <v>3.334753049779926E-3</v>
      </c>
      <c r="U16">
        <f t="shared" si="9"/>
        <v>-1.9597172970718311E-2</v>
      </c>
      <c r="V16">
        <f t="shared" si="10"/>
        <v>2.6266679070278163E-2</v>
      </c>
      <c r="W16" t="str">
        <f t="shared" si="11"/>
        <v>F</v>
      </c>
    </row>
    <row r="17" spans="1:23" x14ac:dyDescent="0.3">
      <c r="A17" s="2">
        <v>16</v>
      </c>
      <c r="B17" s="2">
        <v>11</v>
      </c>
      <c r="C17" s="2">
        <v>1.5221E-3</v>
      </c>
      <c r="D17" s="2">
        <v>6</v>
      </c>
      <c r="F17" s="2">
        <v>14</v>
      </c>
      <c r="G17">
        <v>0.76232624999999898</v>
      </c>
      <c r="H17">
        <v>0.76314624999999903</v>
      </c>
      <c r="I17" s="2" t="b">
        <f t="shared" si="0"/>
        <v>1</v>
      </c>
      <c r="J17">
        <v>0.73683392869859199</v>
      </c>
      <c r="K17">
        <v>0.73773241689456903</v>
      </c>
      <c r="L17" s="2" t="b">
        <f t="shared" si="1"/>
        <v>1</v>
      </c>
      <c r="M17">
        <f t="shared" si="2"/>
        <v>2.1270254749058484E-3</v>
      </c>
      <c r="N17" s="8">
        <f t="shared" si="3"/>
        <v>8.2000000000004292E-4</v>
      </c>
      <c r="O17">
        <f t="shared" si="4"/>
        <v>-2.6789569062200778E-3</v>
      </c>
      <c r="P17">
        <f t="shared" si="5"/>
        <v>4.3189569062201637E-3</v>
      </c>
      <c r="Q17" t="str">
        <f t="shared" si="6"/>
        <v>F</v>
      </c>
      <c r="R17" s="28">
        <v>1.645</v>
      </c>
      <c r="S17">
        <f t="shared" si="7"/>
        <v>1.3917488785241702E-2</v>
      </c>
      <c r="T17" s="8">
        <f t="shared" si="8"/>
        <v>8.9848819597704299E-4</v>
      </c>
      <c r="U17">
        <f t="shared" si="9"/>
        <v>-2.1995780855745557E-2</v>
      </c>
      <c r="V17">
        <f t="shared" si="10"/>
        <v>2.3792757247699643E-2</v>
      </c>
      <c r="W17" t="str">
        <f t="shared" si="11"/>
        <v>F</v>
      </c>
    </row>
    <row r="18" spans="1:23" x14ac:dyDescent="0.3">
      <c r="A18" s="2">
        <v>17</v>
      </c>
      <c r="B18" s="2">
        <v>23</v>
      </c>
      <c r="C18" s="2"/>
      <c r="D18" s="2">
        <v>11</v>
      </c>
      <c r="F18" s="2">
        <v>15</v>
      </c>
      <c r="G18">
        <v>0.76200500000000004</v>
      </c>
      <c r="H18">
        <v>0.76305500000000004</v>
      </c>
      <c r="I18" s="2" t="b">
        <f t="shared" si="0"/>
        <v>1</v>
      </c>
      <c r="J18">
        <v>0.73655459296040504</v>
      </c>
      <c r="K18">
        <v>0.73740316476936896</v>
      </c>
      <c r="L18" t="b">
        <f t="shared" si="1"/>
        <v>1</v>
      </c>
      <c r="M18">
        <f t="shared" si="2"/>
        <v>2.1276614126488733E-3</v>
      </c>
      <c r="N18" s="8">
        <f t="shared" si="3"/>
        <v>1.0499999999999954E-3</v>
      </c>
      <c r="O18">
        <f t="shared" si="4"/>
        <v>-2.450003023807401E-3</v>
      </c>
      <c r="P18">
        <f t="shared" si="5"/>
        <v>4.5500030238073922E-3</v>
      </c>
      <c r="Q18" t="str">
        <f t="shared" si="6"/>
        <v>F</v>
      </c>
      <c r="R18" s="28">
        <v>1.645</v>
      </c>
      <c r="S18">
        <f t="shared" si="7"/>
        <v>1.3922673268931238E-2</v>
      </c>
      <c r="T18" s="8">
        <f t="shared" si="8"/>
        <v>8.4857180896391604E-4</v>
      </c>
      <c r="U18">
        <f t="shared" si="9"/>
        <v>-2.205422571842797E-2</v>
      </c>
      <c r="V18">
        <f t="shared" si="10"/>
        <v>2.3751369336355802E-2</v>
      </c>
      <c r="W18" t="str">
        <f t="shared" si="11"/>
        <v>F</v>
      </c>
    </row>
    <row r="19" spans="1:23" x14ac:dyDescent="0.3">
      <c r="A19" s="2">
        <v>18</v>
      </c>
      <c r="B19" s="2">
        <v>10</v>
      </c>
      <c r="C19" s="2"/>
      <c r="D19" s="2">
        <v>10</v>
      </c>
      <c r="F19" s="2">
        <v>16</v>
      </c>
      <c r="G19">
        <v>0.76350874999999996</v>
      </c>
      <c r="H19">
        <v>0.76644749999999995</v>
      </c>
      <c r="I19" s="2" t="b">
        <f t="shared" si="0"/>
        <v>1</v>
      </c>
      <c r="J19">
        <v>0.73847970352005099</v>
      </c>
      <c r="K19">
        <v>0.74152108416962104</v>
      </c>
      <c r="L19" t="b">
        <f t="shared" si="1"/>
        <v>1</v>
      </c>
      <c r="M19">
        <f t="shared" si="2"/>
        <v>2.1200497294202427E-3</v>
      </c>
      <c r="N19" s="8">
        <f t="shared" si="3"/>
        <v>2.93874999999999E-3</v>
      </c>
      <c r="O19">
        <f t="shared" si="4"/>
        <v>-5.4873180489630911E-4</v>
      </c>
      <c r="P19">
        <f t="shared" si="5"/>
        <v>6.4262318048962895E-3</v>
      </c>
      <c r="Q19" t="str">
        <f t="shared" si="6"/>
        <v>F</v>
      </c>
      <c r="R19" s="28">
        <v>1.645</v>
      </c>
      <c r="S19">
        <f t="shared" si="7"/>
        <v>1.3870742534387253E-2</v>
      </c>
      <c r="T19" s="8">
        <f t="shared" si="8"/>
        <v>3.0413806495700468E-3</v>
      </c>
      <c r="U19">
        <f t="shared" si="9"/>
        <v>-1.9775990819496984E-2</v>
      </c>
      <c r="V19">
        <f t="shared" si="10"/>
        <v>2.5858752118637078E-2</v>
      </c>
      <c r="W19" t="str">
        <f t="shared" si="11"/>
        <v>F</v>
      </c>
    </row>
    <row r="20" spans="1:23" x14ac:dyDescent="0.3">
      <c r="A20" s="2">
        <v>19</v>
      </c>
      <c r="B20" s="2">
        <v>30</v>
      </c>
      <c r="C20" s="2"/>
      <c r="D20" s="2">
        <v>4</v>
      </c>
      <c r="F20" s="2">
        <v>17</v>
      </c>
      <c r="G20">
        <v>0.76414124999999999</v>
      </c>
      <c r="H20">
        <v>0.76639374999999998</v>
      </c>
      <c r="I20" s="2" t="b">
        <f t="shared" si="0"/>
        <v>1</v>
      </c>
      <c r="J20">
        <v>0.73916117166738304</v>
      </c>
      <c r="K20">
        <v>0.74148019508284102</v>
      </c>
      <c r="L20" t="b">
        <f t="shared" si="1"/>
        <v>1</v>
      </c>
      <c r="M20">
        <f t="shared" si="2"/>
        <v>2.1191500949949696E-3</v>
      </c>
      <c r="N20" s="8">
        <f t="shared" si="3"/>
        <v>2.2524999999999906E-3</v>
      </c>
      <c r="O20">
        <f t="shared" si="4"/>
        <v>-1.2335019062667345E-3</v>
      </c>
      <c r="P20">
        <f t="shared" si="5"/>
        <v>5.7385019062667162E-3</v>
      </c>
      <c r="Q20" t="str">
        <f t="shared" si="6"/>
        <v>F</v>
      </c>
      <c r="R20" s="28">
        <v>1.645</v>
      </c>
      <c r="S20">
        <f t="shared" si="7"/>
        <v>1.3865230783319794E-2</v>
      </c>
      <c r="T20" s="8">
        <f t="shared" si="8"/>
        <v>2.319023415457977E-3</v>
      </c>
      <c r="U20">
        <f t="shared" si="9"/>
        <v>-2.0489281223103083E-2</v>
      </c>
      <c r="V20">
        <f t="shared" si="10"/>
        <v>2.5127328054019037E-2</v>
      </c>
      <c r="W20" t="str">
        <f t="shared" si="11"/>
        <v>F</v>
      </c>
    </row>
    <row r="21" spans="1:23" x14ac:dyDescent="0.3">
      <c r="A21" s="2">
        <v>20</v>
      </c>
      <c r="B21" s="2">
        <v>4</v>
      </c>
      <c r="C21" s="2"/>
      <c r="D21" s="2">
        <v>15</v>
      </c>
      <c r="F21" s="2">
        <v>18</v>
      </c>
      <c r="G21">
        <v>0.7643025</v>
      </c>
      <c r="H21">
        <v>0.76595749999999996</v>
      </c>
      <c r="I21" s="2" t="b">
        <f t="shared" si="0"/>
        <v>1</v>
      </c>
      <c r="J21">
        <v>0.739513489617451</v>
      </c>
      <c r="K21">
        <v>0.74070522213727197</v>
      </c>
      <c r="L21" t="b">
        <f t="shared" si="1"/>
        <v>1</v>
      </c>
      <c r="M21">
        <f t="shared" si="2"/>
        <v>2.119583675770728E-3</v>
      </c>
      <c r="N21" s="8">
        <f t="shared" si="3"/>
        <v>1.6549999999999621E-3</v>
      </c>
      <c r="O21">
        <f t="shared" si="4"/>
        <v>-1.8317151466428856E-3</v>
      </c>
      <c r="P21">
        <f t="shared" si="5"/>
        <v>5.1417151466428097E-3</v>
      </c>
      <c r="Q21" t="str">
        <f t="shared" si="6"/>
        <v>F</v>
      </c>
      <c r="R21" s="28">
        <v>1.645</v>
      </c>
      <c r="S21">
        <f t="shared" si="7"/>
        <v>1.3868927217472838E-2</v>
      </c>
      <c r="T21" s="8">
        <f t="shared" si="8"/>
        <v>1.191732519820965E-3</v>
      </c>
      <c r="U21">
        <f t="shared" si="9"/>
        <v>-2.1622652752921852E-2</v>
      </c>
      <c r="V21">
        <f t="shared" si="10"/>
        <v>2.4006117792563782E-2</v>
      </c>
      <c r="W21" t="str">
        <f t="shared" si="11"/>
        <v>F</v>
      </c>
    </row>
    <row r="22" spans="1:23" x14ac:dyDescent="0.3">
      <c r="A22" s="2">
        <v>21</v>
      </c>
      <c r="B22" s="2">
        <v>22</v>
      </c>
      <c r="C22" s="2"/>
      <c r="D22" s="2">
        <v>18</v>
      </c>
      <c r="F22" s="2">
        <v>19</v>
      </c>
      <c r="G22">
        <v>0.76412374999999999</v>
      </c>
      <c r="H22">
        <v>0.76608999999999905</v>
      </c>
      <c r="I22" s="2" t="b">
        <f t="shared" si="0"/>
        <v>1</v>
      </c>
      <c r="J22">
        <v>0.73925841077211796</v>
      </c>
      <c r="K22">
        <v>0.74111768851057302</v>
      </c>
      <c r="L22" t="b">
        <f t="shared" si="1"/>
        <v>1</v>
      </c>
      <c r="M22">
        <f t="shared" si="2"/>
        <v>2.1196543249606113E-3</v>
      </c>
      <c r="N22" s="8">
        <f t="shared" si="3"/>
        <v>1.966249999999059E-3</v>
      </c>
      <c r="O22">
        <f t="shared" si="4"/>
        <v>-1.5205813645611465E-3</v>
      </c>
      <c r="P22">
        <f t="shared" si="5"/>
        <v>5.453081364559265E-3</v>
      </c>
      <c r="Q22" t="str">
        <f t="shared" si="6"/>
        <v>F</v>
      </c>
      <c r="R22" s="28">
        <v>1.645</v>
      </c>
      <c r="S22">
        <f t="shared" si="7"/>
        <v>1.3867546162932337E-2</v>
      </c>
      <c r="T22" s="8">
        <f t="shared" si="8"/>
        <v>1.8592777384550674E-3</v>
      </c>
      <c r="U22">
        <f t="shared" si="9"/>
        <v>-2.0952835699568628E-2</v>
      </c>
      <c r="V22">
        <f t="shared" si="10"/>
        <v>2.4671391176478763E-2</v>
      </c>
      <c r="W22" t="str">
        <f t="shared" si="11"/>
        <v>F</v>
      </c>
    </row>
    <row r="23" spans="1:23" x14ac:dyDescent="0.3">
      <c r="A23" s="2">
        <v>22</v>
      </c>
      <c r="B23" s="2">
        <v>8</v>
      </c>
      <c r="C23" s="2"/>
      <c r="D23" s="2">
        <v>27</v>
      </c>
      <c r="F23" s="2">
        <v>20</v>
      </c>
      <c r="G23">
        <v>0.76608624999999997</v>
      </c>
      <c r="H23">
        <v>0.76680499999999996</v>
      </c>
      <c r="I23" s="2" t="b">
        <f t="shared" si="0"/>
        <v>1</v>
      </c>
      <c r="J23">
        <v>0.74087838794898697</v>
      </c>
      <c r="K23">
        <v>0.74200744103656502</v>
      </c>
      <c r="L23" t="b">
        <f t="shared" si="1"/>
        <v>1</v>
      </c>
      <c r="M23">
        <f t="shared" si="2"/>
        <v>2.1154585777554752E-3</v>
      </c>
      <c r="N23" s="8">
        <f t="shared" si="3"/>
        <v>7.1874999999999023E-4</v>
      </c>
      <c r="O23">
        <f t="shared" si="4"/>
        <v>-2.7611793604077665E-3</v>
      </c>
      <c r="P23">
        <f t="shared" si="5"/>
        <v>4.1986793604077473E-3</v>
      </c>
      <c r="Q23" t="str">
        <f t="shared" si="6"/>
        <v>F</v>
      </c>
      <c r="R23" s="28">
        <v>1.645</v>
      </c>
      <c r="S23">
        <f t="shared" si="7"/>
        <v>1.384575748563492E-2</v>
      </c>
      <c r="T23" s="8">
        <f t="shared" si="8"/>
        <v>1.1290530875780469E-3</v>
      </c>
      <c r="U23">
        <f t="shared" si="9"/>
        <v>-2.1647217976291395E-2</v>
      </c>
      <c r="V23">
        <f t="shared" si="10"/>
        <v>2.3905324151447489E-2</v>
      </c>
      <c r="W23" t="str">
        <f t="shared" si="11"/>
        <v>F</v>
      </c>
    </row>
    <row r="24" spans="1:23" x14ac:dyDescent="0.3">
      <c r="A24" s="2">
        <v>23</v>
      </c>
      <c r="B24" s="2">
        <v>20</v>
      </c>
      <c r="C24" s="2"/>
      <c r="D24" s="2">
        <v>7</v>
      </c>
      <c r="F24" s="2">
        <v>21</v>
      </c>
      <c r="G24">
        <v>0.76562874999999997</v>
      </c>
      <c r="H24">
        <v>0.76714625000000003</v>
      </c>
      <c r="I24" s="2" t="b">
        <f t="shared" si="0"/>
        <v>1</v>
      </c>
      <c r="J24">
        <v>0.74053259305852304</v>
      </c>
      <c r="K24">
        <v>0.74234593381039204</v>
      </c>
      <c r="L24" t="b">
        <f t="shared" si="1"/>
        <v>1</v>
      </c>
      <c r="M24">
        <f t="shared" si="2"/>
        <v>2.1156389350630435E-3</v>
      </c>
      <c r="N24" s="8">
        <f t="shared" si="3"/>
        <v>1.5175000000000605E-3</v>
      </c>
      <c r="O24">
        <f t="shared" si="4"/>
        <v>-1.9627260481786461E-3</v>
      </c>
      <c r="P24">
        <f t="shared" si="5"/>
        <v>4.9977260481787675E-3</v>
      </c>
      <c r="Q24" t="str">
        <f t="shared" si="6"/>
        <v>F</v>
      </c>
      <c r="R24" s="28">
        <v>1.645</v>
      </c>
      <c r="S24">
        <f t="shared" si="7"/>
        <v>1.3845802974947174E-2</v>
      </c>
      <c r="T24" s="8">
        <f t="shared" si="8"/>
        <v>1.8133407518690081E-3</v>
      </c>
      <c r="U24">
        <f t="shared" si="9"/>
        <v>-2.0963005141919094E-2</v>
      </c>
      <c r="V24">
        <f t="shared" si="10"/>
        <v>2.4589686645657111E-2</v>
      </c>
      <c r="W24" t="str">
        <f t="shared" si="11"/>
        <v>F</v>
      </c>
    </row>
    <row r="25" spans="1:23" x14ac:dyDescent="0.3">
      <c r="A25" s="2">
        <v>24</v>
      </c>
      <c r="B25" s="2">
        <v>18</v>
      </c>
      <c r="C25" s="2"/>
      <c r="D25" s="2">
        <v>29</v>
      </c>
      <c r="F25" s="2">
        <v>22</v>
      </c>
      <c r="G25">
        <v>0.76669999999999905</v>
      </c>
      <c r="H25">
        <v>0.7666425</v>
      </c>
      <c r="I25" s="2" t="b">
        <f t="shared" si="0"/>
        <v>0</v>
      </c>
      <c r="J25">
        <v>0.74164915256069996</v>
      </c>
      <c r="K25">
        <v>0.74187491037930098</v>
      </c>
      <c r="L25" t="b">
        <f t="shared" si="1"/>
        <v>1</v>
      </c>
      <c r="M25">
        <f t="shared" si="2"/>
        <v>2.1147484696582429E-3</v>
      </c>
      <c r="N25" s="8">
        <f t="shared" si="3"/>
        <v>-5.7499999999044427E-5</v>
      </c>
      <c r="O25">
        <f t="shared" si="4"/>
        <v>-3.536261232586854E-3</v>
      </c>
      <c r="P25">
        <f t="shared" si="5"/>
        <v>3.4212612325887652E-3</v>
      </c>
      <c r="Q25" t="str">
        <f t="shared" si="6"/>
        <v>F</v>
      </c>
      <c r="R25" s="28">
        <v>1.645</v>
      </c>
      <c r="S25">
        <f t="shared" si="7"/>
        <v>1.3840198965255172E-2</v>
      </c>
      <c r="T25" s="8">
        <f t="shared" si="8"/>
        <v>2.257578186010134E-4</v>
      </c>
      <c r="U25">
        <f t="shared" si="9"/>
        <v>-2.2541369479243744E-2</v>
      </c>
      <c r="V25">
        <f t="shared" si="10"/>
        <v>2.2992885116445771E-2</v>
      </c>
      <c r="W25" t="str">
        <f t="shared" si="11"/>
        <v>F</v>
      </c>
    </row>
    <row r="26" spans="1:23" x14ac:dyDescent="0.3">
      <c r="A26" s="2">
        <v>25</v>
      </c>
      <c r="B26" s="2">
        <v>15</v>
      </c>
      <c r="C26" s="2"/>
      <c r="D26" s="2">
        <v>13</v>
      </c>
      <c r="F26" s="2">
        <v>23</v>
      </c>
      <c r="G26">
        <v>0.76667624999999995</v>
      </c>
      <c r="H26">
        <v>0.76739625</v>
      </c>
      <c r="I26" s="2" t="b">
        <f t="shared" si="0"/>
        <v>1</v>
      </c>
      <c r="J26">
        <v>0.74194805952937304</v>
      </c>
      <c r="K26">
        <v>0.74293058943189505</v>
      </c>
      <c r="L26" t="b">
        <f t="shared" si="1"/>
        <v>1</v>
      </c>
      <c r="M26">
        <f t="shared" si="2"/>
        <v>2.1135959381226197E-3</v>
      </c>
      <c r="N26" s="8">
        <f t="shared" si="3"/>
        <v>7.2000000000005393E-4</v>
      </c>
      <c r="O26">
        <f t="shared" si="4"/>
        <v>-2.7568653182116556E-3</v>
      </c>
      <c r="P26">
        <f t="shared" si="5"/>
        <v>4.1968653182117635E-3</v>
      </c>
      <c r="Q26" t="str">
        <f t="shared" si="6"/>
        <v>F</v>
      </c>
      <c r="R26" s="28">
        <v>1.645</v>
      </c>
      <c r="S26">
        <f t="shared" si="7"/>
        <v>1.3828338027547689E-2</v>
      </c>
      <c r="T26" s="8">
        <f t="shared" si="8"/>
        <v>9.8252990252201133E-4</v>
      </c>
      <c r="U26">
        <f t="shared" si="9"/>
        <v>-2.1765086152793937E-2</v>
      </c>
      <c r="V26">
        <f t="shared" si="10"/>
        <v>2.3730145957837959E-2</v>
      </c>
      <c r="W26" t="str">
        <f t="shared" si="11"/>
        <v>F</v>
      </c>
    </row>
    <row r="27" spans="1:23" x14ac:dyDescent="0.3">
      <c r="A27" s="2">
        <v>26</v>
      </c>
      <c r="B27" s="2">
        <v>17</v>
      </c>
      <c r="C27" s="2"/>
      <c r="D27" s="2">
        <v>5</v>
      </c>
      <c r="F27" s="2">
        <v>24</v>
      </c>
      <c r="G27">
        <v>0.76788999999999996</v>
      </c>
      <c r="H27">
        <v>0.76695374999999999</v>
      </c>
      <c r="I27" s="2" t="b">
        <f t="shared" si="0"/>
        <v>0</v>
      </c>
      <c r="J27">
        <v>0.74336551694844799</v>
      </c>
      <c r="K27">
        <v>0.742361540961892</v>
      </c>
      <c r="L27" t="b">
        <f t="shared" si="1"/>
        <v>0</v>
      </c>
      <c r="M27">
        <f t="shared" si="2"/>
        <v>2.1123761598639858E-3</v>
      </c>
      <c r="N27" s="8">
        <f t="shared" si="3"/>
        <v>-9.3624999999997183E-4</v>
      </c>
      <c r="O27">
        <f t="shared" si="4"/>
        <v>-4.4111087829762285E-3</v>
      </c>
      <c r="P27">
        <f t="shared" si="5"/>
        <v>2.5386087829762849E-3</v>
      </c>
      <c r="Q27" t="str">
        <f t="shared" si="6"/>
        <v>F</v>
      </c>
      <c r="R27" s="28">
        <v>1.645</v>
      </c>
      <c r="S27">
        <f t="shared" si="7"/>
        <v>1.3820891950648334E-2</v>
      </c>
      <c r="T27" s="8">
        <f t="shared" si="8"/>
        <v>-1.0039759865559938E-3</v>
      </c>
      <c r="U27">
        <f t="shared" si="9"/>
        <v>-2.3739343245372503E-2</v>
      </c>
      <c r="V27">
        <f t="shared" si="10"/>
        <v>2.1731391272260515E-2</v>
      </c>
      <c r="W27" t="str">
        <f t="shared" si="11"/>
        <v>F</v>
      </c>
    </row>
    <row r="28" spans="1:23" x14ac:dyDescent="0.3">
      <c r="A28" s="2">
        <v>27</v>
      </c>
      <c r="B28" s="2">
        <v>19</v>
      </c>
      <c r="C28" s="2"/>
      <c r="D28" s="2">
        <v>19</v>
      </c>
      <c r="F28" s="2">
        <v>25</v>
      </c>
      <c r="G28">
        <v>0.76776999999999995</v>
      </c>
      <c r="H28">
        <v>0.76991999999999905</v>
      </c>
      <c r="I28" s="2" t="b">
        <f t="shared" si="0"/>
        <v>1</v>
      </c>
      <c r="J28">
        <v>0.74305990644203901</v>
      </c>
      <c r="K28">
        <v>0.74581579090433503</v>
      </c>
      <c r="L28" t="b">
        <f t="shared" si="1"/>
        <v>1</v>
      </c>
      <c r="M28">
        <f t="shared" si="2"/>
        <v>2.1078496765068442E-3</v>
      </c>
      <c r="N28" s="8">
        <f t="shared" si="3"/>
        <v>2.1499999999990971E-3</v>
      </c>
      <c r="O28">
        <f t="shared" si="4"/>
        <v>-1.3174127178546616E-3</v>
      </c>
      <c r="P28">
        <f t="shared" si="5"/>
        <v>5.6174127178528557E-3</v>
      </c>
      <c r="Q28" t="str">
        <f t="shared" si="6"/>
        <v>F</v>
      </c>
      <c r="R28" s="28">
        <v>1.645</v>
      </c>
      <c r="S28">
        <f t="shared" si="7"/>
        <v>1.379305040269308E-2</v>
      </c>
      <c r="T28" s="8">
        <f t="shared" si="8"/>
        <v>2.755884462296021E-3</v>
      </c>
      <c r="U28">
        <f t="shared" si="9"/>
        <v>-1.9933683450134094E-2</v>
      </c>
      <c r="V28">
        <f t="shared" si="10"/>
        <v>2.5445452374726136E-2</v>
      </c>
      <c r="W28" t="str">
        <f t="shared" si="11"/>
        <v>F</v>
      </c>
    </row>
    <row r="29" spans="1:23" x14ac:dyDescent="0.3">
      <c r="A29" s="2">
        <v>28</v>
      </c>
      <c r="B29" s="2">
        <v>9</v>
      </c>
      <c r="C29" s="2"/>
      <c r="D29" s="2">
        <v>28</v>
      </c>
      <c r="F29" s="2">
        <v>26</v>
      </c>
      <c r="G29">
        <v>0.76751000000000003</v>
      </c>
      <c r="H29">
        <v>0.768361249999999</v>
      </c>
      <c r="I29" s="2" t="b">
        <f t="shared" si="0"/>
        <v>1</v>
      </c>
      <c r="J29">
        <v>0.74284873855303002</v>
      </c>
      <c r="K29">
        <v>0.74399658815332104</v>
      </c>
      <c r="L29" t="b">
        <f t="shared" si="1"/>
        <v>1</v>
      </c>
      <c r="M29">
        <f t="shared" si="2"/>
        <v>2.1107482067931446E-3</v>
      </c>
      <c r="N29" s="8">
        <f t="shared" si="3"/>
        <v>8.5124999999897089E-4</v>
      </c>
      <c r="O29">
        <f t="shared" si="4"/>
        <v>-2.6209308001757521E-3</v>
      </c>
      <c r="P29">
        <f t="shared" si="5"/>
        <v>4.3234308001736943E-3</v>
      </c>
      <c r="Q29" t="str">
        <f t="shared" si="6"/>
        <v>F</v>
      </c>
      <c r="R29" s="28">
        <v>1.645</v>
      </c>
      <c r="S29">
        <f t="shared" si="7"/>
        <v>1.3811049112083062E-2</v>
      </c>
      <c r="T29" s="8">
        <f t="shared" si="8"/>
        <v>1.1478496002910177E-3</v>
      </c>
      <c r="U29">
        <f t="shared" si="9"/>
        <v>-2.157132618908562E-2</v>
      </c>
      <c r="V29">
        <f t="shared" si="10"/>
        <v>2.3867025389667656E-2</v>
      </c>
      <c r="W29" t="str">
        <f t="shared" si="11"/>
        <v>F</v>
      </c>
    </row>
    <row r="30" spans="1:23" x14ac:dyDescent="0.3">
      <c r="A30" s="2">
        <v>29</v>
      </c>
      <c r="B30" s="2">
        <v>16</v>
      </c>
      <c r="C30" s="2"/>
      <c r="D30" s="2">
        <v>21</v>
      </c>
      <c r="F30" s="2">
        <v>27</v>
      </c>
      <c r="G30">
        <v>0.76706374999999904</v>
      </c>
      <c r="H30">
        <v>0.76779249999999899</v>
      </c>
      <c r="I30" s="2" t="b">
        <f t="shared" si="0"/>
        <v>1</v>
      </c>
      <c r="J30">
        <v>0.74239896560787</v>
      </c>
      <c r="K30">
        <v>0.74321071552802398</v>
      </c>
      <c r="L30" t="b">
        <f t="shared" si="1"/>
        <v>1</v>
      </c>
      <c r="M30">
        <f t="shared" si="2"/>
        <v>2.1123568897669981E-3</v>
      </c>
      <c r="N30" s="8">
        <f t="shared" si="3"/>
        <v>7.2874999999994472E-4</v>
      </c>
      <c r="O30">
        <f t="shared" si="4"/>
        <v>-2.7460770836667671E-3</v>
      </c>
      <c r="P30">
        <f t="shared" si="5"/>
        <v>4.2035770836666569E-3</v>
      </c>
      <c r="Q30" t="str">
        <f t="shared" si="6"/>
        <v>F</v>
      </c>
      <c r="R30" s="28">
        <v>1.645</v>
      </c>
      <c r="S30">
        <f t="shared" si="7"/>
        <v>1.3821926228362334E-2</v>
      </c>
      <c r="T30" s="8">
        <f t="shared" si="8"/>
        <v>8.1174992015398129E-4</v>
      </c>
      <c r="U30">
        <f t="shared" si="9"/>
        <v>-2.192531872550206E-2</v>
      </c>
      <c r="V30">
        <f t="shared" si="10"/>
        <v>2.3548818565810023E-2</v>
      </c>
      <c r="W30" t="str">
        <f t="shared" si="11"/>
        <v>F</v>
      </c>
    </row>
    <row r="31" spans="1:23" x14ac:dyDescent="0.3">
      <c r="A31" s="2">
        <v>30</v>
      </c>
      <c r="B31" s="2">
        <v>21</v>
      </c>
      <c r="C31" s="2"/>
      <c r="D31" s="2">
        <v>16</v>
      </c>
      <c r="F31" s="2">
        <v>28</v>
      </c>
      <c r="G31">
        <v>0.76775499999999997</v>
      </c>
      <c r="H31">
        <v>0.76792249999999995</v>
      </c>
      <c r="I31" s="2" t="b">
        <f t="shared" si="0"/>
        <v>1</v>
      </c>
      <c r="J31">
        <v>0.74330096021530601</v>
      </c>
      <c r="K31">
        <v>0.74348673257300801</v>
      </c>
      <c r="L31" t="b">
        <f t="shared" si="1"/>
        <v>1</v>
      </c>
      <c r="M31">
        <f t="shared" si="2"/>
        <v>2.1110565896274255E-3</v>
      </c>
      <c r="N31" s="8">
        <f t="shared" si="3"/>
        <v>1.674999999999871E-4</v>
      </c>
      <c r="O31">
        <f t="shared" si="4"/>
        <v>-3.3051880899371278E-3</v>
      </c>
      <c r="P31">
        <f t="shared" si="5"/>
        <v>3.640188089937102E-3</v>
      </c>
      <c r="Q31" t="str">
        <f t="shared" si="6"/>
        <v>F</v>
      </c>
      <c r="R31" s="28">
        <v>1.645</v>
      </c>
      <c r="S31">
        <f t="shared" si="7"/>
        <v>1.3811568589758922E-2</v>
      </c>
      <c r="T31" s="8">
        <f t="shared" si="8"/>
        <v>1.8577235770200762E-4</v>
      </c>
      <c r="U31">
        <f t="shared" si="9"/>
        <v>-2.253425797245142E-2</v>
      </c>
      <c r="V31">
        <f t="shared" si="10"/>
        <v>2.2905802687855435E-2</v>
      </c>
      <c r="W31" t="str">
        <f t="shared" si="11"/>
        <v>F</v>
      </c>
    </row>
    <row r="32" spans="1:23" x14ac:dyDescent="0.3">
      <c r="A32" s="2"/>
      <c r="B32" s="2"/>
      <c r="C32" s="2"/>
      <c r="D32" s="2"/>
      <c r="F32" s="2">
        <v>29</v>
      </c>
      <c r="G32">
        <v>0.76775000000000004</v>
      </c>
      <c r="H32">
        <v>0.76724499999999995</v>
      </c>
      <c r="I32" s="2" t="b">
        <f t="shared" si="0"/>
        <v>0</v>
      </c>
      <c r="J32">
        <v>0.74316231195821003</v>
      </c>
      <c r="K32">
        <v>0.74264678500421</v>
      </c>
      <c r="L32" t="b">
        <f t="shared" si="1"/>
        <v>0</v>
      </c>
      <c r="M32">
        <f t="shared" si="2"/>
        <v>2.1121376833524606E-3</v>
      </c>
      <c r="N32" s="8">
        <f t="shared" si="3"/>
        <v>-5.0500000000008871E-4</v>
      </c>
      <c r="O32">
        <f t="shared" si="4"/>
        <v>-3.9794664891148867E-3</v>
      </c>
      <c r="P32">
        <f t="shared" si="5"/>
        <v>2.9694664891147088E-3</v>
      </c>
      <c r="Q32" t="str">
        <f t="shared" si="6"/>
        <v>F</v>
      </c>
      <c r="R32" s="28">
        <v>1.645</v>
      </c>
      <c r="S32">
        <f t="shared" si="7"/>
        <v>1.3820177780518215E-2</v>
      </c>
      <c r="T32" s="8">
        <f t="shared" si="8"/>
        <v>-5.1552695400003401E-4</v>
      </c>
      <c r="U32">
        <f t="shared" si="9"/>
        <v>-2.32497194029525E-2</v>
      </c>
      <c r="V32">
        <f t="shared" si="10"/>
        <v>2.2218665494952432E-2</v>
      </c>
      <c r="W32" t="str">
        <f t="shared" si="11"/>
        <v>F</v>
      </c>
    </row>
    <row r="33" spans="1:23" x14ac:dyDescent="0.3">
      <c r="A33" s="2"/>
      <c r="B33" s="2"/>
      <c r="C33" s="2"/>
      <c r="D33" s="2"/>
      <c r="F33" s="2">
        <v>30</v>
      </c>
      <c r="G33">
        <v>0.76719000000000004</v>
      </c>
      <c r="H33">
        <v>0.76733874999999996</v>
      </c>
      <c r="I33" s="2" t="b">
        <f t="shared" si="0"/>
        <v>1</v>
      </c>
      <c r="J33">
        <v>0.74276298914586003</v>
      </c>
      <c r="K33">
        <v>0.74289007809612095</v>
      </c>
      <c r="L33" t="b">
        <f t="shared" si="1"/>
        <v>1</v>
      </c>
      <c r="M33">
        <f t="shared" si="2"/>
        <v>2.1128756963213592E-3</v>
      </c>
      <c r="N33" s="8">
        <f t="shared" si="3"/>
        <v>1.4874999999991978E-4</v>
      </c>
      <c r="O33">
        <f t="shared" si="4"/>
        <v>-3.3269305204487163E-3</v>
      </c>
      <c r="P33">
        <f t="shared" si="5"/>
        <v>3.6244305204485559E-3</v>
      </c>
      <c r="Q33" t="str">
        <f t="shared" si="6"/>
        <v>F</v>
      </c>
      <c r="R33" s="28">
        <v>1.645</v>
      </c>
      <c r="S33">
        <f t="shared" si="7"/>
        <v>1.3821550945234535E-2</v>
      </c>
      <c r="T33" s="8">
        <f t="shared" si="8"/>
        <v>1.2708895026092293E-4</v>
      </c>
      <c r="U33">
        <f t="shared" si="9"/>
        <v>-2.2609362354649887E-2</v>
      </c>
      <c r="V33">
        <f t="shared" si="10"/>
        <v>2.2863540255171733E-2</v>
      </c>
      <c r="W33" t="str">
        <f t="shared" si="11"/>
        <v>F</v>
      </c>
    </row>
    <row r="34" spans="1:23" x14ac:dyDescent="0.3">
      <c r="Q34" t="s">
        <v>48</v>
      </c>
    </row>
    <row r="35" spans="1:23" x14ac:dyDescent="0.3">
      <c r="W35" t="s">
        <v>49</v>
      </c>
    </row>
  </sheetData>
  <autoFilter ref="Q1:Q35" xr:uid="{4DF14766-8C27-402E-A7E6-4BBD5E0EDF16}"/>
  <mergeCells count="6">
    <mergeCell ref="F1:L1"/>
    <mergeCell ref="F2:F3"/>
    <mergeCell ref="G2:I2"/>
    <mergeCell ref="J2:L2"/>
    <mergeCell ref="M2:Q2"/>
    <mergeCell ref="S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1701-CA55-43B3-B888-71A6E47EBF01}">
  <dimension ref="A1:W34"/>
  <sheetViews>
    <sheetView workbookViewId="0">
      <selection activeCell="U37" sqref="U37"/>
    </sheetView>
  </sheetViews>
  <sheetFormatPr defaultRowHeight="14.4" x14ac:dyDescent="0.3"/>
  <sheetData>
    <row r="1" spans="1:23" x14ac:dyDescent="0.3">
      <c r="A1" s="5" t="s">
        <v>3</v>
      </c>
      <c r="B1" s="1" t="s">
        <v>1</v>
      </c>
      <c r="C1" s="1" t="s">
        <v>0</v>
      </c>
      <c r="D1" s="4" t="s">
        <v>2</v>
      </c>
      <c r="E1" s="2"/>
      <c r="F1" s="24" t="s">
        <v>9</v>
      </c>
      <c r="G1" s="24"/>
      <c r="H1" s="24"/>
      <c r="I1" s="24"/>
      <c r="J1" s="24"/>
      <c r="K1" s="24"/>
      <c r="L1" s="24"/>
    </row>
    <row r="2" spans="1:23" x14ac:dyDescent="0.3">
      <c r="A2" s="2">
        <v>1</v>
      </c>
      <c r="B2" s="2">
        <v>1</v>
      </c>
      <c r="C2" s="2">
        <v>8.0403299999999997E-2</v>
      </c>
      <c r="D2" s="2">
        <v>3</v>
      </c>
      <c r="E2" s="2"/>
      <c r="F2" s="25" t="s">
        <v>3</v>
      </c>
      <c r="G2" s="26" t="s">
        <v>4</v>
      </c>
      <c r="H2" s="26"/>
      <c r="I2" s="26"/>
      <c r="J2" s="23" t="s">
        <v>5</v>
      </c>
      <c r="K2" s="23"/>
      <c r="L2" s="23"/>
      <c r="M2" s="26" t="s">
        <v>4</v>
      </c>
      <c r="N2" s="26"/>
      <c r="O2" s="26"/>
      <c r="P2" s="26"/>
      <c r="Q2" s="26"/>
      <c r="S2" s="23" t="s">
        <v>5</v>
      </c>
      <c r="T2" s="23"/>
      <c r="U2" s="23"/>
      <c r="V2" s="23"/>
      <c r="W2" s="23"/>
    </row>
    <row r="3" spans="1:23" x14ac:dyDescent="0.3">
      <c r="A3" s="2">
        <v>2</v>
      </c>
      <c r="B3" s="2">
        <v>5</v>
      </c>
      <c r="C3" s="2">
        <v>7.9332529999999998E-2</v>
      </c>
      <c r="D3" s="2">
        <v>8</v>
      </c>
      <c r="E3" s="2"/>
      <c r="F3" s="2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M3" t="s">
        <v>15</v>
      </c>
      <c r="N3" t="s">
        <v>19</v>
      </c>
      <c r="O3" t="s">
        <v>17</v>
      </c>
      <c r="P3" t="s">
        <v>18</v>
      </c>
      <c r="Q3" s="28" t="s">
        <v>20</v>
      </c>
      <c r="R3" s="27" t="s">
        <v>16</v>
      </c>
      <c r="S3" t="s">
        <v>15</v>
      </c>
      <c r="T3" t="s">
        <v>19</v>
      </c>
      <c r="U3" t="s">
        <v>17</v>
      </c>
      <c r="V3" t="s">
        <v>18</v>
      </c>
      <c r="W3" s="28" t="s">
        <v>20</v>
      </c>
    </row>
    <row r="4" spans="1:23" x14ac:dyDescent="0.3">
      <c r="A4" s="2">
        <v>3</v>
      </c>
      <c r="B4" s="2">
        <v>2</v>
      </c>
      <c r="C4" s="2">
        <v>7.0316020000000007E-2</v>
      </c>
      <c r="D4" s="2">
        <v>20</v>
      </c>
      <c r="F4" s="2">
        <v>1</v>
      </c>
      <c r="G4">
        <v>0.71039375000000005</v>
      </c>
      <c r="H4">
        <v>0.65554875000000001</v>
      </c>
      <c r="I4" s="2" t="b">
        <f>H4&gt;=G4</f>
        <v>0</v>
      </c>
      <c r="J4">
        <v>0.65878715299381896</v>
      </c>
      <c r="K4">
        <v>0.57671516812760104</v>
      </c>
      <c r="L4" t="b">
        <f>K4&gt;=J4</f>
        <v>0</v>
      </c>
      <c r="M4">
        <f>SQRT( (G4*(1-G4)/80000) + (H4*(1-H4)/80000) )</f>
        <v>2.3225499357774179E-3</v>
      </c>
      <c r="N4" s="8">
        <f>((1-G4)-(1-H4))</f>
        <v>-5.4845000000000033E-2</v>
      </c>
      <c r="O4">
        <f>N4-(R4*M4)</f>
        <v>-5.7822509017666682E-2</v>
      </c>
      <c r="P4">
        <f>N4+(R4*M4)</f>
        <v>-5.1867490982333384E-2</v>
      </c>
      <c r="Q4" t="str">
        <f>IF(AND(0&gt;O4,0&lt;P4),"F","T")</f>
        <v>T</v>
      </c>
      <c r="R4" s="28">
        <v>1.282</v>
      </c>
      <c r="S4">
        <f>SQRT( (J4*(1-J4)/2000) + (K4*(1-K4)/2000) )</f>
        <v>1.5311783420347733E-2</v>
      </c>
      <c r="T4" s="8">
        <f>((1-J4)-(1-K4))</f>
        <v>-8.2071984866217917E-2</v>
      </c>
      <c r="U4">
        <f>T4-(R4*S4)</f>
        <v>-0.10170169121110371</v>
      </c>
      <c r="V4">
        <f>T4+(R4*S4)</f>
        <v>-6.244227852133212E-2</v>
      </c>
      <c r="W4" t="str">
        <f>IF(AND(0&gt;U4,0&lt;V4),"F","T")</f>
        <v>T</v>
      </c>
    </row>
    <row r="5" spans="1:23" x14ac:dyDescent="0.3">
      <c r="A5" s="2">
        <v>4</v>
      </c>
      <c r="B5" s="2">
        <v>7</v>
      </c>
      <c r="C5" s="2">
        <v>6.2957410000000005E-2</v>
      </c>
      <c r="D5" s="2">
        <v>12</v>
      </c>
      <c r="F5" s="2">
        <v>2</v>
      </c>
      <c r="G5">
        <v>0.70922249999999998</v>
      </c>
      <c r="H5">
        <v>0.62236499999999995</v>
      </c>
      <c r="I5" s="2" t="b">
        <f t="shared" ref="I5:I33" si="0">H5&gt;=G5</f>
        <v>0</v>
      </c>
      <c r="J5">
        <v>0.656418865484932</v>
      </c>
      <c r="K5">
        <v>0.58150027387014602</v>
      </c>
      <c r="L5" t="b">
        <f t="shared" ref="L5:L33" si="1">K5&gt;=J5</f>
        <v>0</v>
      </c>
      <c r="M5">
        <f>SQRT( (G5*(1-G5)/80000) + (H5*(1-H5)/80000) )</f>
        <v>2.3485441029198013E-3</v>
      </c>
      <c r="N5" s="8">
        <f>((1-G5)-(1-H5))</f>
        <v>-8.6857500000000032E-2</v>
      </c>
      <c r="O5">
        <f>N5-(R5*M5)</f>
        <v>-8.9868333539943224E-2</v>
      </c>
      <c r="P5">
        <f>N5+(R5*M5)</f>
        <v>-8.384666646005684E-2</v>
      </c>
      <c r="Q5" t="str">
        <f>IF(AND(0&gt;O5,0&lt;P5),"F","T")</f>
        <v>T</v>
      </c>
      <c r="R5" s="28">
        <v>1.282</v>
      </c>
      <c r="S5">
        <f>SQRT( (J5*(1-J5)/2000) + (K5*(1-K5)/2000) )</f>
        <v>1.5311610690575598E-2</v>
      </c>
      <c r="T5" s="8">
        <f>((1-J5)-(1-K5))</f>
        <v>-7.4918591614785979E-2</v>
      </c>
      <c r="U5">
        <f>T5-(R5*S5)</f>
        <v>-9.4548076520103899E-2</v>
      </c>
      <c r="V5">
        <f>T5+(R5*S5)</f>
        <v>-5.5289106709468058E-2</v>
      </c>
      <c r="W5" t="str">
        <f>IF(AND(0&gt;U5,0&lt;V5),"F","T")</f>
        <v>T</v>
      </c>
    </row>
    <row r="6" spans="1:23" x14ac:dyDescent="0.3">
      <c r="A6" s="2">
        <v>5</v>
      </c>
      <c r="B6" s="2">
        <v>13</v>
      </c>
      <c r="C6" s="2">
        <v>2.767468E-2</v>
      </c>
      <c r="D6" s="2">
        <v>22</v>
      </c>
      <c r="F6" s="2">
        <v>3</v>
      </c>
      <c r="G6">
        <v>0.72911000000000004</v>
      </c>
      <c r="H6">
        <v>0.66791999999999996</v>
      </c>
      <c r="I6" s="2" t="b">
        <f>H6&gt;=G6</f>
        <v>0</v>
      </c>
      <c r="J6">
        <v>0.69839636046213505</v>
      </c>
      <c r="K6">
        <v>0.63231507402568399</v>
      </c>
      <c r="L6" t="b">
        <f t="shared" si="1"/>
        <v>0</v>
      </c>
      <c r="M6">
        <f t="shared" ref="M6:M33" si="2">SQRT( (G6*(1-G6)/80000) + (H6*(1-H6)/80000) )</f>
        <v>2.2894089889641824E-3</v>
      </c>
      <c r="N6" s="8">
        <f t="shared" ref="N6:N33" si="3">((1-G6)-(1-H6))</f>
        <v>-6.1190000000000078E-2</v>
      </c>
      <c r="O6">
        <f t="shared" ref="O6:O33" si="4">N6-(R6*M6)</f>
        <v>-6.4125022323852157E-2</v>
      </c>
      <c r="P6">
        <f t="shared" ref="P6:P33" si="5">N6+(R6*M6)</f>
        <v>-5.8254977676147998E-2</v>
      </c>
      <c r="Q6" t="str">
        <f t="shared" ref="Q6:Q33" si="6">IF(AND(0&gt;O6,0&lt;P6),"F","T")</f>
        <v>T</v>
      </c>
      <c r="R6" s="28">
        <v>1.282</v>
      </c>
      <c r="S6">
        <f t="shared" ref="S6:S33" si="7">SQRT( (J6*(1-J6)/2000) + (K6*(1-K6)/2000) )</f>
        <v>1.4885086585924792E-2</v>
      </c>
      <c r="T6" s="8">
        <f t="shared" ref="T6:T33" si="8">((1-J6)-(1-K6))</f>
        <v>-6.6081286436451059E-2</v>
      </c>
      <c r="U6">
        <f t="shared" ref="U6:U33" si="9">T6-(R6*S6)</f>
        <v>-8.5163967439606636E-2</v>
      </c>
      <c r="V6">
        <f t="shared" ref="V6:V33" si="10">T6+(R6*S6)</f>
        <v>-4.6998605433295475E-2</v>
      </c>
      <c r="W6" t="str">
        <f t="shared" ref="W6:W33" si="11">IF(AND(0&gt;U6,0&lt;V6),"F","T")</f>
        <v>T</v>
      </c>
    </row>
    <row r="7" spans="1:23" x14ac:dyDescent="0.3">
      <c r="A7" s="2">
        <v>6</v>
      </c>
      <c r="B7" s="2">
        <v>3</v>
      </c>
      <c r="C7" s="2">
        <v>2.612834E-2</v>
      </c>
      <c r="D7" s="2">
        <v>23</v>
      </c>
      <c r="F7" s="2">
        <v>4</v>
      </c>
      <c r="G7">
        <v>0.72972499999999996</v>
      </c>
      <c r="H7">
        <v>0.71410625000000005</v>
      </c>
      <c r="I7" s="2" t="b">
        <f t="shared" si="0"/>
        <v>0</v>
      </c>
      <c r="J7">
        <v>0.69912110053219501</v>
      </c>
      <c r="K7">
        <v>0.68319738437075705</v>
      </c>
      <c r="L7" t="b">
        <f t="shared" si="1"/>
        <v>0</v>
      </c>
      <c r="M7">
        <f t="shared" si="2"/>
        <v>2.2399356522173172E-3</v>
      </c>
      <c r="N7" s="8">
        <f t="shared" si="3"/>
        <v>-1.5618749999999904E-2</v>
      </c>
      <c r="O7">
        <f t="shared" si="4"/>
        <v>-1.8490347506142504E-2</v>
      </c>
      <c r="P7">
        <f t="shared" si="5"/>
        <v>-1.2747152493857303E-2</v>
      </c>
      <c r="Q7" t="str">
        <f t="shared" si="6"/>
        <v>T</v>
      </c>
      <c r="R7" s="28">
        <v>1.282</v>
      </c>
      <c r="S7">
        <f t="shared" si="7"/>
        <v>1.4608037268616215E-2</v>
      </c>
      <c r="T7" s="8">
        <f t="shared" si="8"/>
        <v>-1.5923716161437951E-2</v>
      </c>
      <c r="U7">
        <f t="shared" si="9"/>
        <v>-3.465121993980394E-2</v>
      </c>
      <c r="V7">
        <f t="shared" si="10"/>
        <v>2.8037876169280385E-3</v>
      </c>
      <c r="W7" t="str">
        <f t="shared" si="11"/>
        <v>F</v>
      </c>
    </row>
    <row r="8" spans="1:23" x14ac:dyDescent="0.3">
      <c r="A8" s="2">
        <v>7</v>
      </c>
      <c r="B8" s="2">
        <v>6</v>
      </c>
      <c r="C8" s="2">
        <v>2.2622159999999999E-2</v>
      </c>
      <c r="D8" s="2">
        <v>1</v>
      </c>
      <c r="F8" s="2">
        <v>5</v>
      </c>
      <c r="G8">
        <v>0.73150250000000006</v>
      </c>
      <c r="H8">
        <v>0.718952499999999</v>
      </c>
      <c r="I8" s="2" t="b">
        <f t="shared" si="0"/>
        <v>0</v>
      </c>
      <c r="J8">
        <v>0.70115027727424295</v>
      </c>
      <c r="K8">
        <v>0.68876694968892505</v>
      </c>
      <c r="L8" t="b">
        <f t="shared" si="1"/>
        <v>0</v>
      </c>
      <c r="M8">
        <f t="shared" si="2"/>
        <v>2.2317773053037249E-3</v>
      </c>
      <c r="N8" s="8">
        <f t="shared" si="3"/>
        <v>-1.255000000000106E-2</v>
      </c>
      <c r="O8">
        <f t="shared" si="4"/>
        <v>-1.5411138505400435E-2</v>
      </c>
      <c r="P8">
        <f t="shared" si="5"/>
        <v>-9.688861494601686E-3</v>
      </c>
      <c r="Q8" t="str">
        <f t="shared" si="6"/>
        <v>T</v>
      </c>
      <c r="R8" s="28">
        <v>1.282</v>
      </c>
      <c r="S8">
        <f t="shared" si="7"/>
        <v>1.4558598913659824E-2</v>
      </c>
      <c r="T8" s="8">
        <f t="shared" si="8"/>
        <v>-1.2383327585317905E-2</v>
      </c>
      <c r="U8">
        <f t="shared" si="9"/>
        <v>-3.10474513926298E-2</v>
      </c>
      <c r="V8">
        <f t="shared" si="10"/>
        <v>6.2807962219939908E-3</v>
      </c>
      <c r="W8" t="str">
        <f t="shared" si="11"/>
        <v>F</v>
      </c>
    </row>
    <row r="9" spans="1:23" x14ac:dyDescent="0.3">
      <c r="A9" s="2">
        <v>8</v>
      </c>
      <c r="B9" s="2">
        <v>28</v>
      </c>
      <c r="C9" s="2">
        <v>1.6691629999999999E-2</v>
      </c>
      <c r="D9" s="2">
        <v>14</v>
      </c>
      <c r="F9" s="2">
        <v>6</v>
      </c>
      <c r="G9">
        <v>0.73622624999999997</v>
      </c>
      <c r="H9">
        <v>0.72085125000000005</v>
      </c>
      <c r="I9" s="2" t="b">
        <f t="shared" si="0"/>
        <v>0</v>
      </c>
      <c r="J9">
        <v>0.707715071016217</v>
      </c>
      <c r="K9">
        <v>0.69082724800846396</v>
      </c>
      <c r="L9" t="b">
        <f t="shared" si="1"/>
        <v>0</v>
      </c>
      <c r="M9">
        <f t="shared" si="2"/>
        <v>2.2232349296250021E-3</v>
      </c>
      <c r="N9" s="8">
        <f t="shared" si="3"/>
        <v>-1.5374999999999917E-2</v>
      </c>
      <c r="O9">
        <f t="shared" si="4"/>
        <v>-1.8225187179779168E-2</v>
      </c>
      <c r="P9">
        <f t="shared" si="5"/>
        <v>-1.2524812820220664E-2</v>
      </c>
      <c r="Q9" t="str">
        <f t="shared" si="6"/>
        <v>T</v>
      </c>
      <c r="R9" s="28">
        <v>1.282</v>
      </c>
      <c r="S9">
        <f t="shared" si="7"/>
        <v>1.4498955319095307E-2</v>
      </c>
      <c r="T9" s="8">
        <f t="shared" si="8"/>
        <v>-1.6887823007753044E-2</v>
      </c>
      <c r="U9">
        <f t="shared" si="9"/>
        <v>-3.5475483726833228E-2</v>
      </c>
      <c r="V9">
        <f t="shared" si="10"/>
        <v>1.6998377113271387E-3</v>
      </c>
      <c r="W9" t="str">
        <f t="shared" si="11"/>
        <v>F</v>
      </c>
    </row>
    <row r="10" spans="1:23" x14ac:dyDescent="0.3">
      <c r="A10" s="2">
        <v>9</v>
      </c>
      <c r="B10" s="2">
        <v>29</v>
      </c>
      <c r="C10" s="2">
        <v>1.5625409999999999E-2</v>
      </c>
      <c r="D10" s="2">
        <v>25</v>
      </c>
      <c r="F10" s="2">
        <v>7</v>
      </c>
      <c r="G10">
        <v>0.73778250000000001</v>
      </c>
      <c r="H10">
        <v>0.73629624999999899</v>
      </c>
      <c r="I10" s="2" t="b">
        <f t="shared" si="0"/>
        <v>0</v>
      </c>
      <c r="J10">
        <v>0.70912705433765999</v>
      </c>
      <c r="K10">
        <v>0.70831840148841396</v>
      </c>
      <c r="L10" t="b">
        <f t="shared" si="1"/>
        <v>0</v>
      </c>
      <c r="M10">
        <f t="shared" si="2"/>
        <v>2.2012029805588353E-3</v>
      </c>
      <c r="N10" s="8">
        <f t="shared" si="3"/>
        <v>-1.4862500000010215E-3</v>
      </c>
      <c r="O10">
        <f t="shared" si="4"/>
        <v>-4.3081922210774486E-3</v>
      </c>
      <c r="P10">
        <f t="shared" si="5"/>
        <v>1.3356922210754052E-3</v>
      </c>
      <c r="Q10" t="str">
        <f t="shared" si="6"/>
        <v>F</v>
      </c>
      <c r="R10" s="28">
        <v>1.282</v>
      </c>
      <c r="S10">
        <f t="shared" si="7"/>
        <v>1.4367834192134967E-2</v>
      </c>
      <c r="T10" s="8">
        <f t="shared" si="8"/>
        <v>-8.0865284924602765E-4</v>
      </c>
      <c r="U10">
        <f t="shared" si="9"/>
        <v>-1.9228216283563054E-2</v>
      </c>
      <c r="V10">
        <f t="shared" si="10"/>
        <v>1.7610910585070999E-2</v>
      </c>
      <c r="W10" t="str">
        <f t="shared" si="11"/>
        <v>F</v>
      </c>
    </row>
    <row r="11" spans="1:23" x14ac:dyDescent="0.3">
      <c r="A11" s="2">
        <v>10</v>
      </c>
      <c r="B11" s="2">
        <v>27</v>
      </c>
      <c r="C11" s="2">
        <v>1.490114E-2</v>
      </c>
      <c r="D11" s="2">
        <v>26</v>
      </c>
      <c r="F11" s="2">
        <v>8</v>
      </c>
      <c r="G11">
        <v>0.73766125000000005</v>
      </c>
      <c r="H11">
        <v>0.75160375000000001</v>
      </c>
      <c r="I11" s="2" t="b">
        <f t="shared" si="0"/>
        <v>1</v>
      </c>
      <c r="J11">
        <v>0.70926250582882</v>
      </c>
      <c r="K11">
        <v>0.72513038464774704</v>
      </c>
      <c r="L11" t="b">
        <f t="shared" si="1"/>
        <v>1</v>
      </c>
      <c r="M11">
        <f t="shared" si="2"/>
        <v>2.1800592974572245E-3</v>
      </c>
      <c r="N11" s="8">
        <f t="shared" si="3"/>
        <v>1.3942499999999969E-2</v>
      </c>
      <c r="O11">
        <f t="shared" si="4"/>
        <v>1.1147663980659807E-2</v>
      </c>
      <c r="P11">
        <f t="shared" si="5"/>
        <v>1.6737336019340132E-2</v>
      </c>
      <c r="Q11" t="str">
        <f t="shared" si="6"/>
        <v>T</v>
      </c>
      <c r="R11" s="28">
        <v>1.282</v>
      </c>
      <c r="S11">
        <f t="shared" si="7"/>
        <v>1.4239478810030242E-2</v>
      </c>
      <c r="T11" s="8">
        <f t="shared" si="8"/>
        <v>1.5867878818927039E-2</v>
      </c>
      <c r="U11">
        <f t="shared" si="9"/>
        <v>-2.3871330155317318E-3</v>
      </c>
      <c r="V11">
        <f t="shared" si="10"/>
        <v>3.4122890653385807E-2</v>
      </c>
      <c r="W11" t="str">
        <f t="shared" si="11"/>
        <v>F</v>
      </c>
    </row>
    <row r="12" spans="1:23" x14ac:dyDescent="0.3">
      <c r="A12" s="2">
        <v>11</v>
      </c>
      <c r="B12" s="2">
        <v>25</v>
      </c>
      <c r="C12" s="2">
        <v>1.3532600000000001E-2</v>
      </c>
      <c r="D12" s="2">
        <v>2</v>
      </c>
      <c r="F12" s="2">
        <v>9</v>
      </c>
      <c r="G12">
        <v>0.73782625000000002</v>
      </c>
      <c r="H12">
        <v>0.75466624999999998</v>
      </c>
      <c r="I12" s="2" t="b">
        <f t="shared" si="0"/>
        <v>1</v>
      </c>
      <c r="J12">
        <v>0.70943682222666404</v>
      </c>
      <c r="K12">
        <v>0.72854351720609001</v>
      </c>
      <c r="L12" t="b">
        <f t="shared" si="1"/>
        <v>1</v>
      </c>
      <c r="M12">
        <f t="shared" si="2"/>
        <v>2.1753843796036227E-3</v>
      </c>
      <c r="N12" s="8">
        <f t="shared" si="3"/>
        <v>1.6839999999999966E-2</v>
      </c>
      <c r="O12">
        <f t="shared" si="4"/>
        <v>1.4051157225348122E-2</v>
      </c>
      <c r="P12">
        <f t="shared" si="5"/>
        <v>1.9628842774651808E-2</v>
      </c>
      <c r="Q12" t="str">
        <f t="shared" si="6"/>
        <v>T</v>
      </c>
      <c r="R12" s="28">
        <v>1.282</v>
      </c>
      <c r="S12">
        <f t="shared" si="7"/>
        <v>1.4210983045494537E-2</v>
      </c>
      <c r="T12" s="8">
        <f t="shared" si="8"/>
        <v>1.9106694979425964E-2</v>
      </c>
      <c r="U12">
        <f t="shared" si="9"/>
        <v>8.8821471510196898E-4</v>
      </c>
      <c r="V12">
        <f t="shared" si="10"/>
        <v>3.732517524374996E-2</v>
      </c>
      <c r="W12" t="str">
        <f t="shared" si="11"/>
        <v>T</v>
      </c>
    </row>
    <row r="13" spans="1:23" x14ac:dyDescent="0.3">
      <c r="A13" s="2">
        <v>12</v>
      </c>
      <c r="B13" s="2">
        <v>14</v>
      </c>
      <c r="C13" s="2">
        <v>1.165037E-2</v>
      </c>
      <c r="D13" s="2">
        <v>9</v>
      </c>
      <c r="F13" s="2">
        <v>10</v>
      </c>
      <c r="G13">
        <v>0.73747999999999903</v>
      </c>
      <c r="H13">
        <v>0.75423125000000002</v>
      </c>
      <c r="I13" s="2" t="b">
        <f t="shared" si="0"/>
        <v>1</v>
      </c>
      <c r="J13">
        <v>0.70907290376282295</v>
      </c>
      <c r="K13">
        <v>0.72807701674581304</v>
      </c>
      <c r="L13" t="b">
        <f t="shared" si="1"/>
        <v>1</v>
      </c>
      <c r="M13">
        <f t="shared" si="2"/>
        <v>2.1764929391208635E-3</v>
      </c>
      <c r="N13" s="8">
        <f t="shared" si="3"/>
        <v>1.6751250000000995E-2</v>
      </c>
      <c r="O13">
        <f t="shared" si="4"/>
        <v>1.3960986052048048E-2</v>
      </c>
      <c r="P13">
        <f t="shared" si="5"/>
        <v>1.9541513947953941E-2</v>
      </c>
      <c r="Q13" t="str">
        <f t="shared" si="6"/>
        <v>T</v>
      </c>
      <c r="R13" s="28">
        <v>1.282</v>
      </c>
      <c r="S13">
        <f t="shared" si="7"/>
        <v>1.4217408261432734E-2</v>
      </c>
      <c r="T13" s="8">
        <f t="shared" si="8"/>
        <v>1.9004112982990096E-2</v>
      </c>
      <c r="U13">
        <f t="shared" si="9"/>
        <v>7.7739559183332904E-4</v>
      </c>
      <c r="V13">
        <f t="shared" si="10"/>
        <v>3.7230830374146859E-2</v>
      </c>
      <c r="W13" t="str">
        <f t="shared" si="11"/>
        <v>T</v>
      </c>
    </row>
    <row r="14" spans="1:23" x14ac:dyDescent="0.3">
      <c r="A14" s="2">
        <v>13</v>
      </c>
      <c r="B14" s="2">
        <v>24</v>
      </c>
      <c r="C14" s="2">
        <v>6.1046199999999998E-3</v>
      </c>
      <c r="D14" s="2">
        <v>30</v>
      </c>
      <c r="F14" s="2">
        <v>11</v>
      </c>
      <c r="G14">
        <v>0.74454374999999995</v>
      </c>
      <c r="H14">
        <v>0.759795</v>
      </c>
      <c r="I14" s="2" t="b">
        <f t="shared" si="0"/>
        <v>1</v>
      </c>
      <c r="J14">
        <v>0.71711006896574603</v>
      </c>
      <c r="K14">
        <v>0.73418272488222902</v>
      </c>
      <c r="L14" t="b">
        <f t="shared" si="1"/>
        <v>1</v>
      </c>
      <c r="M14">
        <f t="shared" si="2"/>
        <v>2.1584279936765829E-3</v>
      </c>
      <c r="N14" s="8">
        <f t="shared" si="3"/>
        <v>1.5251250000000049E-2</v>
      </c>
      <c r="O14">
        <f t="shared" si="4"/>
        <v>1.2484145312106671E-2</v>
      </c>
      <c r="P14">
        <f t="shared" si="5"/>
        <v>1.801835468789343E-2</v>
      </c>
      <c r="Q14" t="str">
        <f t="shared" si="6"/>
        <v>T</v>
      </c>
      <c r="R14" s="28">
        <v>1.282</v>
      </c>
      <c r="S14">
        <f t="shared" si="7"/>
        <v>1.4107119998788258E-2</v>
      </c>
      <c r="T14" s="8">
        <f t="shared" si="8"/>
        <v>1.7072655916482993E-2</v>
      </c>
      <c r="U14">
        <f t="shared" si="9"/>
        <v>-1.0126719219635538E-3</v>
      </c>
      <c r="V14">
        <f t="shared" si="10"/>
        <v>3.5157983754929539E-2</v>
      </c>
      <c r="W14" t="str">
        <f t="shared" si="11"/>
        <v>F</v>
      </c>
    </row>
    <row r="15" spans="1:23" x14ac:dyDescent="0.3">
      <c r="A15" s="2">
        <v>14</v>
      </c>
      <c r="B15" s="2">
        <v>12</v>
      </c>
      <c r="C15" s="2">
        <v>3.4272E-3</v>
      </c>
      <c r="D15" s="2">
        <v>17</v>
      </c>
      <c r="F15" s="2">
        <v>12</v>
      </c>
      <c r="G15">
        <v>0.75785749999999996</v>
      </c>
      <c r="H15">
        <v>0.76174499999999901</v>
      </c>
      <c r="I15" s="2" t="b">
        <f t="shared" si="0"/>
        <v>1</v>
      </c>
      <c r="J15">
        <v>0.73176767693024403</v>
      </c>
      <c r="K15">
        <v>0.73603999413070897</v>
      </c>
      <c r="L15" t="b">
        <f t="shared" si="1"/>
        <v>1</v>
      </c>
      <c r="M15">
        <f t="shared" si="2"/>
        <v>2.1359981995215686E-3</v>
      </c>
      <c r="N15" s="8">
        <f t="shared" si="3"/>
        <v>3.8874999999990445E-3</v>
      </c>
      <c r="O15">
        <f t="shared" si="4"/>
        <v>1.1491503082123934E-3</v>
      </c>
      <c r="P15">
        <f t="shared" si="5"/>
        <v>6.6258496917856961E-3</v>
      </c>
      <c r="Q15" t="str">
        <f t="shared" si="6"/>
        <v>T</v>
      </c>
      <c r="R15" s="28">
        <v>1.282</v>
      </c>
      <c r="S15">
        <f t="shared" si="7"/>
        <v>1.3974420651696672E-2</v>
      </c>
      <c r="T15" s="8">
        <f t="shared" si="8"/>
        <v>4.2723172004649479E-3</v>
      </c>
      <c r="U15">
        <f t="shared" si="9"/>
        <v>-1.3642890075010187E-2</v>
      </c>
      <c r="V15">
        <f>T15+(R15*S15)</f>
        <v>2.2187524475940083E-2</v>
      </c>
      <c r="W15" t="str">
        <f t="shared" si="11"/>
        <v>F</v>
      </c>
    </row>
    <row r="16" spans="1:23" x14ac:dyDescent="0.3">
      <c r="A16" s="2">
        <v>15</v>
      </c>
      <c r="B16" s="2">
        <v>26</v>
      </c>
      <c r="C16" s="2">
        <v>2.1157099999999998E-3</v>
      </c>
      <c r="D16" s="2">
        <v>24</v>
      </c>
      <c r="F16" s="2">
        <v>13</v>
      </c>
      <c r="G16">
        <v>0.76012875000000002</v>
      </c>
      <c r="H16">
        <v>0.76308624999999997</v>
      </c>
      <c r="I16" s="2" t="b">
        <f t="shared" si="0"/>
        <v>1</v>
      </c>
      <c r="J16">
        <v>0.73426271843925905</v>
      </c>
      <c r="K16">
        <v>0.73759747148903898</v>
      </c>
      <c r="L16" t="b">
        <f t="shared" si="1"/>
        <v>1</v>
      </c>
      <c r="M16">
        <f t="shared" si="2"/>
        <v>2.1304889652506271E-3</v>
      </c>
      <c r="N16" s="8">
        <f t="shared" si="3"/>
        <v>2.9574999999999463E-3</v>
      </c>
      <c r="O16">
        <f t="shared" si="4"/>
        <v>2.2621314654864243E-4</v>
      </c>
      <c r="P16">
        <f t="shared" si="5"/>
        <v>5.6887868534512501E-3</v>
      </c>
      <c r="Q16" t="str">
        <f t="shared" si="6"/>
        <v>T</v>
      </c>
      <c r="R16" s="28">
        <v>1.282</v>
      </c>
      <c r="S16">
        <f t="shared" si="7"/>
        <v>1.3940380559573397E-2</v>
      </c>
      <c r="T16" s="8">
        <f t="shared" si="8"/>
        <v>3.334753049779926E-3</v>
      </c>
      <c r="U16">
        <f t="shared" si="9"/>
        <v>-1.453681482759317E-2</v>
      </c>
      <c r="V16">
        <f t="shared" si="10"/>
        <v>2.1206320927153022E-2</v>
      </c>
      <c r="W16" t="str">
        <f t="shared" si="11"/>
        <v>F</v>
      </c>
    </row>
    <row r="17" spans="1:23" x14ac:dyDescent="0.3">
      <c r="A17" s="2">
        <v>16</v>
      </c>
      <c r="B17" s="2">
        <v>11</v>
      </c>
      <c r="C17" s="2">
        <v>1.5221E-3</v>
      </c>
      <c r="D17" s="2">
        <v>6</v>
      </c>
      <c r="F17" s="2">
        <v>14</v>
      </c>
      <c r="G17">
        <v>0.76232624999999898</v>
      </c>
      <c r="H17">
        <v>0.76314624999999903</v>
      </c>
      <c r="I17" s="2" t="b">
        <f t="shared" si="0"/>
        <v>1</v>
      </c>
      <c r="J17">
        <v>0.73683392869859199</v>
      </c>
      <c r="K17">
        <v>0.73773241689456903</v>
      </c>
      <c r="L17" s="2" t="b">
        <f t="shared" si="1"/>
        <v>1</v>
      </c>
      <c r="M17">
        <f t="shared" si="2"/>
        <v>2.1270254749058484E-3</v>
      </c>
      <c r="N17" s="8">
        <f t="shared" si="3"/>
        <v>8.2000000000004292E-4</v>
      </c>
      <c r="O17">
        <f t="shared" si="4"/>
        <v>-1.9068466588292548E-3</v>
      </c>
      <c r="P17">
        <f t="shared" si="5"/>
        <v>3.5468466588293407E-3</v>
      </c>
      <c r="Q17" t="str">
        <f t="shared" si="6"/>
        <v>F</v>
      </c>
      <c r="R17" s="28">
        <v>1.282</v>
      </c>
      <c r="S17">
        <f t="shared" si="7"/>
        <v>1.3917488785241702E-2</v>
      </c>
      <c r="T17" s="8">
        <f t="shared" si="8"/>
        <v>8.9848819597704299E-4</v>
      </c>
      <c r="U17">
        <f t="shared" si="9"/>
        <v>-1.6943732426702818E-2</v>
      </c>
      <c r="V17">
        <f t="shared" si="10"/>
        <v>1.8740708818656904E-2</v>
      </c>
      <c r="W17" t="str">
        <f t="shared" si="11"/>
        <v>F</v>
      </c>
    </row>
    <row r="18" spans="1:23" x14ac:dyDescent="0.3">
      <c r="A18" s="2">
        <v>17</v>
      </c>
      <c r="B18" s="2">
        <v>23</v>
      </c>
      <c r="C18" s="2"/>
      <c r="D18" s="2">
        <v>11</v>
      </c>
      <c r="F18" s="2">
        <v>15</v>
      </c>
      <c r="G18">
        <v>0.76200500000000004</v>
      </c>
      <c r="H18">
        <v>0.76305500000000004</v>
      </c>
      <c r="I18" s="2" t="b">
        <f t="shared" si="0"/>
        <v>1</v>
      </c>
      <c r="J18">
        <v>0.73655459296040504</v>
      </c>
      <c r="K18">
        <v>0.73740316476936896</v>
      </c>
      <c r="L18" t="b">
        <f t="shared" si="1"/>
        <v>1</v>
      </c>
      <c r="M18">
        <f t="shared" si="2"/>
        <v>2.1276614126488733E-3</v>
      </c>
      <c r="N18" s="8">
        <f t="shared" si="3"/>
        <v>1.0499999999999954E-3</v>
      </c>
      <c r="O18">
        <f t="shared" si="4"/>
        <v>-1.6776619310158603E-3</v>
      </c>
      <c r="P18">
        <f t="shared" si="5"/>
        <v>3.7776619310158511E-3</v>
      </c>
      <c r="Q18" t="str">
        <f t="shared" si="6"/>
        <v>F</v>
      </c>
      <c r="R18" s="28">
        <v>1.282</v>
      </c>
      <c r="S18">
        <f t="shared" si="7"/>
        <v>1.3922673268931238E-2</v>
      </c>
      <c r="T18" s="8">
        <f t="shared" si="8"/>
        <v>8.4857180896391604E-4</v>
      </c>
      <c r="U18">
        <f t="shared" si="9"/>
        <v>-1.7000295321805931E-2</v>
      </c>
      <c r="V18">
        <f t="shared" si="10"/>
        <v>1.8697438939733763E-2</v>
      </c>
      <c r="W18" t="str">
        <f t="shared" si="11"/>
        <v>F</v>
      </c>
    </row>
    <row r="19" spans="1:23" x14ac:dyDescent="0.3">
      <c r="A19" s="2">
        <v>18</v>
      </c>
      <c r="B19" s="2">
        <v>10</v>
      </c>
      <c r="C19" s="2"/>
      <c r="D19" s="2">
        <v>10</v>
      </c>
      <c r="F19" s="2">
        <v>16</v>
      </c>
      <c r="G19">
        <v>0.76350874999999996</v>
      </c>
      <c r="H19">
        <v>0.76644749999999995</v>
      </c>
      <c r="I19" s="2" t="b">
        <f t="shared" si="0"/>
        <v>1</v>
      </c>
      <c r="J19">
        <v>0.73847970352005099</v>
      </c>
      <c r="K19">
        <v>0.74152108416962104</v>
      </c>
      <c r="L19" t="b">
        <f t="shared" si="1"/>
        <v>1</v>
      </c>
      <c r="M19">
        <f t="shared" si="2"/>
        <v>2.1200497294202427E-3</v>
      </c>
      <c r="N19" s="8">
        <f t="shared" si="3"/>
        <v>2.93874999999999E-3</v>
      </c>
      <c r="O19">
        <f t="shared" si="4"/>
        <v>2.2084624688323892E-4</v>
      </c>
      <c r="P19">
        <f t="shared" si="5"/>
        <v>5.656653753116741E-3</v>
      </c>
      <c r="Q19" t="str">
        <f t="shared" si="6"/>
        <v>T</v>
      </c>
      <c r="R19" s="28">
        <v>1.282</v>
      </c>
      <c r="S19">
        <f t="shared" si="7"/>
        <v>1.3870742534387253E-2</v>
      </c>
      <c r="T19" s="8">
        <f t="shared" si="8"/>
        <v>3.0413806495700468E-3</v>
      </c>
      <c r="U19">
        <f t="shared" si="9"/>
        <v>-1.4740911279514414E-2</v>
      </c>
      <c r="V19">
        <f t="shared" si="10"/>
        <v>2.0823672578654508E-2</v>
      </c>
      <c r="W19" t="str">
        <f t="shared" si="11"/>
        <v>F</v>
      </c>
    </row>
    <row r="20" spans="1:23" x14ac:dyDescent="0.3">
      <c r="A20" s="2">
        <v>19</v>
      </c>
      <c r="B20" s="2">
        <v>30</v>
      </c>
      <c r="C20" s="2"/>
      <c r="D20" s="2">
        <v>4</v>
      </c>
      <c r="F20" s="2">
        <v>17</v>
      </c>
      <c r="G20">
        <v>0.76414124999999999</v>
      </c>
      <c r="H20">
        <v>0.76639374999999998</v>
      </c>
      <c r="I20" s="2" t="b">
        <f t="shared" si="0"/>
        <v>1</v>
      </c>
      <c r="J20">
        <v>0.73916117166738304</v>
      </c>
      <c r="K20">
        <v>0.74148019508284102</v>
      </c>
      <c r="L20" t="b">
        <f t="shared" si="1"/>
        <v>1</v>
      </c>
      <c r="M20">
        <f t="shared" si="2"/>
        <v>2.1191500949949696E-3</v>
      </c>
      <c r="N20" s="8">
        <f t="shared" si="3"/>
        <v>2.2524999999999906E-3</v>
      </c>
      <c r="O20">
        <f t="shared" si="4"/>
        <v>-4.6425042178356059E-4</v>
      </c>
      <c r="P20">
        <f t="shared" si="5"/>
        <v>4.9692504217835418E-3</v>
      </c>
      <c r="Q20" t="str">
        <f t="shared" si="6"/>
        <v>F</v>
      </c>
      <c r="R20" s="28">
        <v>1.282</v>
      </c>
      <c r="S20">
        <f t="shared" si="7"/>
        <v>1.3865230783319794E-2</v>
      </c>
      <c r="T20" s="8">
        <f t="shared" si="8"/>
        <v>2.319023415457977E-3</v>
      </c>
      <c r="U20">
        <f t="shared" si="9"/>
        <v>-1.5456202448757998E-2</v>
      </c>
      <c r="V20">
        <f t="shared" si="10"/>
        <v>2.0094249279673952E-2</v>
      </c>
      <c r="W20" t="str">
        <f t="shared" si="11"/>
        <v>F</v>
      </c>
    </row>
    <row r="21" spans="1:23" x14ac:dyDescent="0.3">
      <c r="A21" s="2">
        <v>20</v>
      </c>
      <c r="B21" s="2">
        <v>4</v>
      </c>
      <c r="C21" s="2"/>
      <c r="D21" s="2">
        <v>15</v>
      </c>
      <c r="F21" s="2">
        <v>18</v>
      </c>
      <c r="G21">
        <v>0.7643025</v>
      </c>
      <c r="H21">
        <v>0.76595749999999996</v>
      </c>
      <c r="I21" s="2" t="b">
        <f t="shared" si="0"/>
        <v>1</v>
      </c>
      <c r="J21">
        <v>0.739513489617451</v>
      </c>
      <c r="K21">
        <v>0.74070522213727197</v>
      </c>
      <c r="L21" t="b">
        <f t="shared" si="1"/>
        <v>1</v>
      </c>
      <c r="M21">
        <f t="shared" si="2"/>
        <v>2.119583675770728E-3</v>
      </c>
      <c r="N21" s="8">
        <f t="shared" si="3"/>
        <v>1.6549999999999621E-3</v>
      </c>
      <c r="O21">
        <f t="shared" si="4"/>
        <v>-1.0623062723381111E-3</v>
      </c>
      <c r="P21">
        <f t="shared" si="5"/>
        <v>4.3723062723380352E-3</v>
      </c>
      <c r="Q21" t="str">
        <f t="shared" si="6"/>
        <v>F</v>
      </c>
      <c r="R21" s="28">
        <v>1.282</v>
      </c>
      <c r="S21">
        <f t="shared" si="7"/>
        <v>1.3868927217472838E-2</v>
      </c>
      <c r="T21" s="8">
        <f t="shared" si="8"/>
        <v>1.191732519820965E-3</v>
      </c>
      <c r="U21">
        <f t="shared" si="9"/>
        <v>-1.6588232172979212E-2</v>
      </c>
      <c r="V21">
        <f t="shared" si="10"/>
        <v>1.8971697212621142E-2</v>
      </c>
      <c r="W21" t="str">
        <f t="shared" si="11"/>
        <v>F</v>
      </c>
    </row>
    <row r="22" spans="1:23" x14ac:dyDescent="0.3">
      <c r="A22" s="2">
        <v>21</v>
      </c>
      <c r="B22" s="2">
        <v>22</v>
      </c>
      <c r="C22" s="2"/>
      <c r="D22" s="2">
        <v>18</v>
      </c>
      <c r="F22" s="2">
        <v>19</v>
      </c>
      <c r="G22">
        <v>0.76412374999999999</v>
      </c>
      <c r="H22">
        <v>0.76608999999999905</v>
      </c>
      <c r="I22" s="2" t="b">
        <f t="shared" si="0"/>
        <v>1</v>
      </c>
      <c r="J22">
        <v>0.73925841077211796</v>
      </c>
      <c r="K22">
        <v>0.74111768851057302</v>
      </c>
      <c r="L22" t="b">
        <f t="shared" si="1"/>
        <v>1</v>
      </c>
      <c r="M22">
        <f t="shared" si="2"/>
        <v>2.1196543249606113E-3</v>
      </c>
      <c r="N22" s="8">
        <f t="shared" si="3"/>
        <v>1.966249999999059E-3</v>
      </c>
      <c r="O22">
        <f t="shared" si="4"/>
        <v>-7.5114684460044455E-4</v>
      </c>
      <c r="P22">
        <f t="shared" si="5"/>
        <v>4.6836468445985626E-3</v>
      </c>
      <c r="Q22" t="str">
        <f t="shared" si="6"/>
        <v>F</v>
      </c>
      <c r="R22" s="28">
        <v>1.282</v>
      </c>
      <c r="S22">
        <f t="shared" si="7"/>
        <v>1.3867546162932337E-2</v>
      </c>
      <c r="T22" s="8">
        <f t="shared" si="8"/>
        <v>1.8592777384550674E-3</v>
      </c>
      <c r="U22">
        <f t="shared" si="9"/>
        <v>-1.5918916442424189E-2</v>
      </c>
      <c r="V22">
        <f t="shared" si="10"/>
        <v>1.9637471919334324E-2</v>
      </c>
      <c r="W22" t="str">
        <f t="shared" si="11"/>
        <v>F</v>
      </c>
    </row>
    <row r="23" spans="1:23" x14ac:dyDescent="0.3">
      <c r="A23" s="2">
        <v>22</v>
      </c>
      <c r="B23" s="2">
        <v>8</v>
      </c>
      <c r="C23" s="2"/>
      <c r="D23" s="2">
        <v>27</v>
      </c>
      <c r="F23" s="2">
        <v>20</v>
      </c>
      <c r="G23">
        <v>0.76608624999999997</v>
      </c>
      <c r="H23">
        <v>0.76680499999999996</v>
      </c>
      <c r="I23" s="2" t="b">
        <f t="shared" si="0"/>
        <v>1</v>
      </c>
      <c r="J23">
        <v>0.74087838794898697</v>
      </c>
      <c r="K23">
        <v>0.74200744103656502</v>
      </c>
      <c r="L23" t="b">
        <f t="shared" si="1"/>
        <v>1</v>
      </c>
      <c r="M23">
        <f t="shared" si="2"/>
        <v>2.1154585777554752E-3</v>
      </c>
      <c r="N23" s="8">
        <f t="shared" si="3"/>
        <v>7.1874999999999023E-4</v>
      </c>
      <c r="O23">
        <f t="shared" si="4"/>
        <v>-1.993267896682529E-3</v>
      </c>
      <c r="P23">
        <f t="shared" si="5"/>
        <v>3.4307678966825094E-3</v>
      </c>
      <c r="Q23" t="str">
        <f t="shared" si="6"/>
        <v>F</v>
      </c>
      <c r="R23" s="28">
        <v>1.282</v>
      </c>
      <c r="S23">
        <f t="shared" si="7"/>
        <v>1.384575748563492E-2</v>
      </c>
      <c r="T23" s="8">
        <f t="shared" si="8"/>
        <v>1.1290530875780469E-3</v>
      </c>
      <c r="U23">
        <f t="shared" si="9"/>
        <v>-1.6621208009005919E-2</v>
      </c>
      <c r="V23">
        <f t="shared" si="10"/>
        <v>1.8879314184162013E-2</v>
      </c>
      <c r="W23" t="str">
        <f t="shared" si="11"/>
        <v>F</v>
      </c>
    </row>
    <row r="24" spans="1:23" x14ac:dyDescent="0.3">
      <c r="A24" s="2">
        <v>23</v>
      </c>
      <c r="B24" s="2">
        <v>20</v>
      </c>
      <c r="C24" s="2"/>
      <c r="D24" s="2">
        <v>7</v>
      </c>
      <c r="F24" s="2">
        <v>21</v>
      </c>
      <c r="G24">
        <v>0.76562874999999997</v>
      </c>
      <c r="H24">
        <v>0.76714625000000003</v>
      </c>
      <c r="I24" s="2" t="b">
        <f t="shared" si="0"/>
        <v>1</v>
      </c>
      <c r="J24">
        <v>0.74053259305852304</v>
      </c>
      <c r="K24">
        <v>0.74234593381039204</v>
      </c>
      <c r="L24" t="b">
        <f t="shared" si="1"/>
        <v>1</v>
      </c>
      <c r="M24">
        <f t="shared" si="2"/>
        <v>2.1156389350630435E-3</v>
      </c>
      <c r="N24" s="8">
        <f t="shared" si="3"/>
        <v>1.5175000000000605E-3</v>
      </c>
      <c r="O24">
        <f t="shared" si="4"/>
        <v>-1.1947491147507611E-3</v>
      </c>
      <c r="P24">
        <f t="shared" si="5"/>
        <v>4.2297491147508821E-3</v>
      </c>
      <c r="Q24" t="str">
        <f t="shared" si="6"/>
        <v>F</v>
      </c>
      <c r="R24" s="28">
        <v>1.282</v>
      </c>
      <c r="S24">
        <f t="shared" si="7"/>
        <v>1.3845802974947174E-2</v>
      </c>
      <c r="T24" s="8">
        <f t="shared" si="8"/>
        <v>1.8133407518690081E-3</v>
      </c>
      <c r="U24">
        <f t="shared" si="9"/>
        <v>-1.5936978662013268E-2</v>
      </c>
      <c r="V24">
        <f t="shared" si="10"/>
        <v>1.9563660165751284E-2</v>
      </c>
      <c r="W24" t="str">
        <f t="shared" si="11"/>
        <v>F</v>
      </c>
    </row>
    <row r="25" spans="1:23" x14ac:dyDescent="0.3">
      <c r="A25" s="2">
        <v>24</v>
      </c>
      <c r="B25" s="2">
        <v>18</v>
      </c>
      <c r="C25" s="2"/>
      <c r="D25" s="2">
        <v>29</v>
      </c>
      <c r="F25" s="2">
        <v>22</v>
      </c>
      <c r="G25">
        <v>0.76669999999999905</v>
      </c>
      <c r="H25">
        <v>0.7666425</v>
      </c>
      <c r="I25" s="2" t="b">
        <f t="shared" si="0"/>
        <v>0</v>
      </c>
      <c r="J25">
        <v>0.74164915256069996</v>
      </c>
      <c r="K25">
        <v>0.74187491037930098</v>
      </c>
      <c r="L25" t="b">
        <f t="shared" si="1"/>
        <v>1</v>
      </c>
      <c r="M25">
        <f t="shared" si="2"/>
        <v>2.1147484696582429E-3</v>
      </c>
      <c r="N25" s="8">
        <f t="shared" si="3"/>
        <v>-5.7499999999044427E-5</v>
      </c>
      <c r="O25">
        <f t="shared" si="4"/>
        <v>-2.7686075381009121E-3</v>
      </c>
      <c r="P25">
        <f t="shared" si="5"/>
        <v>2.6536075381028233E-3</v>
      </c>
      <c r="Q25" t="str">
        <f t="shared" si="6"/>
        <v>F</v>
      </c>
      <c r="R25" s="28">
        <v>1.282</v>
      </c>
      <c r="S25">
        <f t="shared" si="7"/>
        <v>1.3840198965255172E-2</v>
      </c>
      <c r="T25" s="8">
        <f t="shared" si="8"/>
        <v>2.257578186010134E-4</v>
      </c>
      <c r="U25">
        <f t="shared" si="9"/>
        <v>-1.7517377254856119E-2</v>
      </c>
      <c r="V25">
        <f t="shared" si="10"/>
        <v>1.7968892892058146E-2</v>
      </c>
      <c r="W25" t="str">
        <f t="shared" si="11"/>
        <v>F</v>
      </c>
    </row>
    <row r="26" spans="1:23" x14ac:dyDescent="0.3">
      <c r="A26" s="2">
        <v>25</v>
      </c>
      <c r="B26" s="2">
        <v>15</v>
      </c>
      <c r="C26" s="2"/>
      <c r="D26" s="2">
        <v>13</v>
      </c>
      <c r="F26" s="2">
        <v>23</v>
      </c>
      <c r="G26">
        <v>0.76667624999999995</v>
      </c>
      <c r="H26">
        <v>0.76739625</v>
      </c>
      <c r="I26" s="2" t="b">
        <f t="shared" si="0"/>
        <v>1</v>
      </c>
      <c r="J26">
        <v>0.74194805952937304</v>
      </c>
      <c r="K26">
        <v>0.74293058943189505</v>
      </c>
      <c r="L26" t="b">
        <f t="shared" si="1"/>
        <v>1</v>
      </c>
      <c r="M26">
        <f t="shared" si="2"/>
        <v>2.1135959381226197E-3</v>
      </c>
      <c r="N26" s="8">
        <f t="shared" si="3"/>
        <v>7.2000000000005393E-4</v>
      </c>
      <c r="O26">
        <f t="shared" si="4"/>
        <v>-1.9896299926731448E-3</v>
      </c>
      <c r="P26">
        <f t="shared" si="5"/>
        <v>3.4296299926732526E-3</v>
      </c>
      <c r="Q26" t="str">
        <f t="shared" si="6"/>
        <v>F</v>
      </c>
      <c r="R26" s="28">
        <v>1.282</v>
      </c>
      <c r="S26">
        <f t="shared" si="7"/>
        <v>1.3828338027547689E-2</v>
      </c>
      <c r="T26" s="8">
        <f t="shared" si="8"/>
        <v>9.8252990252201133E-4</v>
      </c>
      <c r="U26">
        <f t="shared" si="9"/>
        <v>-1.6745399448794124E-2</v>
      </c>
      <c r="V26">
        <f t="shared" si="10"/>
        <v>1.8710459253838147E-2</v>
      </c>
      <c r="W26" t="str">
        <f t="shared" si="11"/>
        <v>F</v>
      </c>
    </row>
    <row r="27" spans="1:23" x14ac:dyDescent="0.3">
      <c r="A27" s="2">
        <v>26</v>
      </c>
      <c r="B27" s="2">
        <v>17</v>
      </c>
      <c r="C27" s="2"/>
      <c r="D27" s="2">
        <v>5</v>
      </c>
      <c r="F27" s="2">
        <v>24</v>
      </c>
      <c r="G27">
        <v>0.76788999999999996</v>
      </c>
      <c r="H27">
        <v>0.76695374999999999</v>
      </c>
      <c r="I27" s="2" t="b">
        <f t="shared" si="0"/>
        <v>0</v>
      </c>
      <c r="J27">
        <v>0.74336551694844799</v>
      </c>
      <c r="K27">
        <v>0.742361540961892</v>
      </c>
      <c r="L27" t="b">
        <f t="shared" si="1"/>
        <v>0</v>
      </c>
      <c r="M27">
        <f t="shared" si="2"/>
        <v>2.1123761598639858E-3</v>
      </c>
      <c r="N27" s="8">
        <f t="shared" si="3"/>
        <v>-9.3624999999997183E-4</v>
      </c>
      <c r="O27">
        <f t="shared" si="4"/>
        <v>-3.6443162369456015E-3</v>
      </c>
      <c r="P27">
        <f t="shared" si="5"/>
        <v>1.7718162369456578E-3</v>
      </c>
      <c r="Q27" t="str">
        <f t="shared" si="6"/>
        <v>F</v>
      </c>
      <c r="R27" s="28">
        <v>1.282</v>
      </c>
      <c r="S27">
        <f t="shared" si="7"/>
        <v>1.3820891950648334E-2</v>
      </c>
      <c r="T27" s="8">
        <f t="shared" si="8"/>
        <v>-1.0039759865559938E-3</v>
      </c>
      <c r="U27">
        <f t="shared" si="9"/>
        <v>-1.8722359467287158E-2</v>
      </c>
      <c r="V27">
        <f t="shared" si="10"/>
        <v>1.671440749417517E-2</v>
      </c>
      <c r="W27" t="str">
        <f t="shared" si="11"/>
        <v>F</v>
      </c>
    </row>
    <row r="28" spans="1:23" x14ac:dyDescent="0.3">
      <c r="A28" s="2">
        <v>27</v>
      </c>
      <c r="B28" s="2">
        <v>19</v>
      </c>
      <c r="C28" s="2"/>
      <c r="D28" s="2">
        <v>19</v>
      </c>
      <c r="F28" s="2">
        <v>25</v>
      </c>
      <c r="G28">
        <v>0.76776999999999995</v>
      </c>
      <c r="H28">
        <v>0.76991999999999905</v>
      </c>
      <c r="I28" s="2" t="b">
        <f t="shared" si="0"/>
        <v>1</v>
      </c>
      <c r="J28">
        <v>0.74305990644203901</v>
      </c>
      <c r="K28">
        <v>0.74581579090433503</v>
      </c>
      <c r="L28" t="b">
        <f t="shared" si="1"/>
        <v>1</v>
      </c>
      <c r="M28">
        <f t="shared" si="2"/>
        <v>2.1078496765068442E-3</v>
      </c>
      <c r="N28" s="8">
        <f t="shared" si="3"/>
        <v>2.1499999999990971E-3</v>
      </c>
      <c r="O28">
        <f t="shared" si="4"/>
        <v>-5.5226328528267714E-4</v>
      </c>
      <c r="P28">
        <f t="shared" si="5"/>
        <v>4.8522632852808709E-3</v>
      </c>
      <c r="Q28" t="str">
        <f t="shared" si="6"/>
        <v>F</v>
      </c>
      <c r="R28" s="28">
        <v>1.282</v>
      </c>
      <c r="S28">
        <f t="shared" si="7"/>
        <v>1.379305040269308E-2</v>
      </c>
      <c r="T28" s="8">
        <f t="shared" si="8"/>
        <v>2.755884462296021E-3</v>
      </c>
      <c r="U28">
        <f t="shared" si="9"/>
        <v>-1.4926806153956508E-2</v>
      </c>
      <c r="V28">
        <f t="shared" si="10"/>
        <v>2.043857507854855E-2</v>
      </c>
      <c r="W28" t="str">
        <f t="shared" si="11"/>
        <v>F</v>
      </c>
    </row>
    <row r="29" spans="1:23" x14ac:dyDescent="0.3">
      <c r="A29" s="2">
        <v>28</v>
      </c>
      <c r="B29" s="2">
        <v>9</v>
      </c>
      <c r="C29" s="2"/>
      <c r="D29" s="2">
        <v>28</v>
      </c>
      <c r="F29" s="2">
        <v>26</v>
      </c>
      <c r="G29">
        <v>0.76751000000000003</v>
      </c>
      <c r="H29">
        <v>0.768361249999999</v>
      </c>
      <c r="I29" s="2" t="b">
        <f t="shared" si="0"/>
        <v>1</v>
      </c>
      <c r="J29">
        <v>0.74284873855303002</v>
      </c>
      <c r="K29">
        <v>0.74399658815332104</v>
      </c>
      <c r="L29" t="b">
        <f t="shared" si="1"/>
        <v>1</v>
      </c>
      <c r="M29">
        <f t="shared" si="2"/>
        <v>2.1107482067931446E-3</v>
      </c>
      <c r="N29" s="8">
        <f t="shared" si="3"/>
        <v>8.5124999999897089E-4</v>
      </c>
      <c r="O29">
        <f t="shared" si="4"/>
        <v>-1.8547292011098404E-3</v>
      </c>
      <c r="P29">
        <f t="shared" si="5"/>
        <v>3.5572292011077822E-3</v>
      </c>
      <c r="Q29" t="str">
        <f t="shared" si="6"/>
        <v>F</v>
      </c>
      <c r="R29" s="28">
        <v>1.282</v>
      </c>
      <c r="S29">
        <f t="shared" si="7"/>
        <v>1.3811049112083062E-2</v>
      </c>
      <c r="T29" s="8">
        <f t="shared" si="8"/>
        <v>1.1478496002910177E-3</v>
      </c>
      <c r="U29">
        <f t="shared" si="9"/>
        <v>-1.6557915361399469E-2</v>
      </c>
      <c r="V29">
        <f t="shared" si="10"/>
        <v>1.8853614561981504E-2</v>
      </c>
      <c r="W29" t="str">
        <f t="shared" si="11"/>
        <v>F</v>
      </c>
    </row>
    <row r="30" spans="1:23" x14ac:dyDescent="0.3">
      <c r="A30" s="2">
        <v>29</v>
      </c>
      <c r="B30" s="2">
        <v>16</v>
      </c>
      <c r="C30" s="2"/>
      <c r="D30" s="2">
        <v>21</v>
      </c>
      <c r="F30" s="2">
        <v>27</v>
      </c>
      <c r="G30">
        <v>0.76706374999999904</v>
      </c>
      <c r="H30">
        <v>0.76779249999999899</v>
      </c>
      <c r="I30" s="2" t="b">
        <f t="shared" si="0"/>
        <v>1</v>
      </c>
      <c r="J30">
        <v>0.74239896560787</v>
      </c>
      <c r="K30">
        <v>0.74321071552802398</v>
      </c>
      <c r="L30" t="b">
        <f t="shared" si="1"/>
        <v>1</v>
      </c>
      <c r="M30">
        <f t="shared" si="2"/>
        <v>2.1123568897669981E-3</v>
      </c>
      <c r="N30" s="8">
        <f t="shared" si="3"/>
        <v>7.2874999999994472E-4</v>
      </c>
      <c r="O30">
        <f t="shared" si="4"/>
        <v>-1.9792915326813467E-3</v>
      </c>
      <c r="P30">
        <f t="shared" si="5"/>
        <v>3.4367915326812362E-3</v>
      </c>
      <c r="Q30" t="str">
        <f t="shared" si="6"/>
        <v>F</v>
      </c>
      <c r="R30" s="28">
        <v>1.282</v>
      </c>
      <c r="S30">
        <f t="shared" si="7"/>
        <v>1.3821926228362334E-2</v>
      </c>
      <c r="T30" s="8">
        <f t="shared" si="8"/>
        <v>8.1174992015398129E-4</v>
      </c>
      <c r="U30">
        <f t="shared" si="9"/>
        <v>-1.690795950460653E-2</v>
      </c>
      <c r="V30">
        <f t="shared" si="10"/>
        <v>1.8531459344914493E-2</v>
      </c>
      <c r="W30" t="str">
        <f t="shared" si="11"/>
        <v>F</v>
      </c>
    </row>
    <row r="31" spans="1:23" x14ac:dyDescent="0.3">
      <c r="A31" s="2">
        <v>30</v>
      </c>
      <c r="B31" s="2">
        <v>21</v>
      </c>
      <c r="C31" s="2"/>
      <c r="D31" s="2">
        <v>16</v>
      </c>
      <c r="F31" s="2">
        <v>28</v>
      </c>
      <c r="G31">
        <v>0.76775499999999997</v>
      </c>
      <c r="H31">
        <v>0.76792249999999995</v>
      </c>
      <c r="I31" s="2" t="b">
        <f t="shared" si="0"/>
        <v>1</v>
      </c>
      <c r="J31">
        <v>0.74330096021530601</v>
      </c>
      <c r="K31">
        <v>0.74348673257300801</v>
      </c>
      <c r="L31" t="b">
        <f t="shared" si="1"/>
        <v>1</v>
      </c>
      <c r="M31">
        <f t="shared" si="2"/>
        <v>2.1110565896274255E-3</v>
      </c>
      <c r="N31" s="8">
        <f t="shared" si="3"/>
        <v>1.674999999999871E-4</v>
      </c>
      <c r="O31">
        <f t="shared" si="4"/>
        <v>-2.5388745479023723E-3</v>
      </c>
      <c r="P31">
        <f t="shared" si="5"/>
        <v>2.8738745479023465E-3</v>
      </c>
      <c r="Q31" t="str">
        <f t="shared" si="6"/>
        <v>F</v>
      </c>
      <c r="R31" s="28">
        <v>1.282</v>
      </c>
      <c r="S31">
        <f t="shared" si="7"/>
        <v>1.3811568589758922E-2</v>
      </c>
      <c r="T31" s="8">
        <f t="shared" si="8"/>
        <v>1.8577235770200762E-4</v>
      </c>
      <c r="U31">
        <f t="shared" si="9"/>
        <v>-1.7520658574368932E-2</v>
      </c>
      <c r="V31">
        <f t="shared" si="10"/>
        <v>1.7892203289772948E-2</v>
      </c>
      <c r="W31" t="str">
        <f t="shared" si="11"/>
        <v>F</v>
      </c>
    </row>
    <row r="32" spans="1:23" x14ac:dyDescent="0.3">
      <c r="A32" s="2"/>
      <c r="B32" s="2"/>
      <c r="C32" s="2"/>
      <c r="D32" s="2"/>
      <c r="F32" s="2">
        <v>29</v>
      </c>
      <c r="G32">
        <v>0.76775000000000004</v>
      </c>
      <c r="H32">
        <v>0.76724499999999995</v>
      </c>
      <c r="I32" s="2" t="b">
        <f t="shared" si="0"/>
        <v>0</v>
      </c>
      <c r="J32">
        <v>0.74316231195821003</v>
      </c>
      <c r="K32">
        <v>0.74264678500421</v>
      </c>
      <c r="L32" t="b">
        <f t="shared" si="1"/>
        <v>0</v>
      </c>
      <c r="M32">
        <f t="shared" si="2"/>
        <v>2.1121376833524606E-3</v>
      </c>
      <c r="N32" s="8">
        <f t="shared" si="3"/>
        <v>-5.0500000000008871E-4</v>
      </c>
      <c r="O32">
        <f t="shared" si="4"/>
        <v>-3.2127605100579432E-3</v>
      </c>
      <c r="P32">
        <f t="shared" si="5"/>
        <v>2.2027605100577658E-3</v>
      </c>
      <c r="Q32" t="str">
        <f t="shared" si="6"/>
        <v>F</v>
      </c>
      <c r="R32" s="28">
        <v>1.282</v>
      </c>
      <c r="S32">
        <f t="shared" si="7"/>
        <v>1.3820177780518215E-2</v>
      </c>
      <c r="T32" s="8">
        <f t="shared" si="8"/>
        <v>-5.1552695400003401E-4</v>
      </c>
      <c r="U32">
        <f t="shared" si="9"/>
        <v>-1.8232994868624387E-2</v>
      </c>
      <c r="V32">
        <f t="shared" si="10"/>
        <v>1.7201940960624319E-2</v>
      </c>
      <c r="W32" t="str">
        <f t="shared" si="11"/>
        <v>F</v>
      </c>
    </row>
    <row r="33" spans="1:23" x14ac:dyDescent="0.3">
      <c r="A33" s="2"/>
      <c r="B33" s="2"/>
      <c r="C33" s="2"/>
      <c r="D33" s="2"/>
      <c r="F33" s="2">
        <v>30</v>
      </c>
      <c r="G33">
        <v>0.76719000000000004</v>
      </c>
      <c r="H33">
        <v>0.76733874999999996</v>
      </c>
      <c r="I33" s="2" t="b">
        <f t="shared" si="0"/>
        <v>1</v>
      </c>
      <c r="J33">
        <v>0.74276298914586003</v>
      </c>
      <c r="K33">
        <v>0.74289007809612095</v>
      </c>
      <c r="L33" t="b">
        <f t="shared" si="1"/>
        <v>1</v>
      </c>
      <c r="M33">
        <f t="shared" si="2"/>
        <v>2.1128756963213592E-3</v>
      </c>
      <c r="N33" s="8">
        <f t="shared" si="3"/>
        <v>1.4874999999991978E-4</v>
      </c>
      <c r="O33">
        <f t="shared" si="4"/>
        <v>-2.559956642684063E-3</v>
      </c>
      <c r="P33">
        <f t="shared" si="5"/>
        <v>2.8574566426839026E-3</v>
      </c>
      <c r="Q33" t="str">
        <f t="shared" si="6"/>
        <v>F</v>
      </c>
      <c r="R33" s="28">
        <v>1.282</v>
      </c>
      <c r="S33">
        <f t="shared" si="7"/>
        <v>1.3821550945234535E-2</v>
      </c>
      <c r="T33" s="8">
        <f t="shared" si="8"/>
        <v>1.2708895026092293E-4</v>
      </c>
      <c r="U33">
        <f t="shared" si="9"/>
        <v>-1.759213936152975E-2</v>
      </c>
      <c r="V33">
        <f t="shared" si="10"/>
        <v>1.7846317262051596E-2</v>
      </c>
      <c r="W33" t="str">
        <f t="shared" si="11"/>
        <v>F</v>
      </c>
    </row>
    <row r="34" spans="1:23" x14ac:dyDescent="0.3">
      <c r="Q34" t="s">
        <v>50</v>
      </c>
      <c r="W34" t="s">
        <v>51</v>
      </c>
    </row>
  </sheetData>
  <autoFilter ref="W1:W37" xr:uid="{17F7C7BE-BF22-45DA-B652-6EAB3ECB93DF}"/>
  <mergeCells count="6">
    <mergeCell ref="F1:L1"/>
    <mergeCell ref="F2:F3"/>
    <mergeCell ref="G2:I2"/>
    <mergeCell ref="J2:L2"/>
    <mergeCell ref="M2:Q2"/>
    <mergeCell ref="S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A0F3-CDFA-44A5-8D9B-278D2EF51524}">
  <dimension ref="A1:BV24"/>
  <sheetViews>
    <sheetView topLeftCell="Q1" workbookViewId="0">
      <selection activeCell="U2" sqref="U2:AE5"/>
    </sheetView>
  </sheetViews>
  <sheetFormatPr defaultRowHeight="14.4" x14ac:dyDescent="0.3"/>
  <cols>
    <col min="1" max="1" width="9" style="2"/>
    <col min="2" max="2" width="7.33203125" style="2" bestFit="1" customWidth="1"/>
    <col min="3" max="3" width="0" style="2" hidden="1" customWidth="1"/>
    <col min="4" max="4" width="9" style="2"/>
    <col min="6" max="18" width="9" style="2"/>
    <col min="21" max="21" width="9.44140625" customWidth="1"/>
    <col min="29" max="29" width="9.44140625" customWidth="1"/>
  </cols>
  <sheetData>
    <row r="1" spans="1:74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8</v>
      </c>
      <c r="G1" s="24"/>
      <c r="H1" s="24"/>
      <c r="I1" s="24"/>
      <c r="J1" s="24"/>
      <c r="K1" s="24"/>
      <c r="L1" s="24"/>
      <c r="N1" s="24" t="s">
        <v>9</v>
      </c>
      <c r="O1" s="24"/>
      <c r="P1" s="24"/>
      <c r="Q1" s="24"/>
      <c r="R1" s="24"/>
      <c r="S1" s="24"/>
      <c r="T1" s="24"/>
      <c r="BP1" s="24" t="s">
        <v>12</v>
      </c>
      <c r="BQ1" s="24"/>
      <c r="BR1" s="24"/>
      <c r="BS1" s="24"/>
      <c r="BT1" s="24"/>
      <c r="BU1" s="24"/>
      <c r="BV1" s="24"/>
    </row>
    <row r="2" spans="1:74" x14ac:dyDescent="0.3">
      <c r="A2" s="2">
        <v>1</v>
      </c>
      <c r="B2" s="2">
        <v>14</v>
      </c>
      <c r="C2" s="2">
        <v>8.0403299999999997E-2</v>
      </c>
      <c r="D2" s="2">
        <v>13</v>
      </c>
      <c r="F2" s="25" t="s">
        <v>3</v>
      </c>
      <c r="G2" s="26" t="s">
        <v>4</v>
      </c>
      <c r="H2" s="26"/>
      <c r="I2" s="26"/>
      <c r="J2" s="23" t="s">
        <v>5</v>
      </c>
      <c r="K2" s="23"/>
      <c r="L2" s="23"/>
      <c r="N2" s="25" t="s">
        <v>3</v>
      </c>
      <c r="O2" s="26" t="s">
        <v>4</v>
      </c>
      <c r="P2" s="26"/>
      <c r="Q2" s="26"/>
      <c r="R2" s="23" t="s">
        <v>5</v>
      </c>
      <c r="S2" s="23"/>
      <c r="T2" s="23"/>
      <c r="U2" s="26" t="s">
        <v>4</v>
      </c>
      <c r="V2" s="26"/>
      <c r="W2" s="26"/>
      <c r="X2" s="26"/>
      <c r="Y2" s="26"/>
      <c r="AA2" s="23" t="s">
        <v>5</v>
      </c>
      <c r="AB2" s="23"/>
      <c r="AC2" s="23"/>
      <c r="AD2" s="23"/>
      <c r="AE2" s="23"/>
      <c r="AH2" s="24" t="s">
        <v>11</v>
      </c>
      <c r="AI2" s="24"/>
      <c r="AJ2" s="24"/>
      <c r="AK2" s="24"/>
      <c r="AL2" s="24"/>
      <c r="AM2" s="24"/>
      <c r="AN2" s="24"/>
      <c r="BP2" s="25" t="s">
        <v>3</v>
      </c>
      <c r="BQ2" s="26" t="s">
        <v>4</v>
      </c>
      <c r="BR2" s="26"/>
      <c r="BS2" s="26"/>
      <c r="BT2" s="23" t="s">
        <v>5</v>
      </c>
      <c r="BU2" s="23"/>
      <c r="BV2" s="23"/>
    </row>
    <row r="3" spans="1:74" x14ac:dyDescent="0.3">
      <c r="A3" s="2">
        <v>2</v>
      </c>
      <c r="B3" s="2">
        <v>11</v>
      </c>
      <c r="C3" s="2">
        <v>7.9332529999999998E-2</v>
      </c>
      <c r="D3" s="2">
        <v>15</v>
      </c>
      <c r="F3" s="2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N3" s="25"/>
      <c r="O3" s="1" t="s">
        <v>6</v>
      </c>
      <c r="P3" s="4" t="s">
        <v>7</v>
      </c>
      <c r="Q3" s="12" t="s">
        <v>10</v>
      </c>
      <c r="R3" s="1" t="s">
        <v>6</v>
      </c>
      <c r="S3" s="4" t="s">
        <v>7</v>
      </c>
      <c r="T3" s="12" t="s">
        <v>10</v>
      </c>
      <c r="U3" t="s">
        <v>15</v>
      </c>
      <c r="V3" t="s">
        <v>19</v>
      </c>
      <c r="W3" t="s">
        <v>17</v>
      </c>
      <c r="X3" t="s">
        <v>18</v>
      </c>
      <c r="Y3" s="28" t="s">
        <v>20</v>
      </c>
      <c r="Z3" s="27" t="s">
        <v>16</v>
      </c>
      <c r="AA3" t="s">
        <v>15</v>
      </c>
      <c r="AB3" t="s">
        <v>19</v>
      </c>
      <c r="AC3" t="s">
        <v>17</v>
      </c>
      <c r="AD3" t="s">
        <v>18</v>
      </c>
      <c r="AE3" s="28" t="s">
        <v>20</v>
      </c>
      <c r="AH3" s="5" t="s">
        <v>3</v>
      </c>
      <c r="AI3" s="6" t="s">
        <v>4</v>
      </c>
      <c r="AJ3" s="6"/>
      <c r="AK3" s="6"/>
      <c r="AL3" s="7" t="s">
        <v>5</v>
      </c>
      <c r="AM3" s="7"/>
      <c r="AN3" s="7"/>
      <c r="AO3" s="6" t="s">
        <v>4</v>
      </c>
      <c r="AP3" s="6"/>
      <c r="AQ3" s="6"/>
      <c r="AR3" s="6"/>
      <c r="AS3" s="6"/>
      <c r="AU3" s="23" t="s">
        <v>5</v>
      </c>
      <c r="AV3" s="23"/>
      <c r="AW3" s="23"/>
      <c r="AX3" s="23"/>
      <c r="AY3" s="23"/>
      <c r="BP3" s="25"/>
      <c r="BQ3" s="1" t="s">
        <v>6</v>
      </c>
      <c r="BR3" s="4" t="s">
        <v>7</v>
      </c>
      <c r="BS3" s="12" t="s">
        <v>10</v>
      </c>
      <c r="BT3" s="1" t="s">
        <v>6</v>
      </c>
      <c r="BU3" s="4" t="s">
        <v>7</v>
      </c>
      <c r="BV3" s="12" t="s">
        <v>10</v>
      </c>
    </row>
    <row r="4" spans="1:74" x14ac:dyDescent="0.3">
      <c r="A4" s="2">
        <v>3</v>
      </c>
      <c r="B4" s="2">
        <v>7</v>
      </c>
      <c r="C4" s="2">
        <v>7.0316020000000007E-2</v>
      </c>
      <c r="D4" s="2">
        <v>8</v>
      </c>
      <c r="F4" s="2">
        <v>1</v>
      </c>
      <c r="G4" s="10">
        <v>0.16714999999999999</v>
      </c>
      <c r="H4" s="10">
        <v>0.17025000000000001</v>
      </c>
      <c r="I4" s="2" t="b">
        <f>H4&gt;=G4</f>
        <v>1</v>
      </c>
      <c r="J4" s="10">
        <v>0.56676889317220902</v>
      </c>
      <c r="K4" s="10">
        <v>0.56832971092586504</v>
      </c>
      <c r="L4" t="b">
        <f>K4&gt;=J4</f>
        <v>1</v>
      </c>
      <c r="N4" s="2">
        <v>1</v>
      </c>
      <c r="O4" s="10">
        <v>0.16655</v>
      </c>
      <c r="P4" s="10">
        <v>0.17155000000000001</v>
      </c>
      <c r="Q4" s="2" t="b">
        <f>P4&gt;=O4</f>
        <v>1</v>
      </c>
      <c r="R4" s="10">
        <v>0.56648651540655304</v>
      </c>
      <c r="S4" s="10">
        <v>0.56904017979108301</v>
      </c>
      <c r="T4" t="b">
        <f>S4&gt;=R4</f>
        <v>1</v>
      </c>
      <c r="U4">
        <f>SQRT( (O4*(1-O4)/2000) + (P4*(1-P4)/2000) )</f>
        <v>1.1851828867309889E-2</v>
      </c>
      <c r="V4" s="8">
        <f>((1-O4)-(1-P4))</f>
        <v>5.0000000000000044E-3</v>
      </c>
      <c r="W4">
        <f>V4-(Z4*U4)</f>
        <v>-1.4496258486724763E-2</v>
      </c>
      <c r="X4">
        <f>V4+(Z4*U4)</f>
        <v>2.4496258486724772E-2</v>
      </c>
      <c r="Y4" t="str">
        <f>IF(AND(0&gt;W4,0&lt;X4),"F","T")</f>
        <v>F</v>
      </c>
      <c r="Z4" s="28">
        <v>1.645</v>
      </c>
      <c r="AA4">
        <f>SQRT( (U4*(1-U4)/2000) + (V4*(1-V4)/2000) )</f>
        <v>2.8884565965070249E-3</v>
      </c>
      <c r="AB4" s="8">
        <f>((1-U4)-(1-V4))</f>
        <v>-6.8518288673098393E-3</v>
      </c>
      <c r="AC4">
        <f>AB4-(Z4*AA4)</f>
        <v>-1.1603339968563896E-2</v>
      </c>
      <c r="AD4">
        <f>AB4+(Z4*AA4)</f>
        <v>-2.100317766055783E-3</v>
      </c>
      <c r="AE4" t="str">
        <f>IF(AND(0&gt;AC4,0&lt;AD4),"F","T")</f>
        <v>T</v>
      </c>
      <c r="AH4" s="5"/>
      <c r="AI4" s="1" t="s">
        <v>6</v>
      </c>
      <c r="AJ4" s="4" t="s">
        <v>7</v>
      </c>
      <c r="AK4" s="12" t="s">
        <v>10</v>
      </c>
      <c r="AL4" s="1" t="s">
        <v>6</v>
      </c>
      <c r="AM4" s="4" t="s">
        <v>7</v>
      </c>
      <c r="AN4" s="12" t="s">
        <v>10</v>
      </c>
      <c r="AO4" t="s">
        <v>15</v>
      </c>
      <c r="AP4" t="s">
        <v>19</v>
      </c>
      <c r="AQ4" t="s">
        <v>17</v>
      </c>
      <c r="AR4" t="s">
        <v>18</v>
      </c>
      <c r="AS4" s="28" t="s">
        <v>20</v>
      </c>
      <c r="AT4" s="27" t="s">
        <v>16</v>
      </c>
      <c r="AU4" t="s">
        <v>15</v>
      </c>
      <c r="AV4" t="s">
        <v>19</v>
      </c>
      <c r="AW4" t="s">
        <v>17</v>
      </c>
      <c r="AX4" t="s">
        <v>18</v>
      </c>
      <c r="AY4" s="28" t="s">
        <v>20</v>
      </c>
      <c r="BP4" s="2">
        <v>1</v>
      </c>
      <c r="BQ4" s="10"/>
      <c r="BR4" s="10"/>
      <c r="BS4" s="2" t="b">
        <f>BR4&gt;=BQ4</f>
        <v>1</v>
      </c>
      <c r="BT4" s="10"/>
      <c r="BU4" s="10"/>
      <c r="BV4" t="b">
        <f>BU4&gt;=BT4</f>
        <v>1</v>
      </c>
    </row>
    <row r="5" spans="1:74" x14ac:dyDescent="0.3">
      <c r="A5" s="2">
        <v>4</v>
      </c>
      <c r="B5" s="2">
        <v>12</v>
      </c>
      <c r="C5" s="2">
        <v>6.2957410000000005E-2</v>
      </c>
      <c r="D5" s="2">
        <v>9</v>
      </c>
      <c r="F5" s="2">
        <v>2</v>
      </c>
      <c r="G5" s="10">
        <v>0.30309999999999998</v>
      </c>
      <c r="H5" s="10">
        <v>0.35870000000000002</v>
      </c>
      <c r="I5" s="2" t="b">
        <f t="shared" ref="I5:I19" si="0">H5&gt;=G5</f>
        <v>1</v>
      </c>
      <c r="J5" s="10">
        <v>0.63755343896607897</v>
      </c>
      <c r="K5" s="10">
        <v>0.66646969246684695</v>
      </c>
      <c r="L5" t="b">
        <f t="shared" ref="L5:L19" si="1">K5&gt;=J5</f>
        <v>1</v>
      </c>
      <c r="N5" s="2">
        <v>2</v>
      </c>
      <c r="O5" s="10">
        <v>0.30224999999999902</v>
      </c>
      <c r="P5" s="10">
        <v>0.35775000000000001</v>
      </c>
      <c r="Q5" s="2" t="b">
        <f t="shared" ref="Q5:Q19" si="2">P5&gt;=O5</f>
        <v>1</v>
      </c>
      <c r="R5" s="10">
        <v>0.63714035776879396</v>
      </c>
      <c r="S5" s="10">
        <v>0.66601965729707902</v>
      </c>
      <c r="T5" t="b">
        <f t="shared" ref="T5:T19" si="3">S5&gt;=R5</f>
        <v>1</v>
      </c>
      <c r="U5">
        <f>SQRT( (O5*(1-O5)/2000) + (P5*(1-P5)/2000) )</f>
        <v>1.4843514998139754E-2</v>
      </c>
      <c r="V5" s="8">
        <f>((1-O5)-(1-P5))</f>
        <v>5.5500000000000993E-2</v>
      </c>
      <c r="W5">
        <f>V5-(Z5*U5)</f>
        <v>3.10824178280611E-2</v>
      </c>
      <c r="X5">
        <f>V5+(Z5*U5)</f>
        <v>7.9917582171940893E-2</v>
      </c>
      <c r="Y5" t="str">
        <f>IF(AND(0&gt;W5,0&lt;X5),"F","T")</f>
        <v>T</v>
      </c>
      <c r="Z5" s="28">
        <v>1.645</v>
      </c>
      <c r="AA5">
        <f t="shared" ref="AA5:AA19" si="4">SQRT( (U5*(1-U5)/2000) + (V5*(1-V5)/2000) )</f>
        <v>5.7897726665492076E-3</v>
      </c>
      <c r="AB5" s="8">
        <f t="shared" ref="AB5:AB19" si="5">((1-U5)-(1-V5))</f>
        <v>4.0656485001861253E-2</v>
      </c>
      <c r="AC5">
        <f t="shared" ref="AC5:AC19" si="6">AB5-(Z5*AA5)</f>
        <v>3.1132308965387809E-2</v>
      </c>
      <c r="AD5">
        <f t="shared" ref="AD5:AD19" si="7">AB5+(Z5*AA5)</f>
        <v>5.0180661038334698E-2</v>
      </c>
      <c r="AE5" t="str">
        <f t="shared" ref="AE5:AE19" si="8">IF(AND(0&gt;AC5,0&lt;AD5),"F","T")</f>
        <v>T</v>
      </c>
      <c r="AH5" s="2">
        <v>1</v>
      </c>
      <c r="AI5" s="10">
        <v>0.11125</v>
      </c>
      <c r="AJ5" s="10">
        <v>0.10065</v>
      </c>
      <c r="AK5" s="2" t="b">
        <f>AJ5&gt;=AI5</f>
        <v>0</v>
      </c>
      <c r="AL5" s="10">
        <v>0.538122354936592</v>
      </c>
      <c r="AM5" s="10">
        <v>0.53243582288817504</v>
      </c>
      <c r="AN5" t="b">
        <f>AM5&gt;=AL5</f>
        <v>0</v>
      </c>
      <c r="AO5">
        <f>SQRT( (AI5*(1-AI5)/2000) + (AJ5*(1-AJ5)/2000) )</f>
        <v>9.7312130538797677E-3</v>
      </c>
      <c r="AP5" s="8">
        <f>((1-AI5)-(1-AJ5))</f>
        <v>-1.0599999999999943E-2</v>
      </c>
      <c r="AQ5">
        <f>AP5-(AT5*AO5)</f>
        <v>-2.6607845473632159E-2</v>
      </c>
      <c r="AR5">
        <f>AP5+(AT5*AO5)</f>
        <v>5.4078454736322737E-3</v>
      </c>
      <c r="AS5" t="str">
        <f>IF(AND(0&gt;AQ5,0&lt;AR5),"F","T")</f>
        <v>F</v>
      </c>
      <c r="AT5" s="28">
        <v>1.645</v>
      </c>
      <c r="AU5">
        <f>SQRT( (AL5*(1-AL5)/2000) + (AM5*(1-AM5)/2000) )</f>
        <v>1.5771724754250174E-2</v>
      </c>
      <c r="AV5" s="8">
        <f>((1-AL5)-(1-AM5))</f>
        <v>-5.686532048416959E-3</v>
      </c>
      <c r="AW5">
        <f>AV5-(AT5*AU5)</f>
        <v>-3.1631019269158497E-2</v>
      </c>
      <c r="AX5">
        <f>AV5+(AT5*AU5)</f>
        <v>2.0257955172324576E-2</v>
      </c>
      <c r="AY5" t="str">
        <f>IF(AND(0&gt;AW5,0&lt;AX5),"F","T")</f>
        <v>F</v>
      </c>
      <c r="BP5" s="2">
        <v>2</v>
      </c>
      <c r="BQ5" s="10"/>
      <c r="BR5" s="10"/>
      <c r="BS5" s="2" t="b">
        <f t="shared" ref="BS5:BS19" si="9">BR5&gt;=BQ5</f>
        <v>1</v>
      </c>
      <c r="BT5" s="10"/>
      <c r="BU5" s="10"/>
      <c r="BV5" t="b">
        <f t="shared" ref="BV5:BV19" si="10">BU5&gt;=BT5</f>
        <v>1</v>
      </c>
    </row>
    <row r="6" spans="1:74" x14ac:dyDescent="0.3">
      <c r="A6" s="2">
        <v>5</v>
      </c>
      <c r="B6" s="2">
        <v>10</v>
      </c>
      <c r="C6" s="2">
        <v>2.767468E-2</v>
      </c>
      <c r="D6" s="2">
        <v>5</v>
      </c>
      <c r="F6" s="2">
        <v>3</v>
      </c>
      <c r="G6" s="10">
        <v>0.3982</v>
      </c>
      <c r="H6" s="10">
        <v>0.56010000000000004</v>
      </c>
      <c r="I6" s="2" t="b">
        <f t="shared" si="0"/>
        <v>1</v>
      </c>
      <c r="J6" s="10">
        <v>0.68708787117325898</v>
      </c>
      <c r="K6" s="10">
        <v>0.77126670641428396</v>
      </c>
      <c r="L6" t="b">
        <f t="shared" si="1"/>
        <v>1</v>
      </c>
      <c r="N6" s="2">
        <v>3</v>
      </c>
      <c r="O6" s="10">
        <v>0.40039999999999998</v>
      </c>
      <c r="P6" s="10">
        <v>0.56120000000000003</v>
      </c>
      <c r="Q6" s="2" t="b">
        <f t="shared" si="2"/>
        <v>1</v>
      </c>
      <c r="R6" s="10">
        <v>0.68823215228961399</v>
      </c>
      <c r="S6" s="10">
        <v>0.77182952485159895</v>
      </c>
      <c r="T6" t="b">
        <f t="shared" si="3"/>
        <v>1</v>
      </c>
      <c r="U6">
        <f t="shared" ref="U6:U19" si="11">SQRT( (O6*(1-O6)/2000) + (P6*(1-P6)/2000) )</f>
        <v>1.5593819288423218E-2</v>
      </c>
      <c r="V6" s="8">
        <f t="shared" ref="V6:V19" si="12">((1-O6)-(1-P6))</f>
        <v>0.16080000000000005</v>
      </c>
      <c r="W6">
        <f t="shared" ref="W6:W19" si="13">V6-(Z6*U6)</f>
        <v>0.13514816727054385</v>
      </c>
      <c r="X6">
        <f t="shared" ref="X6:X19" si="14">V6+(Z6*U6)</f>
        <v>0.18645183272945626</v>
      </c>
      <c r="Y6" t="str">
        <f t="shared" ref="Y6:Y19" si="15">IF(AND(0&gt;W6,0&lt;X6),"F","T")</f>
        <v>T</v>
      </c>
      <c r="Z6" s="28">
        <v>1.645</v>
      </c>
      <c r="AA6">
        <f t="shared" si="4"/>
        <v>8.6687372808392123E-3</v>
      </c>
      <c r="AB6" s="8">
        <f t="shared" si="5"/>
        <v>0.14520618071157687</v>
      </c>
      <c r="AC6">
        <f t="shared" si="6"/>
        <v>0.13094610788459637</v>
      </c>
      <c r="AD6">
        <f t="shared" si="7"/>
        <v>0.15946625353855737</v>
      </c>
      <c r="AE6" t="str">
        <f t="shared" si="8"/>
        <v>T</v>
      </c>
      <c r="AH6" s="2">
        <v>2</v>
      </c>
      <c r="AI6" s="10">
        <v>0.23694999999999999</v>
      </c>
      <c r="AJ6" s="10">
        <v>0.28325</v>
      </c>
      <c r="AK6" s="2" t="b">
        <f>AJ6&gt;=AI6</f>
        <v>1</v>
      </c>
      <c r="AL6" s="10">
        <v>0.60361030599214605</v>
      </c>
      <c r="AM6" s="10">
        <v>0.62730884407918197</v>
      </c>
      <c r="AN6" t="b">
        <f t="shared" ref="AN6:AN20" si="16">AM6&gt;=AL6</f>
        <v>1</v>
      </c>
      <c r="AO6">
        <f>SQRT( (AI6*(1-AI6)/2000) + (AJ6*(1-AJ6)/2000) )</f>
        <v>1.3853233106390724E-2</v>
      </c>
      <c r="AP6" s="8">
        <f>((1-AI6)-(1-AJ6))</f>
        <v>4.6300000000000008E-2</v>
      </c>
      <c r="AQ6">
        <f>AP6-(AT6*AO6)</f>
        <v>2.3511431539987266E-2</v>
      </c>
      <c r="AR6">
        <f>AP6+(AT6*AO6)</f>
        <v>6.9088568460012753E-2</v>
      </c>
      <c r="AS6" t="str">
        <f>IF(AND(0&gt;AQ6,0&lt;AR6),"F","T")</f>
        <v>T</v>
      </c>
      <c r="AT6" s="28">
        <v>1.645</v>
      </c>
      <c r="AU6">
        <f>SQRT( (AL6*(1-AL6)/2000) + (AM6*(1-AM6)/2000) )</f>
        <v>1.5379488982268501E-2</v>
      </c>
      <c r="AV6" s="8">
        <f>((1-AL6)-(1-AM6))</f>
        <v>2.3698538087035925E-2</v>
      </c>
      <c r="AW6">
        <f>AV6-(AT6*AU6)</f>
        <v>-1.600721288795761E-3</v>
      </c>
      <c r="AX6">
        <f t="shared" ref="AX6:AX20" si="17">AV6+(AT6*AU6)</f>
        <v>4.8997797462867615E-2</v>
      </c>
      <c r="AY6" t="str">
        <f>IF(AND(0&gt;AW6,0&lt;AX6),"F","T")</f>
        <v>F</v>
      </c>
      <c r="BP6" s="2">
        <v>3</v>
      </c>
      <c r="BQ6" s="10"/>
      <c r="BR6" s="10"/>
      <c r="BS6" s="2" t="b">
        <f t="shared" si="9"/>
        <v>1</v>
      </c>
      <c r="BT6" s="10"/>
      <c r="BU6" s="10"/>
      <c r="BV6" t="b">
        <f t="shared" si="10"/>
        <v>1</v>
      </c>
    </row>
    <row r="7" spans="1:74" x14ac:dyDescent="0.3">
      <c r="A7" s="2">
        <v>6</v>
      </c>
      <c r="B7" s="2">
        <v>6</v>
      </c>
      <c r="C7" s="2">
        <v>2.612834E-2</v>
      </c>
      <c r="D7" s="2">
        <v>10</v>
      </c>
      <c r="F7" s="2">
        <v>4</v>
      </c>
      <c r="G7" s="10">
        <v>0.55020000000000002</v>
      </c>
      <c r="H7" s="10">
        <v>0.72504999999999997</v>
      </c>
      <c r="I7" s="2" t="b">
        <f t="shared" si="0"/>
        <v>1</v>
      </c>
      <c r="J7" s="10">
        <v>0.766183140151521</v>
      </c>
      <c r="K7" s="10">
        <v>0.85704075355243303</v>
      </c>
      <c r="L7" t="b">
        <f t="shared" si="1"/>
        <v>1</v>
      </c>
      <c r="N7" s="2">
        <v>4</v>
      </c>
      <c r="O7" s="10">
        <v>0.55259999999999998</v>
      </c>
      <c r="P7" s="10">
        <v>0.72640000000000005</v>
      </c>
      <c r="Q7" s="2" t="b">
        <f t="shared" si="2"/>
        <v>1</v>
      </c>
      <c r="R7" s="10">
        <v>0.76742875064309501</v>
      </c>
      <c r="S7" s="10">
        <v>0.85774023668300303</v>
      </c>
      <c r="T7" t="b">
        <f t="shared" si="3"/>
        <v>1</v>
      </c>
      <c r="U7">
        <f t="shared" si="11"/>
        <v>1.4932787415616683E-2</v>
      </c>
      <c r="V7" s="8">
        <f t="shared" si="12"/>
        <v>0.17380000000000007</v>
      </c>
      <c r="W7">
        <f t="shared" si="13"/>
        <v>0.14923556470131061</v>
      </c>
      <c r="X7">
        <f t="shared" si="14"/>
        <v>0.19836443529868952</v>
      </c>
      <c r="Y7" t="str">
        <f t="shared" si="15"/>
        <v>T</v>
      </c>
      <c r="Z7" s="28">
        <v>1.645</v>
      </c>
      <c r="AA7">
        <f t="shared" si="4"/>
        <v>8.8967229718480249E-3</v>
      </c>
      <c r="AB7" s="8">
        <f t="shared" si="5"/>
        <v>0.15886721258438341</v>
      </c>
      <c r="AC7">
        <f t="shared" si="6"/>
        <v>0.14423210329569341</v>
      </c>
      <c r="AD7">
        <f t="shared" si="7"/>
        <v>0.17350232187307341</v>
      </c>
      <c r="AE7" t="str">
        <f t="shared" si="8"/>
        <v>T</v>
      </c>
      <c r="AH7" s="2">
        <v>3</v>
      </c>
      <c r="AI7" s="10">
        <v>0.34139999999999998</v>
      </c>
      <c r="AJ7" s="10">
        <v>0.51054999999999995</v>
      </c>
      <c r="AK7" s="2" t="b">
        <f t="shared" ref="AK7:AK20" si="18">AJ7&gt;=AI7</f>
        <v>1</v>
      </c>
      <c r="AL7" s="10">
        <v>0.657732720898762</v>
      </c>
      <c r="AM7" s="10">
        <v>0.74550466342728405</v>
      </c>
      <c r="AN7" t="b">
        <f t="shared" si="16"/>
        <v>1</v>
      </c>
      <c r="AO7">
        <f t="shared" ref="AO7:AO20" si="19">SQRT( (AI7*(1-AI7)/2000) + (AJ7*(1-AJ7)/2000) )</f>
        <v>1.5406731280515021E-2</v>
      </c>
      <c r="AP7" s="8">
        <f t="shared" ref="AP7:AP20" si="20">((1-AI7)-(1-AJ7))</f>
        <v>0.16915000000000002</v>
      </c>
      <c r="AQ7">
        <f t="shared" ref="AQ7:AQ20" si="21">AP7-(AT7*AO7)</f>
        <v>0.14380592704355283</v>
      </c>
      <c r="AR7">
        <f t="shared" ref="AR7:AR20" si="22">AP7+(AT7*AO7)</f>
        <v>0.19449407295644722</v>
      </c>
      <c r="AS7" t="str">
        <f t="shared" ref="AS7:AS20" si="23">IF(AND(0&gt;AQ7,0&lt;AR7),"F","T")</f>
        <v>T</v>
      </c>
      <c r="AT7" s="28">
        <v>1.645</v>
      </c>
      <c r="AU7">
        <f t="shared" ref="AU6:AU20" si="24">SQRT( (AL7*(1-AL7)/2000) + (AM7*(1-AM7)/2000) )</f>
        <v>1.4402219429541566E-2</v>
      </c>
      <c r="AV7" s="8">
        <f t="shared" ref="AV6:AV20" si="25">((1-AL7)-(1-AM7))</f>
        <v>8.7771942528522051E-2</v>
      </c>
      <c r="AW7">
        <f t="shared" ref="AW6:AW20" si="26">AV7-(AT7*AU7)</f>
        <v>6.408029156692617E-2</v>
      </c>
      <c r="AX7">
        <f t="shared" si="17"/>
        <v>0.11146359349011793</v>
      </c>
      <c r="AY7" t="str">
        <f t="shared" ref="AY6:AY20" si="27">IF(AND(0&gt;AW7,0&lt;AX7),"F","T")</f>
        <v>T</v>
      </c>
      <c r="BP7" s="2">
        <v>4</v>
      </c>
      <c r="BQ7" s="10"/>
      <c r="BR7" s="10"/>
      <c r="BS7" s="2" t="b">
        <f t="shared" si="9"/>
        <v>1</v>
      </c>
      <c r="BT7" s="10"/>
      <c r="BU7" s="10"/>
      <c r="BV7" t="b">
        <f t="shared" si="10"/>
        <v>1</v>
      </c>
    </row>
    <row r="8" spans="1:74" x14ac:dyDescent="0.3">
      <c r="A8" s="2">
        <v>7</v>
      </c>
      <c r="B8" s="2">
        <v>9</v>
      </c>
      <c r="C8" s="2">
        <v>2.2622159999999999E-2</v>
      </c>
      <c r="D8" s="2">
        <v>3</v>
      </c>
      <c r="F8" s="2">
        <v>5</v>
      </c>
      <c r="G8" s="10">
        <v>0.67544999999999999</v>
      </c>
      <c r="H8" s="10">
        <v>0.74150000000000005</v>
      </c>
      <c r="I8" s="2" t="b">
        <f t="shared" si="0"/>
        <v>1</v>
      </c>
      <c r="J8" s="10">
        <v>0.83127734292681299</v>
      </c>
      <c r="K8" s="10">
        <v>0.865583745437423</v>
      </c>
      <c r="L8" t="b">
        <f t="shared" si="1"/>
        <v>1</v>
      </c>
      <c r="N8" s="2">
        <v>5</v>
      </c>
      <c r="O8" s="10">
        <v>0.67959999999999998</v>
      </c>
      <c r="P8" s="10">
        <v>0.74355000000000004</v>
      </c>
      <c r="Q8" s="2" t="b">
        <f t="shared" si="2"/>
        <v>1</v>
      </c>
      <c r="R8" s="10">
        <v>0.83343748502339599</v>
      </c>
      <c r="S8" s="10">
        <v>0.86664757504850598</v>
      </c>
      <c r="T8" t="b">
        <f t="shared" si="3"/>
        <v>1</v>
      </c>
      <c r="U8">
        <f t="shared" si="11"/>
        <v>1.4290333052451925E-2</v>
      </c>
      <c r="V8" s="8">
        <f t="shared" si="12"/>
        <v>6.3950000000000062E-2</v>
      </c>
      <c r="W8">
        <f t="shared" si="13"/>
        <v>4.0442402128716644E-2</v>
      </c>
      <c r="X8">
        <f t="shared" si="14"/>
        <v>8.7457597871283488E-2</v>
      </c>
      <c r="Y8" t="str">
        <f t="shared" si="15"/>
        <v>T</v>
      </c>
      <c r="Z8" s="28">
        <v>1.645</v>
      </c>
      <c r="AA8">
        <f t="shared" si="4"/>
        <v>6.0805639924969941E-3</v>
      </c>
      <c r="AB8" s="8">
        <f t="shared" si="5"/>
        <v>4.9659666947548087E-2</v>
      </c>
      <c r="AC8">
        <f t="shared" si="6"/>
        <v>3.9657139179890527E-2</v>
      </c>
      <c r="AD8">
        <f t="shared" si="7"/>
        <v>5.9662194715205646E-2</v>
      </c>
      <c r="AE8" t="str">
        <f t="shared" si="8"/>
        <v>T</v>
      </c>
      <c r="AH8" s="2">
        <v>4</v>
      </c>
      <c r="AI8" s="10">
        <v>0.52070000000000005</v>
      </c>
      <c r="AJ8" s="10">
        <v>0.71324999999999905</v>
      </c>
      <c r="AK8" s="2" t="b">
        <f t="shared" si="18"/>
        <v>1</v>
      </c>
      <c r="AL8" s="10">
        <v>0.75094477384465996</v>
      </c>
      <c r="AM8" s="10">
        <v>0.85090886224760998</v>
      </c>
      <c r="AN8" t="b">
        <f t="shared" si="16"/>
        <v>1</v>
      </c>
      <c r="AO8">
        <f t="shared" si="19"/>
        <v>1.506811115402326E-2</v>
      </c>
      <c r="AP8" s="8">
        <f t="shared" si="20"/>
        <v>0.192549999999999</v>
      </c>
      <c r="AQ8">
        <f t="shared" si="21"/>
        <v>0.16776295715163073</v>
      </c>
      <c r="AR8">
        <f t="shared" si="22"/>
        <v>0.21733704284836727</v>
      </c>
      <c r="AS8" t="str">
        <f t="shared" si="23"/>
        <v>T</v>
      </c>
      <c r="AT8" s="28">
        <v>1.645</v>
      </c>
      <c r="AU8">
        <f t="shared" si="24"/>
        <v>1.2527762986186727E-2</v>
      </c>
      <c r="AV8" s="8">
        <f t="shared" si="25"/>
        <v>9.9964088402950013E-2</v>
      </c>
      <c r="AW8">
        <f t="shared" si="26"/>
        <v>7.9355918290672844E-2</v>
      </c>
      <c r="AX8">
        <f t="shared" si="17"/>
        <v>0.12057225851522718</v>
      </c>
      <c r="AY8" t="str">
        <f t="shared" si="27"/>
        <v>T</v>
      </c>
      <c r="BP8" s="2">
        <v>5</v>
      </c>
      <c r="BQ8" s="10"/>
      <c r="BR8" s="10"/>
      <c r="BS8" s="2" t="b">
        <f t="shared" si="9"/>
        <v>1</v>
      </c>
      <c r="BT8" s="10"/>
      <c r="BU8" s="10"/>
      <c r="BV8" t="b">
        <f t="shared" si="10"/>
        <v>1</v>
      </c>
    </row>
    <row r="9" spans="1:74" x14ac:dyDescent="0.3">
      <c r="A9" s="2">
        <v>8</v>
      </c>
      <c r="B9" s="2">
        <v>16</v>
      </c>
      <c r="C9" s="2">
        <v>1.6691629999999999E-2</v>
      </c>
      <c r="D9" s="2">
        <v>6</v>
      </c>
      <c r="F9" s="2">
        <v>6</v>
      </c>
      <c r="G9" s="10">
        <v>0.71129999999999904</v>
      </c>
      <c r="H9" s="10">
        <v>0.80034999999999901</v>
      </c>
      <c r="I9" s="2" t="b">
        <f t="shared" si="0"/>
        <v>1</v>
      </c>
      <c r="J9" s="10">
        <v>0.84991862097402604</v>
      </c>
      <c r="K9" s="10">
        <v>0.89618039459757004</v>
      </c>
      <c r="L9" t="b">
        <f t="shared" si="1"/>
        <v>1</v>
      </c>
      <c r="N9" s="2">
        <v>6</v>
      </c>
      <c r="O9" s="10">
        <v>0.71709999999999996</v>
      </c>
      <c r="P9" s="10">
        <v>0.80489999999999995</v>
      </c>
      <c r="Q9" s="2" t="b">
        <f t="shared" si="2"/>
        <v>1</v>
      </c>
      <c r="R9" s="10">
        <v>0.85293657108907295</v>
      </c>
      <c r="S9" s="10">
        <v>0.89853527553012202</v>
      </c>
      <c r="T9" t="b">
        <f t="shared" si="3"/>
        <v>1</v>
      </c>
      <c r="U9">
        <f t="shared" si="11"/>
        <v>1.3414611064059964E-2</v>
      </c>
      <c r="V9" s="8">
        <f t="shared" si="12"/>
        <v>8.7799999999999989E-2</v>
      </c>
      <c r="W9">
        <f t="shared" si="13"/>
        <v>6.5732964799621346E-2</v>
      </c>
      <c r="X9">
        <f t="shared" si="14"/>
        <v>0.10986703520037863</v>
      </c>
      <c r="Y9" t="str">
        <f t="shared" si="15"/>
        <v>T</v>
      </c>
      <c r="Z9" s="28">
        <v>1.645</v>
      </c>
      <c r="AA9">
        <f t="shared" si="4"/>
        <v>6.831025518692635E-3</v>
      </c>
      <c r="AB9" s="8">
        <f t="shared" si="5"/>
        <v>7.4385388935940044E-2</v>
      </c>
      <c r="AC9">
        <f t="shared" si="6"/>
        <v>6.3148351957690654E-2</v>
      </c>
      <c r="AD9">
        <f t="shared" si="7"/>
        <v>8.5622425914189434E-2</v>
      </c>
      <c r="AE9" t="str">
        <f t="shared" si="8"/>
        <v>T</v>
      </c>
      <c r="AH9" s="2">
        <v>5</v>
      </c>
      <c r="AI9" s="10">
        <v>0.66739999999999999</v>
      </c>
      <c r="AJ9" s="10">
        <v>0.74329999999999996</v>
      </c>
      <c r="AK9" s="2" t="b">
        <f t="shared" si="18"/>
        <v>1</v>
      </c>
      <c r="AL9" s="10">
        <v>0.82709118527470504</v>
      </c>
      <c r="AM9" s="10">
        <v>0.86652734584774405</v>
      </c>
      <c r="AN9" t="b">
        <f t="shared" si="16"/>
        <v>1</v>
      </c>
      <c r="AO9">
        <f t="shared" si="19"/>
        <v>1.4366320858173815E-2</v>
      </c>
      <c r="AP9" s="8">
        <f t="shared" si="20"/>
        <v>7.5899999999999967E-2</v>
      </c>
      <c r="AQ9">
        <f t="shared" si="21"/>
        <v>5.2267402188304043E-2</v>
      </c>
      <c r="AR9">
        <f t="shared" si="22"/>
        <v>9.9532597811695891E-2</v>
      </c>
      <c r="AS9" t="str">
        <f t="shared" si="23"/>
        <v>T</v>
      </c>
      <c r="AT9" s="28">
        <v>1.645</v>
      </c>
      <c r="AU9">
        <f t="shared" si="24"/>
        <v>1.1372534046143735E-2</v>
      </c>
      <c r="AV9" s="8">
        <f t="shared" si="25"/>
        <v>3.9436160573039003E-2</v>
      </c>
      <c r="AW9">
        <f t="shared" si="26"/>
        <v>2.072834206713256E-2</v>
      </c>
      <c r="AX9">
        <f t="shared" si="17"/>
        <v>5.8143979078945446E-2</v>
      </c>
      <c r="AY9" t="str">
        <f t="shared" si="27"/>
        <v>T</v>
      </c>
      <c r="BP9" s="2">
        <v>6</v>
      </c>
      <c r="BQ9" s="10"/>
      <c r="BR9" s="10"/>
      <c r="BS9" s="2" t="b">
        <f t="shared" si="9"/>
        <v>1</v>
      </c>
      <c r="BT9" s="10"/>
      <c r="BU9" s="10"/>
      <c r="BV9" t="b">
        <f t="shared" si="10"/>
        <v>1</v>
      </c>
    </row>
    <row r="10" spans="1:74" x14ac:dyDescent="0.3">
      <c r="A10" s="2">
        <v>9</v>
      </c>
      <c r="B10" s="2">
        <v>13</v>
      </c>
      <c r="C10" s="2">
        <v>1.5625409999999999E-2</v>
      </c>
      <c r="D10" s="2">
        <v>11</v>
      </c>
      <c r="F10" s="2">
        <v>7</v>
      </c>
      <c r="G10" s="10">
        <v>0.76985000000000003</v>
      </c>
      <c r="H10" s="10">
        <v>0.79915000000000003</v>
      </c>
      <c r="I10" s="2" t="b">
        <f t="shared" si="0"/>
        <v>1</v>
      </c>
      <c r="J10" s="10">
        <v>0.880345040171157</v>
      </c>
      <c r="K10" s="10">
        <v>0.89554462190943396</v>
      </c>
      <c r="L10" t="b">
        <f t="shared" si="1"/>
        <v>1</v>
      </c>
      <c r="N10" s="2">
        <v>7</v>
      </c>
      <c r="O10" s="10">
        <v>0.77664999999999995</v>
      </c>
      <c r="P10" s="10">
        <v>0.80645</v>
      </c>
      <c r="Q10" s="2" t="b">
        <f t="shared" si="2"/>
        <v>1</v>
      </c>
      <c r="R10" s="10">
        <v>0.88388824459696602</v>
      </c>
      <c r="S10" s="10">
        <v>0.89934348615342796</v>
      </c>
      <c r="T10" t="b">
        <f t="shared" si="3"/>
        <v>1</v>
      </c>
      <c r="U10">
        <f t="shared" si="11"/>
        <v>1.2836533313165203E-2</v>
      </c>
      <c r="V10" s="8">
        <f t="shared" si="12"/>
        <v>2.9800000000000049E-2</v>
      </c>
      <c r="W10">
        <f t="shared" si="13"/>
        <v>8.6839026998432912E-3</v>
      </c>
      <c r="X10">
        <f t="shared" si="14"/>
        <v>5.091609730015681E-2</v>
      </c>
      <c r="Y10" t="str">
        <f t="shared" si="15"/>
        <v>T</v>
      </c>
      <c r="Z10" s="28">
        <v>1.645</v>
      </c>
      <c r="AA10">
        <f t="shared" si="4"/>
        <v>4.5598090270133704E-3</v>
      </c>
      <c r="AB10" s="8">
        <f t="shared" si="5"/>
        <v>1.6963466686834794E-2</v>
      </c>
      <c r="AC10">
        <f t="shared" si="6"/>
        <v>9.4625808373977986E-3</v>
      </c>
      <c r="AD10">
        <f t="shared" si="7"/>
        <v>2.4464352536271789E-2</v>
      </c>
      <c r="AE10" t="str">
        <f t="shared" si="8"/>
        <v>T</v>
      </c>
      <c r="AH10" s="2">
        <v>6</v>
      </c>
      <c r="AI10" s="10">
        <v>0.72314999999999996</v>
      </c>
      <c r="AJ10" s="10">
        <v>0.818549999999999</v>
      </c>
      <c r="AK10" s="2" t="b">
        <f t="shared" si="18"/>
        <v>1</v>
      </c>
      <c r="AL10" s="10">
        <v>0.85607883890064396</v>
      </c>
      <c r="AM10" s="10">
        <v>0.905650588931319</v>
      </c>
      <c r="AN10" t="b">
        <f t="shared" si="16"/>
        <v>1</v>
      </c>
      <c r="AO10">
        <f t="shared" si="19"/>
        <v>1.3204733526277625E-2</v>
      </c>
      <c r="AP10" s="8">
        <f t="shared" si="20"/>
        <v>9.5399999999999041E-2</v>
      </c>
      <c r="AQ10">
        <f t="shared" si="21"/>
        <v>7.3678213349272353E-2</v>
      </c>
      <c r="AR10">
        <f t="shared" si="22"/>
        <v>0.11712178665072573</v>
      </c>
      <c r="AS10" t="str">
        <f t="shared" si="23"/>
        <v>T</v>
      </c>
      <c r="AT10" s="28">
        <v>1.645</v>
      </c>
      <c r="AU10">
        <f t="shared" si="24"/>
        <v>1.0214094678111303E-2</v>
      </c>
      <c r="AV10" s="8">
        <f t="shared" si="25"/>
        <v>4.9571750030675044E-2</v>
      </c>
      <c r="AW10">
        <f t="shared" si="26"/>
        <v>3.2769564285181949E-2</v>
      </c>
      <c r="AX10">
        <f t="shared" si="17"/>
        <v>6.6373935776168139E-2</v>
      </c>
      <c r="AY10" t="str">
        <f t="shared" si="27"/>
        <v>T</v>
      </c>
      <c r="BP10" s="2">
        <v>7</v>
      </c>
      <c r="BQ10" s="10"/>
      <c r="BR10" s="10"/>
      <c r="BS10" s="2" t="b">
        <f t="shared" si="9"/>
        <v>1</v>
      </c>
      <c r="BT10" s="10"/>
      <c r="BU10" s="10"/>
      <c r="BV10" t="b">
        <f t="shared" si="10"/>
        <v>1</v>
      </c>
    </row>
    <row r="11" spans="1:74" x14ac:dyDescent="0.3">
      <c r="A11" s="2">
        <v>10</v>
      </c>
      <c r="B11" s="2">
        <v>3</v>
      </c>
      <c r="C11" s="2">
        <v>1.490114E-2</v>
      </c>
      <c r="D11" s="2">
        <v>12</v>
      </c>
      <c r="F11" s="2">
        <v>8</v>
      </c>
      <c r="G11" s="10">
        <v>0.79630000000000001</v>
      </c>
      <c r="H11" s="10">
        <v>0.82579999999999898</v>
      </c>
      <c r="I11" s="2" t="b">
        <f t="shared" si="0"/>
        <v>1</v>
      </c>
      <c r="J11" s="10">
        <v>0.89410372224925705</v>
      </c>
      <c r="K11" s="10">
        <v>0.90940967369068904</v>
      </c>
      <c r="L11" t="b">
        <f t="shared" si="1"/>
        <v>1</v>
      </c>
      <c r="N11" s="2">
        <v>8</v>
      </c>
      <c r="O11" s="10">
        <v>0.80209999999999904</v>
      </c>
      <c r="P11" s="10">
        <v>0.83129999999999904</v>
      </c>
      <c r="Q11" s="2" t="b">
        <f t="shared" si="2"/>
        <v>1</v>
      </c>
      <c r="R11" s="10">
        <v>0.89712429971151397</v>
      </c>
      <c r="S11" s="10">
        <v>0.912271823446552</v>
      </c>
      <c r="T11" t="b">
        <f t="shared" si="3"/>
        <v>1</v>
      </c>
      <c r="U11">
        <f t="shared" si="11"/>
        <v>1.2226526489563608E-2</v>
      </c>
      <c r="V11" s="8">
        <f t="shared" si="12"/>
        <v>2.9200000000000004E-2</v>
      </c>
      <c r="W11">
        <f t="shared" si="13"/>
        <v>9.0873639246678677E-3</v>
      </c>
      <c r="X11">
        <f t="shared" si="14"/>
        <v>4.9312636075332136E-2</v>
      </c>
      <c r="Y11" t="str">
        <f t="shared" si="15"/>
        <v>T</v>
      </c>
      <c r="Z11" s="28">
        <v>1.645</v>
      </c>
      <c r="AA11">
        <f t="shared" si="4"/>
        <v>4.4957979569573417E-3</v>
      </c>
      <c r="AB11" s="8">
        <f t="shared" si="5"/>
        <v>1.6973473510436432E-2</v>
      </c>
      <c r="AC11">
        <f t="shared" si="6"/>
        <v>9.5778858712416044E-3</v>
      </c>
      <c r="AD11">
        <f t="shared" si="7"/>
        <v>2.436906114963126E-2</v>
      </c>
      <c r="AE11" t="str">
        <f t="shared" si="8"/>
        <v>T</v>
      </c>
      <c r="AH11" s="2">
        <v>7</v>
      </c>
      <c r="AI11" s="10">
        <v>0.81059999999999999</v>
      </c>
      <c r="AJ11" s="10">
        <v>0.83004999999999995</v>
      </c>
      <c r="AK11" s="2" t="b">
        <f t="shared" si="18"/>
        <v>1</v>
      </c>
      <c r="AL11" s="10">
        <v>0.90153674406885198</v>
      </c>
      <c r="AM11" s="10">
        <v>0.91163871934271801</v>
      </c>
      <c r="AN11" t="b">
        <f t="shared" si="16"/>
        <v>1</v>
      </c>
      <c r="AO11">
        <f t="shared" si="19"/>
        <v>1.2136610678027043E-2</v>
      </c>
      <c r="AP11" s="8">
        <f t="shared" si="20"/>
        <v>1.9449999999999967E-2</v>
      </c>
      <c r="AQ11">
        <f>AP11-(AT11*AO11)</f>
        <v>-5.147245653545178E-4</v>
      </c>
      <c r="AR11">
        <f t="shared" si="22"/>
        <v>3.9414724565354456E-2</v>
      </c>
      <c r="AS11" t="str">
        <f t="shared" si="23"/>
        <v>F</v>
      </c>
      <c r="AT11" s="28">
        <v>1.645</v>
      </c>
      <c r="AU11">
        <f>SQRT( (AL11*(1-AL11)/2000) + (AM11*(1-AM11)/2000) )</f>
        <v>9.2011360141145693E-3</v>
      </c>
      <c r="AV11" s="8">
        <f t="shared" si="25"/>
        <v>1.0101975273866026E-2</v>
      </c>
      <c r="AW11">
        <f t="shared" si="26"/>
        <v>-5.0338934693524399E-3</v>
      </c>
      <c r="AX11">
        <f t="shared" si="17"/>
        <v>2.5237844017084492E-2</v>
      </c>
      <c r="AY11" t="str">
        <f t="shared" si="27"/>
        <v>F</v>
      </c>
      <c r="BP11" s="2">
        <v>8</v>
      </c>
      <c r="BQ11" s="10"/>
      <c r="BR11" s="10"/>
      <c r="BS11" s="2" t="b">
        <f t="shared" si="9"/>
        <v>1</v>
      </c>
      <c r="BT11" s="10"/>
      <c r="BU11" s="10"/>
      <c r="BV11" t="b">
        <f t="shared" si="10"/>
        <v>1</v>
      </c>
    </row>
    <row r="12" spans="1:74" x14ac:dyDescent="0.3">
      <c r="A12" s="2">
        <v>11</v>
      </c>
      <c r="B12" s="2">
        <v>8</v>
      </c>
      <c r="C12" s="2">
        <v>1.3532600000000001E-2</v>
      </c>
      <c r="D12" s="2">
        <v>16</v>
      </c>
      <c r="F12" s="2">
        <v>9</v>
      </c>
      <c r="G12" s="10">
        <v>0.83919999999999995</v>
      </c>
      <c r="H12" s="10">
        <v>0.85024999999999995</v>
      </c>
      <c r="I12" s="2" t="b">
        <f t="shared" si="0"/>
        <v>1</v>
      </c>
      <c r="J12" s="10">
        <v>0.91639634364029499</v>
      </c>
      <c r="K12" s="10">
        <v>0.92213718523806698</v>
      </c>
      <c r="L12" t="b">
        <f t="shared" si="1"/>
        <v>1</v>
      </c>
      <c r="N12" s="2">
        <v>9</v>
      </c>
      <c r="O12" s="10">
        <v>0.84560000000000002</v>
      </c>
      <c r="P12" s="10">
        <v>0.85644999999999905</v>
      </c>
      <c r="Q12" s="2" t="b">
        <f t="shared" si="2"/>
        <v>1</v>
      </c>
      <c r="R12" s="10">
        <v>0.91972221763223905</v>
      </c>
      <c r="S12" s="10">
        <v>0.92535896708563203</v>
      </c>
      <c r="T12" t="b">
        <f t="shared" si="3"/>
        <v>1</v>
      </c>
      <c r="U12">
        <f t="shared" si="11"/>
        <v>1.1258419904675803E-2</v>
      </c>
      <c r="V12" s="8">
        <f t="shared" si="12"/>
        <v>1.0849999999999027E-2</v>
      </c>
      <c r="W12">
        <f>V12-(Z12*U12)</f>
        <v>-7.6701007431926697E-3</v>
      </c>
      <c r="X12">
        <f>V12+(Z12*U12)</f>
        <v>2.9370100743190724E-2</v>
      </c>
      <c r="Y12" t="str">
        <f t="shared" si="15"/>
        <v>F</v>
      </c>
      <c r="Z12" s="28">
        <v>1.645</v>
      </c>
      <c r="AA12">
        <f t="shared" si="4"/>
        <v>3.3063533829526485E-3</v>
      </c>
      <c r="AB12" s="8">
        <f t="shared" si="5"/>
        <v>-4.0841990467677114E-4</v>
      </c>
      <c r="AC12">
        <f t="shared" si="6"/>
        <v>-5.8473712196338776E-3</v>
      </c>
      <c r="AD12">
        <f t="shared" si="7"/>
        <v>5.0305314102803353E-3</v>
      </c>
      <c r="AE12" t="str">
        <f t="shared" si="8"/>
        <v>F</v>
      </c>
      <c r="AH12" s="2">
        <v>8</v>
      </c>
      <c r="AI12" s="10">
        <v>0.85880000000000001</v>
      </c>
      <c r="AJ12" s="10">
        <v>0.87044999999999995</v>
      </c>
      <c r="AK12" s="2" t="b">
        <f t="shared" si="18"/>
        <v>1</v>
      </c>
      <c r="AL12" s="10">
        <v>0.92658259975329504</v>
      </c>
      <c r="AM12" s="10">
        <v>0.93264103108112595</v>
      </c>
      <c r="AN12" t="b">
        <f t="shared" si="16"/>
        <v>1</v>
      </c>
      <c r="AO12">
        <f t="shared" si="19"/>
        <v>1.0817332330570233E-2</v>
      </c>
      <c r="AP12" s="8">
        <f t="shared" si="20"/>
        <v>1.1649999999999938E-2</v>
      </c>
      <c r="AQ12">
        <f t="shared" si="21"/>
        <v>-6.1445116837880974E-3</v>
      </c>
      <c r="AR12">
        <f t="shared" si="22"/>
        <v>2.9444511683787974E-2</v>
      </c>
      <c r="AS12" t="str">
        <f t="shared" si="23"/>
        <v>F</v>
      </c>
      <c r="AT12" s="28">
        <v>1.645</v>
      </c>
      <c r="AU12">
        <f t="shared" si="24"/>
        <v>8.0885420136381902E-3</v>
      </c>
      <c r="AV12" s="8">
        <f t="shared" si="25"/>
        <v>6.0584313278309043E-3</v>
      </c>
      <c r="AW12">
        <f t="shared" si="26"/>
        <v>-7.247220284603919E-3</v>
      </c>
      <c r="AX12">
        <f t="shared" si="17"/>
        <v>1.9364082940265728E-2</v>
      </c>
      <c r="AY12" t="str">
        <f t="shared" si="27"/>
        <v>F</v>
      </c>
      <c r="BP12" s="2">
        <v>9</v>
      </c>
      <c r="BQ12" s="10"/>
      <c r="BR12" s="10"/>
      <c r="BS12" s="2" t="b">
        <f t="shared" si="9"/>
        <v>1</v>
      </c>
      <c r="BT12" s="10"/>
      <c r="BU12" s="10"/>
      <c r="BV12" t="b">
        <f t="shared" si="10"/>
        <v>1</v>
      </c>
    </row>
    <row r="13" spans="1:74" x14ac:dyDescent="0.3">
      <c r="A13" s="2">
        <v>12</v>
      </c>
      <c r="B13" s="2">
        <v>1</v>
      </c>
      <c r="C13" s="2">
        <v>1.165037E-2</v>
      </c>
      <c r="D13" s="2">
        <v>1</v>
      </c>
      <c r="F13" s="2">
        <v>10</v>
      </c>
      <c r="G13" s="10">
        <v>0.83645000000000003</v>
      </c>
      <c r="H13" s="10">
        <v>0.86959999999999904</v>
      </c>
      <c r="I13" s="2" t="b">
        <f t="shared" si="0"/>
        <v>1</v>
      </c>
      <c r="J13" s="10">
        <v>0.91496527749748302</v>
      </c>
      <c r="K13" s="10">
        <v>0.93219910466318001</v>
      </c>
      <c r="L13" t="b">
        <f t="shared" si="1"/>
        <v>1</v>
      </c>
      <c r="N13" s="2">
        <v>10</v>
      </c>
      <c r="O13" s="10">
        <v>0.84260000000000002</v>
      </c>
      <c r="P13" s="10">
        <v>0.87344999999999995</v>
      </c>
      <c r="Q13" s="2" t="b">
        <f t="shared" si="2"/>
        <v>1</v>
      </c>
      <c r="R13" s="10">
        <v>0.91816245358038096</v>
      </c>
      <c r="S13" s="10">
        <v>0.93418291605213899</v>
      </c>
      <c r="T13" t="b">
        <f t="shared" si="3"/>
        <v>1</v>
      </c>
      <c r="U13">
        <f t="shared" si="11"/>
        <v>1.1026339771202411E-2</v>
      </c>
      <c r="V13" s="8">
        <f t="shared" si="12"/>
        <v>3.0849999999999933E-2</v>
      </c>
      <c r="W13">
        <f t="shared" si="13"/>
        <v>1.2711671076371969E-2</v>
      </c>
      <c r="X13">
        <f t="shared" si="14"/>
        <v>4.8988328923627894E-2</v>
      </c>
      <c r="Y13" t="str">
        <f t="shared" si="15"/>
        <v>T</v>
      </c>
      <c r="Z13" s="28">
        <v>1.645</v>
      </c>
      <c r="AA13">
        <f t="shared" si="4"/>
        <v>4.516804019572487E-3</v>
      </c>
      <c r="AB13" s="8">
        <f t="shared" si="5"/>
        <v>1.9823660228797557E-2</v>
      </c>
      <c r="AC13">
        <f t="shared" si="6"/>
        <v>1.2393517616600815E-2</v>
      </c>
      <c r="AD13">
        <f t="shared" si="7"/>
        <v>2.7253802840994299E-2</v>
      </c>
      <c r="AE13" t="str">
        <f t="shared" si="8"/>
        <v>T</v>
      </c>
      <c r="AH13" s="2">
        <v>9</v>
      </c>
      <c r="AI13" s="10">
        <v>0.90884999999999905</v>
      </c>
      <c r="AJ13" s="10">
        <v>0.90229999999999999</v>
      </c>
      <c r="AK13" s="2" t="b">
        <f t="shared" si="18"/>
        <v>0</v>
      </c>
      <c r="AL13" s="10">
        <v>0.95260466002339494</v>
      </c>
      <c r="AM13" s="10">
        <v>0.94920343344871705</v>
      </c>
      <c r="AN13" t="b">
        <f t="shared" si="16"/>
        <v>0</v>
      </c>
      <c r="AO13">
        <f t="shared" si="19"/>
        <v>9.2465233331236654E-3</v>
      </c>
      <c r="AP13" s="8">
        <f>((1-AI13)-(1-AJ13))</f>
        <v>-6.5499999999990566E-3</v>
      </c>
      <c r="AQ13">
        <f t="shared" si="21"/>
        <v>-2.1760530882987489E-2</v>
      </c>
      <c r="AR13">
        <f>AP13+(AT13*AO13)</f>
        <v>8.6605308829893739E-3</v>
      </c>
      <c r="AS13" t="str">
        <f t="shared" si="23"/>
        <v>F</v>
      </c>
      <c r="AT13" s="28">
        <v>1.645</v>
      </c>
      <c r="AU13">
        <f t="shared" si="24"/>
        <v>6.8324701646985293E-3</v>
      </c>
      <c r="AV13" s="8">
        <f t="shared" si="25"/>
        <v>-3.4012265746778958E-3</v>
      </c>
      <c r="AW13">
        <f t="shared" si="26"/>
        <v>-1.4640639995606977E-2</v>
      </c>
      <c r="AX13">
        <f t="shared" si="17"/>
        <v>7.8381868462511859E-3</v>
      </c>
      <c r="AY13" t="str">
        <f t="shared" si="27"/>
        <v>F</v>
      </c>
      <c r="BP13" s="2">
        <v>10</v>
      </c>
      <c r="BQ13" s="10"/>
      <c r="BR13" s="10"/>
      <c r="BS13" s="2" t="b">
        <f t="shared" si="9"/>
        <v>1</v>
      </c>
      <c r="BT13" s="10"/>
      <c r="BU13" s="10"/>
      <c r="BV13" t="b">
        <f t="shared" si="10"/>
        <v>1</v>
      </c>
    </row>
    <row r="14" spans="1:74" x14ac:dyDescent="0.3">
      <c r="A14" s="2">
        <v>13</v>
      </c>
      <c r="B14" s="2">
        <v>2</v>
      </c>
      <c r="C14" s="2">
        <v>6.1046199999999998E-3</v>
      </c>
      <c r="D14" s="2">
        <v>4</v>
      </c>
      <c r="F14" s="2">
        <v>11</v>
      </c>
      <c r="G14" s="10">
        <v>0.86280000000000001</v>
      </c>
      <c r="H14" s="10">
        <v>0.87654999999999905</v>
      </c>
      <c r="I14" s="2" t="b">
        <f t="shared" si="0"/>
        <v>1</v>
      </c>
      <c r="J14" s="10">
        <v>0.92867018243389698</v>
      </c>
      <c r="K14" s="10">
        <v>0.93580903229728496</v>
      </c>
      <c r="L14" t="b">
        <f t="shared" si="1"/>
        <v>1</v>
      </c>
      <c r="N14" s="2">
        <v>11</v>
      </c>
      <c r="O14" s="10">
        <v>0.86775000000000002</v>
      </c>
      <c r="P14" s="11">
        <v>0.88300000000000001</v>
      </c>
      <c r="Q14" s="2" t="b">
        <f t="shared" si="2"/>
        <v>1</v>
      </c>
      <c r="R14" s="10">
        <v>0.93122188063412004</v>
      </c>
      <c r="S14" s="11">
        <v>0.93916098767820699</v>
      </c>
      <c r="T14" t="b">
        <f t="shared" si="3"/>
        <v>1</v>
      </c>
      <c r="U14">
        <f t="shared" si="11"/>
        <v>1.0442005015800365E-2</v>
      </c>
      <c r="V14" s="8">
        <f t="shared" si="12"/>
        <v>1.5249999999999986E-2</v>
      </c>
      <c r="W14">
        <f t="shared" si="13"/>
        <v>-1.927098250991615E-3</v>
      </c>
      <c r="X14">
        <f t="shared" si="14"/>
        <v>3.242709825099159E-2</v>
      </c>
      <c r="Y14" t="str">
        <f t="shared" si="15"/>
        <v>F</v>
      </c>
      <c r="Z14" s="28">
        <v>1.645</v>
      </c>
      <c r="AA14">
        <f t="shared" si="4"/>
        <v>3.5602252068549223E-3</v>
      </c>
      <c r="AB14" s="8">
        <f>((1-U14)-(1-V14))</f>
        <v>4.8079949841995928E-3</v>
      </c>
      <c r="AC14">
        <f t="shared" si="6"/>
        <v>-1.0485754810767543E-3</v>
      </c>
      <c r="AD14">
        <f>AB14+(Z14*AA14)</f>
        <v>1.066456544947594E-2</v>
      </c>
      <c r="AE14" t="str">
        <f t="shared" si="8"/>
        <v>F</v>
      </c>
      <c r="AH14" s="2">
        <v>10</v>
      </c>
      <c r="AI14" s="10">
        <v>0.90710000000000002</v>
      </c>
      <c r="AJ14" s="10">
        <v>0.93089999999999995</v>
      </c>
      <c r="AK14" s="2" t="b">
        <f t="shared" si="18"/>
        <v>1</v>
      </c>
      <c r="AL14" s="10">
        <v>0.95169357609274596</v>
      </c>
      <c r="AM14" s="10">
        <v>0.96407882462796601</v>
      </c>
      <c r="AN14" t="b">
        <f t="shared" si="16"/>
        <v>1</v>
      </c>
      <c r="AO14">
        <f t="shared" si="19"/>
        <v>8.6195933778804214E-3</v>
      </c>
      <c r="AP14" s="8">
        <f t="shared" si="20"/>
        <v>2.3799999999999932E-2</v>
      </c>
      <c r="AQ14">
        <f t="shared" si="21"/>
        <v>9.620768893386639E-3</v>
      </c>
      <c r="AR14">
        <f t="shared" si="22"/>
        <v>3.7979231106613227E-2</v>
      </c>
      <c r="AS14" t="str">
        <f t="shared" si="23"/>
        <v>T</v>
      </c>
      <c r="AT14" s="28">
        <v>1.645</v>
      </c>
      <c r="AU14">
        <f t="shared" si="24"/>
        <v>6.3483760856014307E-3</v>
      </c>
      <c r="AV14" s="8">
        <f t="shared" si="25"/>
        <v>1.238524853522005E-2</v>
      </c>
      <c r="AW14">
        <f t="shared" si="26"/>
        <v>1.942169874405696E-3</v>
      </c>
      <c r="AX14">
        <f t="shared" si="17"/>
        <v>2.2828327196034406E-2</v>
      </c>
      <c r="AY14" t="str">
        <f t="shared" si="27"/>
        <v>T</v>
      </c>
      <c r="BP14" s="2">
        <v>11</v>
      </c>
      <c r="BQ14" s="10"/>
      <c r="BR14" s="10"/>
      <c r="BS14" s="2" t="b">
        <f t="shared" si="9"/>
        <v>1</v>
      </c>
      <c r="BT14" s="10"/>
      <c r="BU14" s="10"/>
      <c r="BV14" t="b">
        <f t="shared" si="10"/>
        <v>1</v>
      </c>
    </row>
    <row r="15" spans="1:74" x14ac:dyDescent="0.3">
      <c r="A15" s="2">
        <v>14</v>
      </c>
      <c r="B15" s="2">
        <v>15</v>
      </c>
      <c r="C15" s="2">
        <v>3.4272E-3</v>
      </c>
      <c r="D15" s="2">
        <v>7</v>
      </c>
      <c r="F15" s="2">
        <v>12</v>
      </c>
      <c r="G15" s="10">
        <v>0.85865000000000002</v>
      </c>
      <c r="H15" s="10">
        <v>0.87319999999999998</v>
      </c>
      <c r="I15" s="2" t="b">
        <f t="shared" si="0"/>
        <v>1</v>
      </c>
      <c r="J15" s="10">
        <v>0.92650418195017703</v>
      </c>
      <c r="K15" s="10">
        <v>0.93406432764841996</v>
      </c>
      <c r="L15" t="b">
        <f t="shared" si="1"/>
        <v>1</v>
      </c>
      <c r="N15" s="2">
        <v>12</v>
      </c>
      <c r="O15" s="10">
        <v>0.86585000000000001</v>
      </c>
      <c r="P15" s="10">
        <v>0.88344999999999996</v>
      </c>
      <c r="Q15" s="2" t="b">
        <f t="shared" si="2"/>
        <v>1</v>
      </c>
      <c r="R15" s="10">
        <v>0.93023752882501498</v>
      </c>
      <c r="S15" s="10">
        <v>0.939398634512978</v>
      </c>
      <c r="T15" t="b">
        <f t="shared" si="3"/>
        <v>1</v>
      </c>
      <c r="U15">
        <f t="shared" si="11"/>
        <v>1.0467088300955524E-2</v>
      </c>
      <c r="V15" s="8">
        <f t="shared" si="12"/>
        <v>1.7599999999999949E-2</v>
      </c>
      <c r="W15">
        <f t="shared" si="13"/>
        <v>3.8163974492811184E-4</v>
      </c>
      <c r="X15">
        <f t="shared" si="14"/>
        <v>3.481836025507179E-2</v>
      </c>
      <c r="Y15" t="str">
        <f t="shared" si="15"/>
        <v>T</v>
      </c>
      <c r="Z15" s="28">
        <v>1.645</v>
      </c>
      <c r="AA15">
        <f t="shared" si="4"/>
        <v>3.7180484372487319E-3</v>
      </c>
      <c r="AB15" s="8">
        <f t="shared" si="5"/>
        <v>7.1329116990443975E-3</v>
      </c>
      <c r="AC15">
        <f t="shared" si="6"/>
        <v>1.0167220197702335E-3</v>
      </c>
      <c r="AD15">
        <f t="shared" si="7"/>
        <v>1.3249101378318561E-2</v>
      </c>
      <c r="AE15" t="str">
        <f t="shared" si="8"/>
        <v>T</v>
      </c>
      <c r="AH15" s="2">
        <v>11</v>
      </c>
      <c r="AI15" s="10">
        <v>0.93789999999999996</v>
      </c>
      <c r="AJ15" s="10">
        <v>0.94489999999999996</v>
      </c>
      <c r="AK15" s="2" t="b">
        <f t="shared" si="18"/>
        <v>1</v>
      </c>
      <c r="AL15" s="10">
        <v>0.96771084131505902</v>
      </c>
      <c r="AM15" s="10">
        <v>0.97135369133792904</v>
      </c>
      <c r="AN15" t="b">
        <f t="shared" si="16"/>
        <v>1</v>
      </c>
      <c r="AO15">
        <f t="shared" si="19"/>
        <v>7.4265597688297127E-3</v>
      </c>
      <c r="AP15" s="8">
        <f t="shared" si="20"/>
        <v>7.0000000000000062E-3</v>
      </c>
      <c r="AQ15">
        <f t="shared" si="21"/>
        <v>-5.2166908197248708E-3</v>
      </c>
      <c r="AR15">
        <f t="shared" si="22"/>
        <v>1.9216690819724883E-2</v>
      </c>
      <c r="AS15" t="str">
        <f t="shared" si="23"/>
        <v>F</v>
      </c>
      <c r="AT15" s="28">
        <v>1.645</v>
      </c>
      <c r="AU15">
        <f t="shared" si="24"/>
        <v>5.4347155665438462E-3</v>
      </c>
      <c r="AV15" s="8">
        <f t="shared" si="25"/>
        <v>3.6428500228700145E-3</v>
      </c>
      <c r="AW15">
        <f t="shared" si="26"/>
        <v>-5.2972570840946129E-3</v>
      </c>
      <c r="AX15">
        <f t="shared" si="17"/>
        <v>1.2582957129834642E-2</v>
      </c>
      <c r="AY15" t="str">
        <f t="shared" si="27"/>
        <v>F</v>
      </c>
      <c r="BP15" s="2">
        <v>12</v>
      </c>
      <c r="BQ15" s="10"/>
      <c r="BR15" s="10"/>
      <c r="BS15" s="2" t="b">
        <f t="shared" si="9"/>
        <v>1</v>
      </c>
      <c r="BT15" s="10"/>
      <c r="BU15" s="10"/>
      <c r="BV15" t="b">
        <f t="shared" si="10"/>
        <v>1</v>
      </c>
    </row>
    <row r="16" spans="1:74" x14ac:dyDescent="0.3">
      <c r="A16" s="2">
        <v>15</v>
      </c>
      <c r="B16" s="2">
        <v>5</v>
      </c>
      <c r="C16" s="2">
        <v>2.1157099999999998E-3</v>
      </c>
      <c r="D16" s="2">
        <v>14</v>
      </c>
      <c r="F16" s="2">
        <v>13</v>
      </c>
      <c r="G16" s="10">
        <v>0.85680000000000001</v>
      </c>
      <c r="H16" s="10">
        <v>0.87180000000000002</v>
      </c>
      <c r="I16" s="2" t="b">
        <f t="shared" si="0"/>
        <v>1</v>
      </c>
      <c r="J16" s="10">
        <v>0.92554536311338498</v>
      </c>
      <c r="K16" s="10">
        <v>0.93334399909624999</v>
      </c>
      <c r="L16" t="b">
        <f t="shared" si="1"/>
        <v>1</v>
      </c>
      <c r="N16" s="2">
        <v>13</v>
      </c>
      <c r="O16" s="10">
        <v>0.86170000000000002</v>
      </c>
      <c r="P16" s="10">
        <v>0.88199999999999901</v>
      </c>
      <c r="Q16" s="2" t="b">
        <f t="shared" si="2"/>
        <v>1</v>
      </c>
      <c r="R16" s="10">
        <v>0.92808474057455004</v>
      </c>
      <c r="S16" s="10">
        <v>0.93863556418249094</v>
      </c>
      <c r="T16" t="b">
        <f t="shared" si="3"/>
        <v>1</v>
      </c>
      <c r="U16">
        <f t="shared" si="11"/>
        <v>1.0565252244977419E-2</v>
      </c>
      <c r="V16" s="8">
        <f t="shared" si="12"/>
        <v>2.0299999999998986E-2</v>
      </c>
      <c r="W16">
        <f t="shared" si="13"/>
        <v>2.92016005701113E-3</v>
      </c>
      <c r="X16">
        <f t="shared" si="14"/>
        <v>3.7679839942986841E-2</v>
      </c>
      <c r="Y16" t="str">
        <f t="shared" si="15"/>
        <v>T</v>
      </c>
      <c r="Z16" s="28">
        <v>1.645</v>
      </c>
      <c r="AA16">
        <f t="shared" si="4"/>
        <v>3.8949671173179657E-3</v>
      </c>
      <c r="AB16" s="8">
        <f t="shared" si="5"/>
        <v>9.7347477550215888E-3</v>
      </c>
      <c r="AC16">
        <f t="shared" si="6"/>
        <v>3.3275268470335352E-3</v>
      </c>
      <c r="AD16">
        <f t="shared" si="7"/>
        <v>1.6141968663009643E-2</v>
      </c>
      <c r="AE16" t="str">
        <f t="shared" si="8"/>
        <v>T</v>
      </c>
      <c r="AH16" s="2">
        <v>12</v>
      </c>
      <c r="AI16" s="10">
        <v>0.93920000000000003</v>
      </c>
      <c r="AJ16" s="10">
        <v>0.94774999999999998</v>
      </c>
      <c r="AK16" s="2" t="b">
        <f t="shared" si="18"/>
        <v>1</v>
      </c>
      <c r="AL16" s="10">
        <v>0.96838729854353101</v>
      </c>
      <c r="AM16" s="10">
        <v>0.97283272236569895</v>
      </c>
      <c r="AN16" t="b">
        <f t="shared" si="16"/>
        <v>1</v>
      </c>
      <c r="AO16">
        <f t="shared" si="19"/>
        <v>7.3014826405326735E-3</v>
      </c>
      <c r="AP16" s="8">
        <f>((1-AI16)-(1-AJ16))</f>
        <v>8.5499999999999465E-3</v>
      </c>
      <c r="AQ16">
        <f t="shared" si="21"/>
        <v>-3.4609389436763022E-3</v>
      </c>
      <c r="AR16">
        <f t="shared" si="22"/>
        <v>2.0560938943676194E-2</v>
      </c>
      <c r="AS16" t="str">
        <f t="shared" si="23"/>
        <v>F</v>
      </c>
      <c r="AT16" s="28">
        <v>1.645</v>
      </c>
      <c r="AU16">
        <f t="shared" si="24"/>
        <v>5.3405315851202968E-3</v>
      </c>
      <c r="AV16" s="8">
        <f t="shared" si="25"/>
        <v>4.4454238221679487E-3</v>
      </c>
      <c r="AW16">
        <f t="shared" si="26"/>
        <v>-4.3397506353549387E-3</v>
      </c>
      <c r="AX16">
        <f t="shared" si="17"/>
        <v>1.3230598279690836E-2</v>
      </c>
      <c r="AY16" t="str">
        <f t="shared" si="27"/>
        <v>F</v>
      </c>
      <c r="BP16" s="2">
        <v>13</v>
      </c>
      <c r="BQ16" s="10"/>
      <c r="BR16" s="10"/>
      <c r="BS16" s="2" t="b">
        <f t="shared" si="9"/>
        <v>1</v>
      </c>
      <c r="BT16" s="10"/>
      <c r="BU16" s="10"/>
      <c r="BV16" t="b">
        <f t="shared" si="10"/>
        <v>1</v>
      </c>
    </row>
    <row r="17" spans="1:74" x14ac:dyDescent="0.3">
      <c r="A17" s="2">
        <v>16</v>
      </c>
      <c r="B17" s="2">
        <v>4</v>
      </c>
      <c r="C17" s="2">
        <v>1.5221E-3</v>
      </c>
      <c r="D17" s="2">
        <v>2</v>
      </c>
      <c r="F17" s="2">
        <v>14</v>
      </c>
      <c r="G17" s="10">
        <v>0.877</v>
      </c>
      <c r="H17" s="10">
        <v>0.87755000000000005</v>
      </c>
      <c r="I17" s="2" t="b">
        <f t="shared" si="0"/>
        <v>1</v>
      </c>
      <c r="J17" s="10">
        <v>0.93604189869064902</v>
      </c>
      <c r="K17" s="10">
        <v>0.93633168960679103</v>
      </c>
      <c r="L17" t="b">
        <f t="shared" si="1"/>
        <v>1</v>
      </c>
      <c r="N17" s="2">
        <v>14</v>
      </c>
      <c r="O17" s="10">
        <v>0.88324999999999998</v>
      </c>
      <c r="P17" s="10">
        <v>0.88279999999999903</v>
      </c>
      <c r="Q17" s="13" t="b">
        <f t="shared" si="2"/>
        <v>0</v>
      </c>
      <c r="R17" s="10">
        <v>0.93930004870671002</v>
      </c>
      <c r="S17" s="10">
        <v>0.93905673054831895</v>
      </c>
      <c r="T17" s="14" t="b">
        <f t="shared" si="3"/>
        <v>0</v>
      </c>
      <c r="U17">
        <f t="shared" si="11"/>
        <v>1.016325729035728E-2</v>
      </c>
      <c r="V17" s="8">
        <f t="shared" si="12"/>
        <v>-4.5000000000094964E-4</v>
      </c>
      <c r="W17">
        <f t="shared" si="13"/>
        <v>-1.7168558242638677E-2</v>
      </c>
      <c r="X17">
        <f t="shared" si="14"/>
        <v>1.6268558242636778E-2</v>
      </c>
      <c r="Y17" t="str">
        <f t="shared" si="15"/>
        <v>F</v>
      </c>
      <c r="Z17" s="28">
        <v>1.645</v>
      </c>
      <c r="AA17">
        <f t="shared" si="4"/>
        <v>2.1920039908273812E-3</v>
      </c>
      <c r="AB17" s="8">
        <f t="shared" si="5"/>
        <v>-1.0613257290358225E-2</v>
      </c>
      <c r="AC17">
        <f t="shared" si="6"/>
        <v>-1.4219103855269267E-2</v>
      </c>
      <c r="AD17">
        <f t="shared" si="7"/>
        <v>-7.0074107254471819E-3</v>
      </c>
      <c r="AE17" t="str">
        <f t="shared" si="8"/>
        <v>T</v>
      </c>
      <c r="AH17" s="2">
        <v>13</v>
      </c>
      <c r="AI17" s="10">
        <v>0.93399999999999905</v>
      </c>
      <c r="AJ17" s="10">
        <v>0.94729999999999903</v>
      </c>
      <c r="AK17" s="2" t="b">
        <f t="shared" si="18"/>
        <v>1</v>
      </c>
      <c r="AL17" s="10">
        <v>0.96567978711092906</v>
      </c>
      <c r="AM17" s="10">
        <v>0.97260098285955099</v>
      </c>
      <c r="AN17" t="b">
        <f t="shared" si="16"/>
        <v>1</v>
      </c>
      <c r="AO17">
        <f t="shared" si="19"/>
        <v>7.4688255435510645E-3</v>
      </c>
      <c r="AP17" s="8">
        <f t="shared" si="20"/>
        <v>1.3299999999999979E-2</v>
      </c>
      <c r="AQ17">
        <f t="shared" si="21"/>
        <v>1.0137819808584778E-3</v>
      </c>
      <c r="AR17">
        <f t="shared" si="22"/>
        <v>2.5586218019141481E-2</v>
      </c>
      <c r="AS17" t="str">
        <f t="shared" si="23"/>
        <v>T</v>
      </c>
      <c r="AT17" s="28">
        <v>1.645</v>
      </c>
      <c r="AU17">
        <f t="shared" si="24"/>
        <v>5.4676616060481556E-3</v>
      </c>
      <c r="AV17" s="8">
        <f t="shared" si="25"/>
        <v>6.9211957486219333E-3</v>
      </c>
      <c r="AW17">
        <f t="shared" si="26"/>
        <v>-2.0731075933272825E-3</v>
      </c>
      <c r="AX17">
        <f t="shared" si="17"/>
        <v>1.5915499090571147E-2</v>
      </c>
      <c r="AY17" t="str">
        <f t="shared" si="27"/>
        <v>F</v>
      </c>
      <c r="BP17" s="2">
        <v>14</v>
      </c>
      <c r="BQ17" s="10"/>
      <c r="BR17" s="10"/>
      <c r="BS17" s="2" t="b">
        <f t="shared" si="9"/>
        <v>1</v>
      </c>
      <c r="BT17" s="10"/>
      <c r="BU17" s="10"/>
      <c r="BV17" t="b">
        <f t="shared" si="10"/>
        <v>1</v>
      </c>
    </row>
    <row r="18" spans="1:74" x14ac:dyDescent="0.3">
      <c r="F18" s="2">
        <v>15</v>
      </c>
      <c r="G18" s="10">
        <v>0.87790000000000001</v>
      </c>
      <c r="H18" s="10">
        <v>0.87744999999999995</v>
      </c>
      <c r="I18" s="13" t="b">
        <f t="shared" si="0"/>
        <v>0</v>
      </c>
      <c r="J18" s="10">
        <v>0.93651529083132501</v>
      </c>
      <c r="K18" s="10">
        <v>0.93627898338813298</v>
      </c>
      <c r="L18" s="14" t="b">
        <f t="shared" si="1"/>
        <v>0</v>
      </c>
      <c r="N18" s="2">
        <v>15</v>
      </c>
      <c r="O18" s="11">
        <v>0.88479999999999903</v>
      </c>
      <c r="P18" s="10">
        <v>0.88494999999999902</v>
      </c>
      <c r="Q18" s="2" t="b">
        <f t="shared" si="2"/>
        <v>1</v>
      </c>
      <c r="R18" s="11">
        <v>0.94010497295502604</v>
      </c>
      <c r="S18" s="10">
        <v>0.94017942633779805</v>
      </c>
      <c r="T18" t="b">
        <f t="shared" si="3"/>
        <v>1</v>
      </c>
      <c r="U18">
        <f t="shared" si="11"/>
        <v>1.0093127798160526E-2</v>
      </c>
      <c r="V18" s="8">
        <f t="shared" si="12"/>
        <v>1.4999999999998348E-4</v>
      </c>
      <c r="W18">
        <f t="shared" si="13"/>
        <v>-1.6453195227974081E-2</v>
      </c>
      <c r="X18">
        <f t="shared" si="14"/>
        <v>1.6753195227974048E-2</v>
      </c>
      <c r="Y18" t="str">
        <f t="shared" si="15"/>
        <v>F</v>
      </c>
      <c r="Z18" s="28">
        <v>1.645</v>
      </c>
      <c r="AA18">
        <f t="shared" si="4"/>
        <v>2.2518030630375415E-3</v>
      </c>
      <c r="AB18" s="8">
        <f t="shared" si="5"/>
        <v>-9.9431277981605337E-3</v>
      </c>
      <c r="AC18">
        <f t="shared" si="6"/>
        <v>-1.3647343836857289E-2</v>
      </c>
      <c r="AD18">
        <f t="shared" si="7"/>
        <v>-6.2389117594637781E-3</v>
      </c>
      <c r="AE18" t="str">
        <f t="shared" si="8"/>
        <v>T</v>
      </c>
      <c r="AH18" s="2">
        <v>14</v>
      </c>
      <c r="AI18" s="10">
        <v>0.95349999999999902</v>
      </c>
      <c r="AJ18" s="10">
        <v>0.95039999999999902</v>
      </c>
      <c r="AK18" s="2" t="b">
        <f t="shared" si="18"/>
        <v>0</v>
      </c>
      <c r="AL18" s="10">
        <v>0.97582137854312001</v>
      </c>
      <c r="AM18" s="10">
        <v>0.97420824719669596</v>
      </c>
      <c r="AN18" t="b">
        <f t="shared" si="16"/>
        <v>0</v>
      </c>
      <c r="AO18">
        <f>SQRT( (AI18*(1-AI18)/2000) + (AJ18*(1-AJ18)/2000) )</f>
        <v>6.7630462810778459E-3</v>
      </c>
      <c r="AP18" s="8">
        <f t="shared" si="20"/>
        <v>-3.0999999999999917E-3</v>
      </c>
      <c r="AQ18">
        <f t="shared" si="21"/>
        <v>-1.4225211132373048E-2</v>
      </c>
      <c r="AR18">
        <f>AP18+(AT18*AO18)</f>
        <v>8.0252111323730647E-3</v>
      </c>
      <c r="AS18" t="str">
        <f t="shared" si="23"/>
        <v>F</v>
      </c>
      <c r="AT18" s="28">
        <v>1.645</v>
      </c>
      <c r="AU18">
        <f t="shared" si="24"/>
        <v>4.9356131337434756E-3</v>
      </c>
      <c r="AV18" s="8">
        <f t="shared" si="25"/>
        <v>-1.613131346424046E-3</v>
      </c>
      <c r="AW18">
        <f t="shared" si="26"/>
        <v>-9.7322149514320628E-3</v>
      </c>
      <c r="AX18">
        <f>AV18+(AT18*AU18)</f>
        <v>6.5059522585839708E-3</v>
      </c>
      <c r="AY18" t="str">
        <f t="shared" si="27"/>
        <v>F</v>
      </c>
      <c r="BP18" s="2">
        <v>15</v>
      </c>
      <c r="BQ18" s="10"/>
      <c r="BR18" s="10"/>
      <c r="BS18" s="2" t="b">
        <f t="shared" si="9"/>
        <v>1</v>
      </c>
      <c r="BT18" s="10"/>
      <c r="BU18" s="10"/>
      <c r="BV18" t="b">
        <f t="shared" si="10"/>
        <v>1</v>
      </c>
    </row>
    <row r="19" spans="1:74" x14ac:dyDescent="0.3">
      <c r="F19" s="2">
        <v>16</v>
      </c>
      <c r="G19" s="10">
        <v>0.87619999999999898</v>
      </c>
      <c r="H19" s="10">
        <v>0.87585000000000002</v>
      </c>
      <c r="I19" s="2" t="b">
        <f t="shared" si="0"/>
        <v>0</v>
      </c>
      <c r="J19" s="10">
        <v>0.93562716592392603</v>
      </c>
      <c r="K19" s="10">
        <v>0.93544785500606198</v>
      </c>
      <c r="L19" t="b">
        <f t="shared" si="1"/>
        <v>0</v>
      </c>
      <c r="N19" s="2">
        <v>16</v>
      </c>
      <c r="O19" s="10">
        <v>0.88419999999999899</v>
      </c>
      <c r="P19" s="10">
        <v>0.88254999999999995</v>
      </c>
      <c r="Q19" s="2" t="b">
        <f t="shared" si="2"/>
        <v>0</v>
      </c>
      <c r="R19" s="10">
        <v>0.93978895331640999</v>
      </c>
      <c r="S19" s="10">
        <v>0.93893391404348003</v>
      </c>
      <c r="T19" t="b">
        <f t="shared" si="3"/>
        <v>0</v>
      </c>
      <c r="U19">
        <f t="shared" si="11"/>
        <v>1.01500211206677E-2</v>
      </c>
      <c r="V19" s="8">
        <f t="shared" si="12"/>
        <v>-1.6499999999990411E-3</v>
      </c>
      <c r="W19">
        <f t="shared" si="13"/>
        <v>-1.8346784743497407E-2</v>
      </c>
      <c r="X19">
        <f t="shared" si="14"/>
        <v>1.5046784743499325E-2</v>
      </c>
      <c r="Y19" t="str">
        <f t="shared" si="15"/>
        <v>F</v>
      </c>
      <c r="Z19" s="28">
        <v>1.645</v>
      </c>
      <c r="AA19">
        <f>SQRT( (U19*(1-U19)/2000) + (V19*(1-V19)/2000) )</f>
        <v>2.0486917401013093E-3</v>
      </c>
      <c r="AB19" s="8">
        <f t="shared" si="5"/>
        <v>-1.1800021120666693E-2</v>
      </c>
      <c r="AC19">
        <f>AB19-(Z19*AA19)</f>
        <v>-1.5170119033133346E-2</v>
      </c>
      <c r="AD19">
        <f t="shared" si="7"/>
        <v>-8.4299232082000394E-3</v>
      </c>
      <c r="AE19" t="str">
        <f t="shared" si="8"/>
        <v>T</v>
      </c>
      <c r="AH19" s="2">
        <v>15</v>
      </c>
      <c r="AI19" s="10">
        <v>0.95640000000000003</v>
      </c>
      <c r="AJ19" s="11">
        <v>0.95625000000000004</v>
      </c>
      <c r="AK19" s="2" t="b">
        <f t="shared" si="18"/>
        <v>0</v>
      </c>
      <c r="AL19" s="10">
        <v>0.97732879961945496</v>
      </c>
      <c r="AM19" s="11">
        <v>0.97724842282786095</v>
      </c>
      <c r="AN19" t="b">
        <f t="shared" si="16"/>
        <v>0</v>
      </c>
      <c r="AO19">
        <f t="shared" si="19"/>
        <v>6.4627771700717001E-3</v>
      </c>
      <c r="AP19" s="8">
        <f t="shared" si="20"/>
        <v>-1.4999999999998348E-4</v>
      </c>
      <c r="AQ19">
        <f t="shared" si="21"/>
        <v>-1.0781268444767931E-2</v>
      </c>
      <c r="AR19">
        <f t="shared" si="22"/>
        <v>1.0481268444767964E-2</v>
      </c>
      <c r="AS19" t="str">
        <f t="shared" si="23"/>
        <v>F</v>
      </c>
      <c r="AT19" s="28">
        <v>1.645</v>
      </c>
      <c r="AU19">
        <f t="shared" si="24"/>
        <v>4.7112185240216495E-3</v>
      </c>
      <c r="AV19" s="8">
        <f t="shared" si="25"/>
        <v>-8.0376791594005681E-5</v>
      </c>
      <c r="AW19">
        <f t="shared" si="26"/>
        <v>-7.8303312636096196E-3</v>
      </c>
      <c r="AX19">
        <f t="shared" si="17"/>
        <v>7.6695776804216083E-3</v>
      </c>
      <c r="AY19" t="str">
        <f t="shared" si="27"/>
        <v>F</v>
      </c>
      <c r="BP19" s="2">
        <v>16</v>
      </c>
      <c r="BQ19" s="10"/>
      <c r="BR19" s="10"/>
      <c r="BS19" s="2" t="b">
        <f t="shared" si="9"/>
        <v>1</v>
      </c>
      <c r="BT19" s="10"/>
      <c r="BU19" s="10"/>
      <c r="BV19" t="b">
        <f t="shared" si="10"/>
        <v>1</v>
      </c>
    </row>
    <row r="20" spans="1:74" x14ac:dyDescent="0.3">
      <c r="AH20" s="2">
        <v>16</v>
      </c>
      <c r="AI20" s="10">
        <v>0.95514999999999906</v>
      </c>
      <c r="AJ20" s="10">
        <v>0.95465</v>
      </c>
      <c r="AK20" s="2" t="b">
        <f t="shared" si="18"/>
        <v>0</v>
      </c>
      <c r="AL20" s="10">
        <v>0.97667739872444703</v>
      </c>
      <c r="AM20" s="10">
        <v>0.976416965592108</v>
      </c>
      <c r="AN20" t="b">
        <f t="shared" si="16"/>
        <v>0</v>
      </c>
      <c r="AO20">
        <f t="shared" si="19"/>
        <v>6.5624635237081837E-3</v>
      </c>
      <c r="AP20" s="8">
        <f t="shared" si="20"/>
        <v>-4.9999999999905675E-4</v>
      </c>
      <c r="AQ20">
        <f t="shared" si="21"/>
        <v>-1.1295252496499019E-2</v>
      </c>
      <c r="AR20">
        <f t="shared" si="22"/>
        <v>1.0295252496500906E-2</v>
      </c>
      <c r="AS20" t="str">
        <f t="shared" si="23"/>
        <v>F</v>
      </c>
      <c r="AT20" s="28">
        <v>1.645</v>
      </c>
      <c r="AU20">
        <f t="shared" si="24"/>
        <v>4.7856834643184836E-3</v>
      </c>
      <c r="AV20" s="8">
        <f>((1-AL20)-(1-AM20))</f>
        <v>-2.6043313233903298E-4</v>
      </c>
      <c r="AW20">
        <f t="shared" si="26"/>
        <v>-8.1328824311429383E-3</v>
      </c>
      <c r="AX20">
        <f t="shared" si="17"/>
        <v>7.6120161664648724E-3</v>
      </c>
      <c r="AY20" t="str">
        <f t="shared" si="27"/>
        <v>F</v>
      </c>
    </row>
    <row r="21" spans="1:74" x14ac:dyDescent="0.3">
      <c r="Y21" t="s">
        <v>28</v>
      </c>
      <c r="AE21" t="s">
        <v>29</v>
      </c>
    </row>
    <row r="22" spans="1:74" x14ac:dyDescent="0.3">
      <c r="Y22">
        <v>1.9E-3</v>
      </c>
      <c r="AE22">
        <v>1.29E-2</v>
      </c>
      <c r="AS22" t="s">
        <v>22</v>
      </c>
      <c r="AY22" t="s">
        <v>30</v>
      </c>
    </row>
    <row r="23" spans="1:74" x14ac:dyDescent="0.3">
      <c r="AS23">
        <v>1.4999999999999999E-2</v>
      </c>
      <c r="AY23">
        <v>6.25E-2</v>
      </c>
    </row>
    <row r="24" spans="1:74" x14ac:dyDescent="0.3">
      <c r="H24" s="9"/>
      <c r="I24" s="9"/>
    </row>
  </sheetData>
  <autoFilter ref="AY1:AY24" xr:uid="{DDE4A80F-6832-408E-B5D5-4E260FC82609}"/>
  <mergeCells count="16">
    <mergeCell ref="J2:L2"/>
    <mergeCell ref="G2:I2"/>
    <mergeCell ref="F1:L1"/>
    <mergeCell ref="AH2:AN2"/>
    <mergeCell ref="F2:F3"/>
    <mergeCell ref="N2:N3"/>
    <mergeCell ref="R2:T2"/>
    <mergeCell ref="U2:Y2"/>
    <mergeCell ref="AA2:AE2"/>
    <mergeCell ref="BP1:BV1"/>
    <mergeCell ref="BP2:BP3"/>
    <mergeCell ref="BQ2:BS2"/>
    <mergeCell ref="BT2:BV2"/>
    <mergeCell ref="N1:T1"/>
    <mergeCell ref="O2:Q2"/>
    <mergeCell ref="AU3:AY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B929-7AE8-4635-9840-376819E107A1}">
  <dimension ref="A1:AD28"/>
  <sheetViews>
    <sheetView topLeftCell="B1" zoomScale="85" zoomScaleNormal="85" workbookViewId="0">
      <selection activeCell="N30" sqref="N30"/>
    </sheetView>
  </sheetViews>
  <sheetFormatPr defaultRowHeight="14.4" x14ac:dyDescent="0.3"/>
  <cols>
    <col min="1" max="1" width="9" style="2"/>
    <col min="2" max="2" width="7.33203125" style="2" bestFit="1" customWidth="1"/>
    <col min="3" max="3" width="9" style="2" customWidth="1"/>
    <col min="4" max="4" width="9" style="2"/>
    <col min="6" max="6" width="28.21875" style="2" bestFit="1" customWidth="1"/>
    <col min="7" max="7" width="11.88671875" style="2" bestFit="1" customWidth="1"/>
    <col min="8" max="8" width="8" style="2" customWidth="1"/>
    <col min="9" max="9" width="10.44140625" style="2" customWidth="1"/>
    <col min="10" max="10" width="9" style="2"/>
    <col min="11" max="11" width="29.21875" style="2" bestFit="1" customWidth="1"/>
    <col min="12" max="15" width="9" style="2"/>
    <col min="17" max="17" width="29.21875" bestFit="1" customWidth="1"/>
    <col min="19" max="19" width="12.44140625" bestFit="1" customWidth="1"/>
    <col min="22" max="24" width="8.88671875" style="2"/>
    <col min="25" max="25" width="9.88671875" style="2" bestFit="1" customWidth="1"/>
    <col min="30" max="30" width="8.88671875" style="28"/>
  </cols>
  <sheetData>
    <row r="1" spans="1:20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9</v>
      </c>
      <c r="G1" s="24"/>
      <c r="H1" s="24"/>
      <c r="I1" s="24"/>
      <c r="J1" s="16"/>
      <c r="K1" s="24" t="s">
        <v>11</v>
      </c>
      <c r="L1" s="24"/>
      <c r="M1" s="24"/>
      <c r="N1" s="24"/>
      <c r="Q1" s="24" t="s">
        <v>12</v>
      </c>
      <c r="R1" s="24"/>
      <c r="S1" s="24"/>
      <c r="T1" s="24"/>
    </row>
    <row r="2" spans="1:20" x14ac:dyDescent="0.3">
      <c r="A2" s="2">
        <v>1</v>
      </c>
      <c r="B2" s="2">
        <v>4</v>
      </c>
      <c r="C2" s="2">
        <v>0.63247198999999998</v>
      </c>
      <c r="D2" s="2">
        <v>5</v>
      </c>
      <c r="F2" s="25" t="s">
        <v>3</v>
      </c>
      <c r="G2" s="26" t="s">
        <v>13</v>
      </c>
      <c r="H2" s="26"/>
      <c r="I2" s="26"/>
      <c r="J2"/>
      <c r="K2" s="25" t="s">
        <v>3</v>
      </c>
      <c r="L2" s="26" t="s">
        <v>13</v>
      </c>
      <c r="M2" s="26"/>
      <c r="N2" s="26"/>
      <c r="Q2" s="25" t="s">
        <v>3</v>
      </c>
      <c r="R2" s="26" t="s">
        <v>13</v>
      </c>
      <c r="S2" s="26"/>
      <c r="T2" s="26"/>
    </row>
    <row r="3" spans="1:20" x14ac:dyDescent="0.3">
      <c r="A3" s="2">
        <v>2</v>
      </c>
      <c r="B3" s="2">
        <v>9</v>
      </c>
      <c r="C3" s="2">
        <v>0.14184121999999999</v>
      </c>
      <c r="D3" s="2">
        <v>7</v>
      </c>
      <c r="F3" s="25"/>
      <c r="G3" s="1" t="s">
        <v>6</v>
      </c>
      <c r="H3" s="4" t="s">
        <v>7</v>
      </c>
      <c r="I3" s="12" t="s">
        <v>14</v>
      </c>
      <c r="J3"/>
      <c r="K3" s="25"/>
      <c r="L3" s="1" t="s">
        <v>6</v>
      </c>
      <c r="M3" s="4" t="s">
        <v>7</v>
      </c>
      <c r="N3" s="21" t="s">
        <v>14</v>
      </c>
      <c r="O3"/>
      <c r="Q3" s="25"/>
      <c r="R3" s="1" t="s">
        <v>6</v>
      </c>
      <c r="S3" s="4" t="s">
        <v>7</v>
      </c>
      <c r="T3" s="21" t="s">
        <v>14</v>
      </c>
    </row>
    <row r="4" spans="1:20" x14ac:dyDescent="0.3">
      <c r="A4" s="2">
        <v>3</v>
      </c>
      <c r="B4" s="2">
        <v>10</v>
      </c>
      <c r="C4" s="2">
        <v>0.14054899000000001</v>
      </c>
      <c r="D4" s="2">
        <v>2</v>
      </c>
      <c r="F4" s="2">
        <v>1</v>
      </c>
      <c r="G4" s="10">
        <v>0.718855783875465</v>
      </c>
      <c r="H4" s="10">
        <v>0.99395033052973802</v>
      </c>
      <c r="I4" s="2" t="b">
        <f>H4&lt;=G4</f>
        <v>0</v>
      </c>
      <c r="J4"/>
      <c r="K4" s="2">
        <v>1</v>
      </c>
      <c r="L4" s="18">
        <v>0.75456008165091404</v>
      </c>
      <c r="M4" s="18">
        <v>1.2932827382676499</v>
      </c>
      <c r="N4" s="2" t="b">
        <f>M4&lt;=L4</f>
        <v>0</v>
      </c>
      <c r="O4"/>
      <c r="Q4" s="29">
        <v>1</v>
      </c>
      <c r="R4">
        <v>0.71879681182551902</v>
      </c>
      <c r="S4">
        <v>0.993951486357596</v>
      </c>
      <c r="T4" s="2" t="b">
        <f>S4&lt;=R4</f>
        <v>0</v>
      </c>
    </row>
    <row r="5" spans="1:20" x14ac:dyDescent="0.3">
      <c r="A5" s="2">
        <v>4</v>
      </c>
      <c r="B5" s="2">
        <v>11</v>
      </c>
      <c r="C5" s="2">
        <v>0.10037031</v>
      </c>
      <c r="D5" s="2">
        <v>6</v>
      </c>
      <c r="F5" s="2">
        <v>2</v>
      </c>
      <c r="G5" s="10">
        <v>0.65270309402721005</v>
      </c>
      <c r="H5" s="10">
        <v>0.99382084900261902</v>
      </c>
      <c r="I5" s="2" t="b">
        <f t="shared" ref="I5:I15" si="0">H5&lt;=G5</f>
        <v>0</v>
      </c>
      <c r="J5"/>
      <c r="K5" s="2">
        <v>2</v>
      </c>
      <c r="L5" s="18">
        <v>0.688760462656266</v>
      </c>
      <c r="M5" s="18">
        <v>1.0494509936649301</v>
      </c>
      <c r="N5" s="2" t="b">
        <f t="shared" ref="N5:N15" si="1">M5&lt;=L5</f>
        <v>0</v>
      </c>
      <c r="Q5" s="2">
        <v>2</v>
      </c>
      <c r="R5">
        <v>0.63967209454372298</v>
      </c>
      <c r="S5">
        <v>0.99382200169364698</v>
      </c>
      <c r="T5" s="2" t="b">
        <f t="shared" ref="T5:T15" si="2">S5&lt;=R5</f>
        <v>0</v>
      </c>
    </row>
    <row r="6" spans="1:20" x14ac:dyDescent="0.3">
      <c r="A6" s="2">
        <v>5</v>
      </c>
      <c r="B6" s="2">
        <v>3</v>
      </c>
      <c r="C6" s="2">
        <v>7.1569530000000006E-2</v>
      </c>
      <c r="D6" s="2">
        <v>4</v>
      </c>
      <c r="F6" s="2">
        <v>3</v>
      </c>
      <c r="G6" s="10">
        <v>0.68228721193525599</v>
      </c>
      <c r="H6" s="10">
        <v>0.96662192493364296</v>
      </c>
      <c r="I6" s="2" t="b">
        <f t="shared" si="0"/>
        <v>0</v>
      </c>
      <c r="J6" s="10"/>
      <c r="K6" s="2">
        <v>3</v>
      </c>
      <c r="L6" s="18">
        <v>0.67537455688652803</v>
      </c>
      <c r="M6" s="18">
        <v>1.0706577092273799</v>
      </c>
      <c r="N6" s="2" t="b">
        <f t="shared" si="1"/>
        <v>0</v>
      </c>
      <c r="Q6" s="2">
        <v>3</v>
      </c>
      <c r="R6">
        <v>0.63369111091964603</v>
      </c>
      <c r="S6">
        <v>0.96662241588236597</v>
      </c>
      <c r="T6" s="2" t="b">
        <f t="shared" si="2"/>
        <v>0</v>
      </c>
    </row>
    <row r="7" spans="1:20" x14ac:dyDescent="0.3">
      <c r="A7" s="2">
        <v>6</v>
      </c>
      <c r="B7" s="2">
        <v>2</v>
      </c>
      <c r="C7" s="2">
        <v>5.9410209999999998E-2</v>
      </c>
      <c r="D7" s="2">
        <v>9</v>
      </c>
      <c r="F7" s="2">
        <v>4</v>
      </c>
      <c r="G7" s="10">
        <v>0.80032606752509705</v>
      </c>
      <c r="H7" s="10">
        <v>0.96863270038196203</v>
      </c>
      <c r="I7" s="2" t="b">
        <f t="shared" si="0"/>
        <v>0</v>
      </c>
      <c r="J7" s="10"/>
      <c r="K7" s="2">
        <v>4</v>
      </c>
      <c r="L7" s="18">
        <v>0.66550763359945997</v>
      </c>
      <c r="M7" s="18">
        <v>1.1137152732225499</v>
      </c>
      <c r="N7" s="2" t="b">
        <f t="shared" si="1"/>
        <v>0</v>
      </c>
      <c r="Q7" s="2">
        <v>4</v>
      </c>
      <c r="R7">
        <v>0.62345306215595397</v>
      </c>
      <c r="S7">
        <v>0.96827016708342895</v>
      </c>
      <c r="T7" s="2" t="b">
        <f t="shared" si="2"/>
        <v>0</v>
      </c>
    </row>
    <row r="8" spans="1:20" x14ac:dyDescent="0.3">
      <c r="A8" s="2">
        <v>7</v>
      </c>
      <c r="B8" s="2">
        <v>1</v>
      </c>
      <c r="C8" s="2">
        <v>5.7169350000000001E-2</v>
      </c>
      <c r="D8" s="2">
        <v>10</v>
      </c>
      <c r="F8" s="2">
        <v>5</v>
      </c>
      <c r="G8" s="10">
        <v>0.86528284990583204</v>
      </c>
      <c r="H8" s="10">
        <v>0.55513030593155799</v>
      </c>
      <c r="I8" s="2" t="b">
        <f t="shared" si="0"/>
        <v>1</v>
      </c>
      <c r="J8" s="10"/>
      <c r="K8" s="2">
        <v>5</v>
      </c>
      <c r="L8" s="18">
        <v>0.75673093317053597</v>
      </c>
      <c r="M8" s="18">
        <v>0.59639550396716501</v>
      </c>
      <c r="N8" s="2" t="b">
        <f t="shared" si="1"/>
        <v>1</v>
      </c>
      <c r="Q8" s="2">
        <v>5</v>
      </c>
      <c r="R8">
        <v>0.67388037381239796</v>
      </c>
      <c r="S8">
        <v>0.57359213254139496</v>
      </c>
      <c r="T8" s="2" t="b">
        <f t="shared" si="2"/>
        <v>1</v>
      </c>
    </row>
    <row r="9" spans="1:20" x14ac:dyDescent="0.3">
      <c r="A9" s="2">
        <v>8</v>
      </c>
      <c r="B9" s="2">
        <v>7</v>
      </c>
      <c r="C9" s="2">
        <v>1.4972879999999999E-2</v>
      </c>
      <c r="D9" s="2">
        <v>8</v>
      </c>
      <c r="F9" s="2">
        <v>6</v>
      </c>
      <c r="G9" s="10">
        <v>0.68309092559001805</v>
      </c>
      <c r="H9" s="10">
        <v>0.45933678753803903</v>
      </c>
      <c r="I9" s="2" t="b">
        <f t="shared" si="0"/>
        <v>1</v>
      </c>
      <c r="J9" s="10"/>
      <c r="K9" s="2">
        <v>6</v>
      </c>
      <c r="L9" s="18">
        <v>0.64283337500684401</v>
      </c>
      <c r="M9" s="19">
        <v>0.40537322695984801</v>
      </c>
      <c r="N9" s="2" t="b">
        <f t="shared" si="1"/>
        <v>1</v>
      </c>
      <c r="Q9" s="2">
        <v>6</v>
      </c>
      <c r="R9">
        <v>0.50847163133432005</v>
      </c>
      <c r="S9">
        <v>0.42601887079835798</v>
      </c>
      <c r="T9" s="2" t="b">
        <f t="shared" si="2"/>
        <v>1</v>
      </c>
    </row>
    <row r="10" spans="1:20" x14ac:dyDescent="0.3">
      <c r="A10" s="2">
        <v>9</v>
      </c>
      <c r="B10" s="2">
        <v>12</v>
      </c>
      <c r="C10" s="2">
        <v>1.345733E-2</v>
      </c>
      <c r="D10" s="2">
        <v>11</v>
      </c>
      <c r="F10" s="2">
        <v>7</v>
      </c>
      <c r="G10" s="10">
        <v>0.68391494792294505</v>
      </c>
      <c r="H10" s="10">
        <v>0.45896512464181499</v>
      </c>
      <c r="I10" s="2" t="b">
        <f t="shared" si="0"/>
        <v>1</v>
      </c>
      <c r="J10" s="10"/>
      <c r="K10" s="2">
        <v>7</v>
      </c>
      <c r="L10" s="18">
        <v>0.66765658902953495</v>
      </c>
      <c r="M10" s="18">
        <v>0.401386864669669</v>
      </c>
      <c r="N10" s="2" t="b">
        <f t="shared" si="1"/>
        <v>1</v>
      </c>
      <c r="Q10" s="2">
        <v>7</v>
      </c>
      <c r="R10">
        <v>0.50452023329263196</v>
      </c>
      <c r="S10">
        <v>0.42263777444553802</v>
      </c>
      <c r="T10" s="2" t="b">
        <f t="shared" si="2"/>
        <v>1</v>
      </c>
    </row>
    <row r="11" spans="1:20" x14ac:dyDescent="0.3">
      <c r="A11" s="2">
        <v>10</v>
      </c>
      <c r="B11" s="2">
        <v>6</v>
      </c>
      <c r="C11" s="2">
        <v>7.8752900000000001E-3</v>
      </c>
      <c r="D11" s="2">
        <v>1</v>
      </c>
      <c r="F11" s="2">
        <v>8</v>
      </c>
      <c r="G11" s="10">
        <v>0.45968822985095198</v>
      </c>
      <c r="H11" s="11">
        <v>0.44071361395587</v>
      </c>
      <c r="I11" s="2" t="b">
        <f t="shared" si="0"/>
        <v>1</v>
      </c>
      <c r="J11" s="10"/>
      <c r="K11" s="2">
        <v>8</v>
      </c>
      <c r="L11" s="18">
        <v>0.53906608672759104</v>
      </c>
      <c r="M11" s="18">
        <v>0.39335136813705501</v>
      </c>
      <c r="N11" s="2" t="b">
        <f t="shared" si="1"/>
        <v>1</v>
      </c>
      <c r="Q11" s="2">
        <v>8</v>
      </c>
      <c r="R11" s="17">
        <v>0.403105371593171</v>
      </c>
      <c r="S11">
        <v>0.42203947450206603</v>
      </c>
      <c r="T11" s="2" t="b">
        <f t="shared" si="2"/>
        <v>0</v>
      </c>
    </row>
    <row r="12" spans="1:20" x14ac:dyDescent="0.3">
      <c r="A12" s="2">
        <v>11</v>
      </c>
      <c r="B12" s="2">
        <v>8</v>
      </c>
      <c r="C12" s="2">
        <v>7.7109600000000002E-3</v>
      </c>
      <c r="D12" s="2">
        <v>12</v>
      </c>
      <c r="F12" s="2">
        <v>9</v>
      </c>
      <c r="G12" s="11">
        <v>0.47703192556585799</v>
      </c>
      <c r="H12" s="10">
        <v>0.444722348955988</v>
      </c>
      <c r="I12" s="2" t="b">
        <f t="shared" si="0"/>
        <v>1</v>
      </c>
      <c r="J12" s="10"/>
      <c r="K12" s="2">
        <v>9</v>
      </c>
      <c r="L12" s="18">
        <v>0.53995071021574403</v>
      </c>
      <c r="M12" s="18">
        <v>0.399011742065631</v>
      </c>
      <c r="N12" s="2" t="b">
        <f t="shared" si="1"/>
        <v>1</v>
      </c>
      <c r="Q12" s="2">
        <v>9</v>
      </c>
      <c r="R12">
        <v>0.410621526432212</v>
      </c>
      <c r="S12">
        <v>0.43475321260715499</v>
      </c>
      <c r="T12" s="2" t="b">
        <f t="shared" si="2"/>
        <v>0</v>
      </c>
    </row>
    <row r="13" spans="1:20" x14ac:dyDescent="0.3">
      <c r="A13" s="2">
        <v>12</v>
      </c>
      <c r="B13" s="2">
        <v>5</v>
      </c>
      <c r="C13" s="2">
        <v>0</v>
      </c>
      <c r="D13" s="2">
        <v>3</v>
      </c>
      <c r="F13" s="2">
        <v>10</v>
      </c>
      <c r="G13" s="10">
        <v>0.468172478632565</v>
      </c>
      <c r="H13" s="10">
        <v>0.44709411345440703</v>
      </c>
      <c r="I13" s="2" t="b">
        <f t="shared" si="0"/>
        <v>1</v>
      </c>
      <c r="J13" s="10"/>
      <c r="K13" s="2">
        <v>10</v>
      </c>
      <c r="L13" s="18">
        <v>0.57412674844799505</v>
      </c>
      <c r="M13" s="18">
        <v>0.43553726209973498</v>
      </c>
      <c r="N13" s="2" t="b">
        <f t="shared" si="1"/>
        <v>1</v>
      </c>
      <c r="Q13" s="2">
        <v>10</v>
      </c>
      <c r="R13">
        <v>0.41579820200499901</v>
      </c>
      <c r="S13" s="17">
        <v>0.39895250267980398</v>
      </c>
      <c r="T13" s="2" t="b">
        <f t="shared" si="2"/>
        <v>1</v>
      </c>
    </row>
    <row r="14" spans="1:20" x14ac:dyDescent="0.3">
      <c r="F14" s="2">
        <v>11</v>
      </c>
      <c r="G14" s="10">
        <v>0.46248148804278899</v>
      </c>
      <c r="H14" s="10">
        <v>0.45595269693013601</v>
      </c>
      <c r="I14" s="2" t="b">
        <f t="shared" si="0"/>
        <v>1</v>
      </c>
      <c r="J14" s="10"/>
      <c r="K14" s="2">
        <v>11</v>
      </c>
      <c r="L14" s="18">
        <v>0.54634596249257406</v>
      </c>
      <c r="M14" s="18">
        <v>0.42426045904023901</v>
      </c>
      <c r="N14" s="2" t="b">
        <f t="shared" si="1"/>
        <v>1</v>
      </c>
      <c r="Q14" s="2">
        <v>11</v>
      </c>
      <c r="R14">
        <v>0.40844452834124401</v>
      </c>
      <c r="S14">
        <v>0.40892040454801598</v>
      </c>
      <c r="T14" s="2" t="b">
        <f t="shared" si="2"/>
        <v>0</v>
      </c>
    </row>
    <row r="15" spans="1:20" x14ac:dyDescent="0.3">
      <c r="F15" s="2">
        <v>12</v>
      </c>
      <c r="G15" s="10">
        <v>0.46363841996420002</v>
      </c>
      <c r="H15" s="10">
        <v>0.45638623579969301</v>
      </c>
      <c r="I15" s="2" t="b">
        <f t="shared" si="0"/>
        <v>1</v>
      </c>
      <c r="J15" s="10"/>
      <c r="K15" s="2">
        <v>12</v>
      </c>
      <c r="L15" s="18">
        <v>0.552484467691439</v>
      </c>
      <c r="M15" s="18">
        <v>0.55089924972510096</v>
      </c>
      <c r="N15" s="2" t="b">
        <f t="shared" si="1"/>
        <v>1</v>
      </c>
      <c r="Q15" s="2">
        <v>12</v>
      </c>
      <c r="R15">
        <v>0.41706624327446501</v>
      </c>
      <c r="S15">
        <v>0.41706624327446501</v>
      </c>
      <c r="T15" s="2" t="b">
        <f t="shared" si="2"/>
        <v>1</v>
      </c>
    </row>
    <row r="16" spans="1:20" x14ac:dyDescent="0.3">
      <c r="G16" s="10"/>
      <c r="H16" s="10"/>
      <c r="J16" s="10"/>
      <c r="K16" s="10"/>
    </row>
    <row r="17" spans="6:27" x14ac:dyDescent="0.3">
      <c r="G17" s="10"/>
      <c r="H17" s="10"/>
      <c r="J17" s="10"/>
      <c r="K17" s="10"/>
      <c r="AA17" s="2"/>
    </row>
    <row r="18" spans="6:27" x14ac:dyDescent="0.3">
      <c r="F18" t="s">
        <v>31</v>
      </c>
      <c r="G18"/>
      <c r="H18"/>
      <c r="I18" s="13" t="s">
        <v>42</v>
      </c>
      <c r="J18" s="10"/>
      <c r="K18" t="s">
        <v>31</v>
      </c>
      <c r="L18"/>
      <c r="M18"/>
      <c r="N18" s="13" t="s">
        <v>42</v>
      </c>
      <c r="Q18" t="s">
        <v>31</v>
      </c>
      <c r="T18" s="13" t="s">
        <v>42</v>
      </c>
      <c r="AA18" s="2"/>
    </row>
    <row r="19" spans="6:27" ht="15" thickBot="1" x14ac:dyDescent="0.35">
      <c r="F19"/>
      <c r="G19" s="4" t="s">
        <v>7</v>
      </c>
      <c r="H19" s="1" t="s">
        <v>6</v>
      </c>
      <c r="J19" s="10"/>
      <c r="K19"/>
      <c r="L19" s="4" t="s">
        <v>7</v>
      </c>
      <c r="M19" s="1" t="s">
        <v>6</v>
      </c>
      <c r="R19" s="1" t="s">
        <v>6</v>
      </c>
      <c r="S19" s="4" t="s">
        <v>7</v>
      </c>
      <c r="T19" s="2"/>
      <c r="Z19" s="2"/>
      <c r="AA19" s="2"/>
    </row>
    <row r="20" spans="6:27" x14ac:dyDescent="0.3">
      <c r="F20" s="33"/>
      <c r="G20" s="33" t="s">
        <v>32</v>
      </c>
      <c r="H20" s="33" t="s">
        <v>33</v>
      </c>
      <c r="K20" s="33"/>
      <c r="L20" s="33" t="s">
        <v>32</v>
      </c>
      <c r="M20" s="33" t="s">
        <v>33</v>
      </c>
      <c r="Q20" s="33"/>
      <c r="R20" s="33" t="s">
        <v>32</v>
      </c>
      <c r="S20" s="33" t="s">
        <v>33</v>
      </c>
      <c r="T20" s="2"/>
      <c r="Z20" s="2"/>
      <c r="AA20" s="2"/>
    </row>
    <row r="21" spans="6:27" x14ac:dyDescent="0.3">
      <c r="F21" s="31" t="s">
        <v>34</v>
      </c>
      <c r="G21" s="31">
        <v>0.63677725267128893</v>
      </c>
      <c r="H21" s="31">
        <v>0.61812278523651554</v>
      </c>
      <c r="K21" s="31" t="s">
        <v>34</v>
      </c>
      <c r="L21" s="31">
        <v>0.6777768659205794</v>
      </c>
      <c r="M21" s="31">
        <v>0.63361646729795218</v>
      </c>
      <c r="Q21" s="31" t="s">
        <v>34</v>
      </c>
      <c r="R21" s="31">
        <v>0.61888722386781947</v>
      </c>
      <c r="S21" s="31">
        <v>0.52979343246085697</v>
      </c>
      <c r="T21" s="2"/>
      <c r="Z21" s="2"/>
      <c r="AA21" s="2"/>
    </row>
    <row r="22" spans="6:27" x14ac:dyDescent="0.3">
      <c r="F22" s="31" t="s">
        <v>35</v>
      </c>
      <c r="G22" s="31">
        <v>6.5480995215794771E-2</v>
      </c>
      <c r="H22" s="31">
        <v>2.1261679634512521E-2</v>
      </c>
      <c r="K22" s="31" t="s">
        <v>35</v>
      </c>
      <c r="L22" s="31">
        <v>0.11966011557146623</v>
      </c>
      <c r="M22" s="31">
        <v>6.5709521024606751E-3</v>
      </c>
      <c r="Q22" s="31" t="s">
        <v>35</v>
      </c>
      <c r="R22" s="31">
        <v>7.3440419295321663E-2</v>
      </c>
      <c r="S22" s="31">
        <v>1.453604984692221E-2</v>
      </c>
      <c r="T22" s="2"/>
      <c r="Z22" s="2"/>
      <c r="AA22" s="2"/>
    </row>
    <row r="23" spans="6:27" x14ac:dyDescent="0.3">
      <c r="F23" s="31" t="s">
        <v>36</v>
      </c>
      <c r="G23" s="31">
        <v>12</v>
      </c>
      <c r="H23" s="31">
        <v>12</v>
      </c>
      <c r="K23" s="31" t="s">
        <v>36</v>
      </c>
      <c r="L23" s="31">
        <v>12</v>
      </c>
      <c r="M23" s="31">
        <v>12</v>
      </c>
      <c r="Q23" s="31" t="s">
        <v>36</v>
      </c>
      <c r="R23" s="31">
        <v>12</v>
      </c>
      <c r="S23" s="31">
        <v>12</v>
      </c>
      <c r="T23" s="2"/>
    </row>
    <row r="24" spans="6:27" x14ac:dyDescent="0.3">
      <c r="F24" s="31" t="s">
        <v>37</v>
      </c>
      <c r="G24" s="31">
        <v>11</v>
      </c>
      <c r="H24" s="31">
        <v>11</v>
      </c>
      <c r="I24" s="9"/>
      <c r="K24" s="31" t="s">
        <v>37</v>
      </c>
      <c r="L24" s="31">
        <v>11</v>
      </c>
      <c r="M24" s="31">
        <v>11</v>
      </c>
      <c r="N24" s="9"/>
      <c r="Q24" s="31" t="s">
        <v>37</v>
      </c>
      <c r="R24" s="31">
        <v>11</v>
      </c>
      <c r="S24" s="31">
        <v>11</v>
      </c>
      <c r="T24" s="9"/>
    </row>
    <row r="25" spans="6:27" x14ac:dyDescent="0.3">
      <c r="F25" s="31" t="s">
        <v>26</v>
      </c>
      <c r="G25" s="31">
        <v>3.0797658671097783</v>
      </c>
      <c r="H25" s="31"/>
      <c r="K25" s="31" t="s">
        <v>26</v>
      </c>
      <c r="L25" s="31">
        <v>18.210468392648334</v>
      </c>
      <c r="M25" s="31"/>
      <c r="Q25" s="31" t="s">
        <v>26</v>
      </c>
      <c r="R25" s="31">
        <v>5.0522955045363691</v>
      </c>
      <c r="S25" s="31"/>
      <c r="T25" s="2"/>
    </row>
    <row r="26" spans="6:27" x14ac:dyDescent="0.3">
      <c r="F26" s="31" t="s">
        <v>38</v>
      </c>
      <c r="G26" s="31">
        <v>3.7568044584520677E-2</v>
      </c>
      <c r="H26" s="31"/>
      <c r="K26" s="31" t="s">
        <v>38</v>
      </c>
      <c r="L26" s="31">
        <v>1.7154213832749195E-5</v>
      </c>
      <c r="M26" s="31"/>
      <c r="Q26" s="31" t="s">
        <v>38</v>
      </c>
      <c r="R26" s="31">
        <v>6.1524898211468958E-3</v>
      </c>
      <c r="S26" s="31"/>
      <c r="T26" s="2"/>
    </row>
    <row r="27" spans="6:27" ht="15" thickBot="1" x14ac:dyDescent="0.35">
      <c r="F27" s="32" t="s">
        <v>39</v>
      </c>
      <c r="G27" s="32">
        <v>2.8179304699530876</v>
      </c>
      <c r="H27" s="32"/>
      <c r="K27" s="32" t="s">
        <v>39</v>
      </c>
      <c r="L27" s="32">
        <v>2.8179304699530876</v>
      </c>
      <c r="M27" s="32"/>
      <c r="Q27" s="32" t="s">
        <v>39</v>
      </c>
      <c r="R27" s="32">
        <v>2.8179304699530876</v>
      </c>
      <c r="S27" s="32"/>
      <c r="T27" s="2"/>
    </row>
    <row r="28" spans="6:27" x14ac:dyDescent="0.3">
      <c r="I28" s="2" t="s">
        <v>47</v>
      </c>
      <c r="N28" s="2" t="s">
        <v>47</v>
      </c>
      <c r="T28" s="2" t="s">
        <v>47</v>
      </c>
    </row>
  </sheetData>
  <sortState xmlns:xlrd2="http://schemas.microsoft.com/office/spreadsheetml/2017/richdata2" ref="J23:K35">
    <sortCondition descending="1" ref="K23:K35"/>
  </sortState>
  <mergeCells count="9">
    <mergeCell ref="F1:I1"/>
    <mergeCell ref="K1:N1"/>
    <mergeCell ref="K2:K3"/>
    <mergeCell ref="L2:N2"/>
    <mergeCell ref="Q1:T1"/>
    <mergeCell ref="Q2:Q3"/>
    <mergeCell ref="R2:T2"/>
    <mergeCell ref="F2:F3"/>
    <mergeCell ref="G2:I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921E-2DC6-4147-8CBF-9AD553B6FB26}">
  <dimension ref="A1:X43"/>
  <sheetViews>
    <sheetView tabSelected="1" zoomScale="85" zoomScaleNormal="85" workbookViewId="0">
      <selection activeCell="M41" sqref="M41"/>
    </sheetView>
  </sheetViews>
  <sheetFormatPr defaultRowHeight="14.4" x14ac:dyDescent="0.3"/>
  <cols>
    <col min="1" max="1" width="9" style="2"/>
    <col min="2" max="2" width="7.33203125" style="2" bestFit="1" customWidth="1"/>
    <col min="3" max="3" width="9" style="2" customWidth="1"/>
    <col min="4" max="4" width="9" style="2"/>
    <col min="6" max="6" width="28.21875" style="2" bestFit="1" customWidth="1"/>
    <col min="7" max="8" width="12" style="2" bestFit="1" customWidth="1"/>
    <col min="9" max="9" width="9.88671875" style="2" bestFit="1" customWidth="1"/>
    <col min="10" max="10" width="9.21875" style="2" customWidth="1"/>
    <col min="11" max="14" width="9" style="2"/>
    <col min="15" max="15" width="28.21875" style="2" bestFit="1" customWidth="1"/>
    <col min="16" max="16" width="9" style="2"/>
    <col min="17" max="17" width="12.44140625" style="2" bestFit="1" customWidth="1"/>
    <col min="18" max="19" width="9" style="2"/>
    <col min="21" max="21" width="29.21875" bestFit="1" customWidth="1"/>
  </cols>
  <sheetData>
    <row r="1" spans="1:24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9</v>
      </c>
      <c r="G1" s="24"/>
      <c r="H1" s="24"/>
      <c r="I1" s="24"/>
      <c r="J1" s="16"/>
      <c r="O1" s="24" t="s">
        <v>11</v>
      </c>
      <c r="P1" s="24"/>
      <c r="Q1" s="24"/>
      <c r="R1" s="24"/>
      <c r="U1" s="24" t="s">
        <v>12</v>
      </c>
      <c r="V1" s="24"/>
      <c r="W1" s="24"/>
      <c r="X1" s="24"/>
    </row>
    <row r="2" spans="1:24" x14ac:dyDescent="0.3">
      <c r="A2" s="2">
        <v>1</v>
      </c>
      <c r="B2" s="2">
        <v>1</v>
      </c>
      <c r="C2" s="2">
        <v>0.40092401</v>
      </c>
      <c r="D2" s="2">
        <v>1</v>
      </c>
      <c r="F2" s="25" t="s">
        <v>3</v>
      </c>
      <c r="G2" s="26" t="s">
        <v>13</v>
      </c>
      <c r="H2" s="26"/>
      <c r="I2" s="26"/>
      <c r="J2"/>
      <c r="O2" s="25" t="s">
        <v>3</v>
      </c>
      <c r="P2" s="26" t="s">
        <v>13</v>
      </c>
      <c r="Q2" s="26"/>
      <c r="R2" s="26"/>
      <c r="U2" s="25" t="s">
        <v>3</v>
      </c>
      <c r="V2" s="26" t="s">
        <v>13</v>
      </c>
      <c r="W2" s="26"/>
      <c r="X2" s="26"/>
    </row>
    <row r="3" spans="1:24" x14ac:dyDescent="0.3">
      <c r="A3" s="2">
        <v>2</v>
      </c>
      <c r="B3" s="2">
        <v>8</v>
      </c>
      <c r="C3" s="2">
        <v>0.38762119</v>
      </c>
      <c r="D3" s="2">
        <v>2</v>
      </c>
      <c r="F3" s="25"/>
      <c r="G3" s="1" t="s">
        <v>6</v>
      </c>
      <c r="H3" s="4" t="s">
        <v>7</v>
      </c>
      <c r="I3" s="12" t="s">
        <v>14</v>
      </c>
      <c r="J3"/>
      <c r="O3" s="25"/>
      <c r="P3" s="1" t="s">
        <v>6</v>
      </c>
      <c r="Q3" s="4" t="s">
        <v>7</v>
      </c>
      <c r="R3" s="21" t="s">
        <v>14</v>
      </c>
      <c r="U3" s="25"/>
      <c r="V3" s="1" t="s">
        <v>6</v>
      </c>
      <c r="W3" s="4" t="s">
        <v>7</v>
      </c>
      <c r="X3" s="21" t="s">
        <v>14</v>
      </c>
    </row>
    <row r="4" spans="1:24" x14ac:dyDescent="0.3">
      <c r="A4" s="2">
        <v>3</v>
      </c>
      <c r="B4" s="2">
        <v>2</v>
      </c>
      <c r="C4" s="2">
        <v>0.37119176999999998</v>
      </c>
      <c r="D4" s="2">
        <v>5</v>
      </c>
      <c r="F4" s="2">
        <v>1</v>
      </c>
      <c r="G4" s="8">
        <v>1.1243482056431999</v>
      </c>
      <c r="H4" s="10">
        <v>1.1243482060000001</v>
      </c>
      <c r="I4" s="2" t="b">
        <f>H4&lt;=G4</f>
        <v>0</v>
      </c>
      <c r="J4"/>
      <c r="O4" s="2">
        <v>1</v>
      </c>
      <c r="P4" s="18">
        <v>1.083081856</v>
      </c>
      <c r="Q4" s="18">
        <v>1.083081856</v>
      </c>
      <c r="R4" s="2" t="b">
        <f>Q4&lt;=P4</f>
        <v>1</v>
      </c>
      <c r="U4" s="2">
        <v>1</v>
      </c>
      <c r="V4">
        <v>0.96400794700000003</v>
      </c>
      <c r="W4">
        <v>0.96400794706734805</v>
      </c>
      <c r="X4" s="2" t="b">
        <f>W4&lt;=V4</f>
        <v>0</v>
      </c>
    </row>
    <row r="5" spans="1:24" x14ac:dyDescent="0.3">
      <c r="A5" s="2">
        <v>4</v>
      </c>
      <c r="B5" s="2">
        <v>4</v>
      </c>
      <c r="C5" s="2">
        <v>4.1656829999999999E-2</v>
      </c>
      <c r="D5" s="2">
        <v>6</v>
      </c>
      <c r="F5" s="2">
        <v>2</v>
      </c>
      <c r="G5" s="8">
        <v>1.12833186846869</v>
      </c>
      <c r="H5" s="10">
        <v>1.1263222530000001</v>
      </c>
      <c r="I5" s="2" t="b">
        <f t="shared" ref="I5:I11" si="0">H5&lt;=G5</f>
        <v>1</v>
      </c>
      <c r="J5"/>
      <c r="O5" s="2">
        <v>2</v>
      </c>
      <c r="P5" s="18">
        <v>0.76429848300000003</v>
      </c>
      <c r="Q5" s="18">
        <v>0.91153136899999998</v>
      </c>
      <c r="R5" s="2" t="b">
        <f t="shared" ref="R5:R11" si="1">Q5&lt;=P5</f>
        <v>0</v>
      </c>
      <c r="U5" s="2">
        <v>2</v>
      </c>
      <c r="V5">
        <v>0.69532535699999998</v>
      </c>
      <c r="W5">
        <v>0.82125682231167396</v>
      </c>
      <c r="X5" s="2" t="b">
        <f t="shared" ref="X5:X11" si="2">W5&lt;=V5</f>
        <v>0</v>
      </c>
    </row>
    <row r="6" spans="1:24" x14ac:dyDescent="0.3">
      <c r="A6" s="2">
        <v>5</v>
      </c>
      <c r="B6" s="2">
        <v>3</v>
      </c>
      <c r="C6" s="2">
        <v>3.088511E-2</v>
      </c>
      <c r="D6" s="2">
        <v>4</v>
      </c>
      <c r="F6" s="2">
        <v>3</v>
      </c>
      <c r="G6" s="8">
        <v>1.1349516859707001</v>
      </c>
      <c r="H6" s="10">
        <v>0.77137284100000003</v>
      </c>
      <c r="I6" s="2" t="b">
        <f t="shared" si="0"/>
        <v>1</v>
      </c>
      <c r="J6" s="10"/>
      <c r="O6" s="2">
        <v>3</v>
      </c>
      <c r="P6" s="18">
        <v>0.65783863799999998</v>
      </c>
      <c r="Q6" s="18">
        <v>1.0542263080000001</v>
      </c>
      <c r="R6" s="2" t="b">
        <f t="shared" si="1"/>
        <v>0</v>
      </c>
      <c r="U6" s="2">
        <v>3</v>
      </c>
      <c r="V6">
        <v>0.61906000800000005</v>
      </c>
      <c r="W6">
        <v>0.82391279212434898</v>
      </c>
      <c r="X6" s="2" t="b">
        <f t="shared" si="2"/>
        <v>0</v>
      </c>
    </row>
    <row r="7" spans="1:24" x14ac:dyDescent="0.3">
      <c r="A7" s="2">
        <v>6</v>
      </c>
      <c r="B7" s="2">
        <v>7</v>
      </c>
      <c r="C7" s="2">
        <v>2.9280049999999998E-2</v>
      </c>
      <c r="D7" s="2">
        <v>3</v>
      </c>
      <c r="F7" s="2">
        <v>4</v>
      </c>
      <c r="G7" s="8">
        <v>1.10615849272628</v>
      </c>
      <c r="H7" s="10">
        <v>0.75081207500000002</v>
      </c>
      <c r="I7" s="2" t="b">
        <f t="shared" si="0"/>
        <v>1</v>
      </c>
      <c r="J7" s="10"/>
      <c r="O7" s="2">
        <v>4</v>
      </c>
      <c r="P7" s="18">
        <v>0.94857614800000001</v>
      </c>
      <c r="Q7" s="18">
        <v>1.064571763</v>
      </c>
      <c r="R7" s="2" t="b">
        <f t="shared" si="1"/>
        <v>0</v>
      </c>
      <c r="U7" s="2">
        <v>4</v>
      </c>
      <c r="V7">
        <v>0.61625295000000002</v>
      </c>
      <c r="W7">
        <v>0.80229109250299102</v>
      </c>
      <c r="X7" s="2" t="b">
        <f t="shared" si="2"/>
        <v>0</v>
      </c>
    </row>
    <row r="8" spans="1:24" x14ac:dyDescent="0.3">
      <c r="A8" s="2">
        <v>7</v>
      </c>
      <c r="B8" s="2">
        <v>5</v>
      </c>
      <c r="C8" s="2">
        <v>2.4889410000000001E-2</v>
      </c>
      <c r="D8" s="2">
        <v>8</v>
      </c>
      <c r="F8" s="2">
        <v>5</v>
      </c>
      <c r="G8" s="8">
        <v>1.1038151957448901</v>
      </c>
      <c r="H8" s="10">
        <v>0.760303438</v>
      </c>
      <c r="I8" s="2" t="b">
        <f t="shared" si="0"/>
        <v>1</v>
      </c>
      <c r="J8" s="10"/>
      <c r="O8" s="2">
        <v>5</v>
      </c>
      <c r="P8" s="19">
        <v>0.70201908599999996</v>
      </c>
      <c r="Q8" s="18">
        <v>1.0563180160000001</v>
      </c>
      <c r="R8" s="2" t="b">
        <f t="shared" si="1"/>
        <v>0</v>
      </c>
      <c r="U8" s="2">
        <v>5</v>
      </c>
      <c r="V8">
        <v>0.59952943800000003</v>
      </c>
      <c r="W8">
        <v>0.70026186546870695</v>
      </c>
      <c r="X8" s="2" t="b">
        <f t="shared" si="2"/>
        <v>0</v>
      </c>
    </row>
    <row r="9" spans="1:24" x14ac:dyDescent="0.3">
      <c r="A9" s="2">
        <v>8</v>
      </c>
      <c r="B9" s="2">
        <v>6</v>
      </c>
      <c r="C9" s="2">
        <v>2.0837319999999999E-2</v>
      </c>
      <c r="D9" s="2">
        <v>7</v>
      </c>
      <c r="F9" s="2">
        <v>6</v>
      </c>
      <c r="G9" s="8">
        <v>1.14828768198506</v>
      </c>
      <c r="H9" s="10">
        <v>0.77021221799999995</v>
      </c>
      <c r="I9" s="2" t="b">
        <f t="shared" si="0"/>
        <v>1</v>
      </c>
      <c r="J9" s="10"/>
      <c r="O9" s="2">
        <v>6</v>
      </c>
      <c r="P9" s="18">
        <v>0.82543283700000003</v>
      </c>
      <c r="Q9" s="2">
        <v>0.84157454899999995</v>
      </c>
      <c r="R9" s="2" t="b">
        <f t="shared" si="1"/>
        <v>0</v>
      </c>
      <c r="U9" s="2">
        <v>6</v>
      </c>
      <c r="V9">
        <v>0.60050652699999996</v>
      </c>
      <c r="W9">
        <v>0.70475972126934405</v>
      </c>
      <c r="X9" s="2" t="b">
        <f t="shared" si="2"/>
        <v>0</v>
      </c>
    </row>
    <row r="10" spans="1:24" x14ac:dyDescent="0.3">
      <c r="F10" s="2">
        <v>7</v>
      </c>
      <c r="G10" s="8">
        <v>0.55202620065925601</v>
      </c>
      <c r="H10" s="10">
        <v>0.59136898400000004</v>
      </c>
      <c r="I10" s="2" t="b">
        <f t="shared" si="0"/>
        <v>0</v>
      </c>
      <c r="J10" s="10"/>
      <c r="O10" s="2">
        <v>7</v>
      </c>
      <c r="P10" s="18">
        <v>0.82055904099999999</v>
      </c>
      <c r="Q10" s="19">
        <v>0.62845552599999999</v>
      </c>
      <c r="R10" s="2" t="b">
        <f t="shared" si="1"/>
        <v>1</v>
      </c>
      <c r="U10" s="2">
        <v>7</v>
      </c>
      <c r="V10">
        <v>0.59095626599999995</v>
      </c>
      <c r="W10">
        <v>0.57906447013863505</v>
      </c>
      <c r="X10" s="2" t="b">
        <f t="shared" si="2"/>
        <v>1</v>
      </c>
    </row>
    <row r="11" spans="1:24" x14ac:dyDescent="0.3">
      <c r="F11" s="2">
        <v>8</v>
      </c>
      <c r="G11" s="20">
        <v>0.55016549566643003</v>
      </c>
      <c r="H11" s="22">
        <v>0.55025866800000001</v>
      </c>
      <c r="I11" s="2" t="b">
        <f t="shared" si="0"/>
        <v>0</v>
      </c>
      <c r="J11" s="10"/>
      <c r="O11" s="2">
        <v>8</v>
      </c>
      <c r="P11" s="18">
        <v>0.87793139899999995</v>
      </c>
      <c r="Q11" s="18">
        <v>0.81407595600000004</v>
      </c>
      <c r="R11" s="2" t="b">
        <f t="shared" si="1"/>
        <v>1</v>
      </c>
      <c r="U11" s="2">
        <v>8</v>
      </c>
      <c r="V11" s="22">
        <v>0.57415418900000004</v>
      </c>
      <c r="W11" s="17">
        <v>0.57416537263621503</v>
      </c>
      <c r="X11" s="2" t="b">
        <f t="shared" si="2"/>
        <v>0</v>
      </c>
    </row>
    <row r="12" spans="1:24" x14ac:dyDescent="0.3">
      <c r="J12" s="10"/>
      <c r="L12" s="18"/>
      <c r="M12" s="18"/>
    </row>
    <row r="13" spans="1:24" x14ac:dyDescent="0.3">
      <c r="G13" s="10"/>
      <c r="H13" s="10"/>
      <c r="J13" s="10"/>
      <c r="L13" s="18"/>
      <c r="M13" s="18"/>
    </row>
    <row r="14" spans="1:24" x14ac:dyDescent="0.3">
      <c r="F14" t="s">
        <v>31</v>
      </c>
      <c r="G14" t="s">
        <v>42</v>
      </c>
      <c r="H14"/>
      <c r="J14" s="10"/>
      <c r="L14" s="18"/>
      <c r="M14" s="18"/>
      <c r="N14" s="34"/>
      <c r="O14" t="s">
        <v>31</v>
      </c>
      <c r="P14"/>
      <c r="Q14" t="s">
        <v>42</v>
      </c>
      <c r="R14" s="35"/>
      <c r="S14" s="35"/>
      <c r="T14" s="35"/>
    </row>
    <row r="15" spans="1:24" ht="15" thickBot="1" x14ac:dyDescent="0.35">
      <c r="F15"/>
      <c r="G15" s="1" t="s">
        <v>6</v>
      </c>
      <c r="H15" s="4" t="s">
        <v>7</v>
      </c>
      <c r="J15" s="10"/>
      <c r="L15" s="18"/>
      <c r="M15" s="18"/>
      <c r="N15" s="34"/>
      <c r="O15"/>
      <c r="P15" s="4" t="s">
        <v>7</v>
      </c>
      <c r="Q15" s="1" t="s">
        <v>6</v>
      </c>
      <c r="R15" s="35"/>
      <c r="S15" s="35"/>
      <c r="T15" s="35"/>
      <c r="U15" t="s">
        <v>31</v>
      </c>
      <c r="W15" t="s">
        <v>42</v>
      </c>
    </row>
    <row r="16" spans="1:24" ht="15" thickBot="1" x14ac:dyDescent="0.35">
      <c r="F16" s="33"/>
      <c r="G16" s="33" t="s">
        <v>32</v>
      </c>
      <c r="H16" s="33" t="s">
        <v>33</v>
      </c>
      <c r="J16" s="10"/>
      <c r="K16" s="10"/>
      <c r="N16" s="34"/>
      <c r="O16" s="33"/>
      <c r="P16" s="33" t="s">
        <v>32</v>
      </c>
      <c r="Q16" s="33" t="s">
        <v>33</v>
      </c>
      <c r="R16" s="36"/>
      <c r="S16" s="36"/>
      <c r="T16" s="35"/>
      <c r="V16" s="4" t="s">
        <v>7</v>
      </c>
      <c r="W16" s="1" t="s">
        <v>6</v>
      </c>
    </row>
    <row r="17" spans="6:23" x14ac:dyDescent="0.3">
      <c r="F17" s="31" t="s">
        <v>34</v>
      </c>
      <c r="G17" s="31">
        <v>0.98101060335806323</v>
      </c>
      <c r="H17" s="31">
        <v>0.80562483537499996</v>
      </c>
      <c r="J17" s="10"/>
      <c r="K17" s="10"/>
      <c r="N17" s="34"/>
      <c r="O17" s="31" t="s">
        <v>34</v>
      </c>
      <c r="P17" s="31">
        <v>0.93172941787499985</v>
      </c>
      <c r="Q17" s="31">
        <v>0.83496718599999986</v>
      </c>
      <c r="R17" s="31"/>
      <c r="S17" s="31"/>
      <c r="T17" s="35"/>
      <c r="U17" s="33"/>
      <c r="V17" s="33" t="s">
        <v>32</v>
      </c>
      <c r="W17" s="33" t="s">
        <v>33</v>
      </c>
    </row>
    <row r="18" spans="6:23" x14ac:dyDescent="0.3">
      <c r="F18" s="31" t="s">
        <v>35</v>
      </c>
      <c r="G18" s="31">
        <v>7.061811257683763E-2</v>
      </c>
      <c r="H18" s="31">
        <v>4.6147798612870182E-2</v>
      </c>
      <c r="I18" s="13"/>
      <c r="J18" s="10"/>
      <c r="K18" s="10"/>
      <c r="L18" s="13"/>
      <c r="N18" s="34"/>
      <c r="O18" s="31" t="s">
        <v>35</v>
      </c>
      <c r="P18" s="31">
        <v>2.6490815457449912E-2</v>
      </c>
      <c r="Q18" s="31">
        <v>1.8665156165961809E-2</v>
      </c>
      <c r="R18" s="31"/>
      <c r="S18" s="31"/>
      <c r="T18" s="35"/>
      <c r="U18" s="31" t="s">
        <v>34</v>
      </c>
      <c r="V18" s="31">
        <v>0.7462150104399079</v>
      </c>
      <c r="W18" s="31">
        <v>0.65747408525000006</v>
      </c>
    </row>
    <row r="19" spans="6:23" x14ac:dyDescent="0.3">
      <c r="F19" s="31" t="s">
        <v>36</v>
      </c>
      <c r="G19" s="31">
        <v>8</v>
      </c>
      <c r="H19" s="31">
        <v>8</v>
      </c>
      <c r="J19" s="10"/>
      <c r="K19" s="10"/>
      <c r="N19" s="34"/>
      <c r="O19" s="31" t="s">
        <v>36</v>
      </c>
      <c r="P19" s="31">
        <v>8</v>
      </c>
      <c r="Q19" s="31">
        <v>8</v>
      </c>
      <c r="R19" s="31"/>
      <c r="S19" s="31"/>
      <c r="T19" s="34"/>
      <c r="U19" s="31" t="s">
        <v>35</v>
      </c>
      <c r="V19" s="31">
        <v>1.7659588936625528E-2</v>
      </c>
      <c r="W19" s="31">
        <v>1.6648608674501148E-2</v>
      </c>
    </row>
    <row r="20" spans="6:23" x14ac:dyDescent="0.3">
      <c r="F20" s="31" t="s">
        <v>37</v>
      </c>
      <c r="G20" s="31">
        <v>7</v>
      </c>
      <c r="H20" s="31">
        <v>7</v>
      </c>
      <c r="N20" s="34"/>
      <c r="O20" s="31" t="s">
        <v>37</v>
      </c>
      <c r="P20" s="31">
        <v>7</v>
      </c>
      <c r="Q20" s="31">
        <v>7</v>
      </c>
      <c r="R20" s="31"/>
      <c r="S20" s="31"/>
      <c r="T20" s="34"/>
      <c r="U20" s="31" t="s">
        <v>36</v>
      </c>
      <c r="V20" s="31">
        <v>8</v>
      </c>
      <c r="W20" s="31">
        <v>8</v>
      </c>
    </row>
    <row r="21" spans="6:23" x14ac:dyDescent="0.3">
      <c r="F21" s="31" t="s">
        <v>26</v>
      </c>
      <c r="G21" s="31">
        <v>1.5302596158323121</v>
      </c>
      <c r="H21" s="31"/>
      <c r="N21" s="34"/>
      <c r="O21" s="31" t="s">
        <v>26</v>
      </c>
      <c r="P21" s="31">
        <v>1.4192656746027739</v>
      </c>
      <c r="Q21" s="31"/>
      <c r="R21" s="31"/>
      <c r="S21" s="31"/>
      <c r="T21" s="34"/>
      <c r="U21" s="31" t="s">
        <v>37</v>
      </c>
      <c r="V21" s="31">
        <v>7</v>
      </c>
      <c r="W21" s="31">
        <v>7</v>
      </c>
    </row>
    <row r="22" spans="6:23" x14ac:dyDescent="0.3">
      <c r="F22" s="31" t="s">
        <v>38</v>
      </c>
      <c r="G22" s="31">
        <v>0.29419542179904373</v>
      </c>
      <c r="H22" s="31"/>
      <c r="N22" s="34"/>
      <c r="O22" s="31" t="s">
        <v>38</v>
      </c>
      <c r="P22" s="31">
        <v>0.32783375835681056</v>
      </c>
      <c r="Q22" s="31"/>
      <c r="R22" s="31"/>
      <c r="S22" s="31"/>
      <c r="T22" s="34"/>
      <c r="U22" s="31" t="s">
        <v>26</v>
      </c>
      <c r="V22" s="31">
        <v>1.0607246095989262</v>
      </c>
      <c r="W22" s="31"/>
    </row>
    <row r="23" spans="6:23" ht="15" thickBot="1" x14ac:dyDescent="0.35">
      <c r="F23" s="32" t="s">
        <v>39</v>
      </c>
      <c r="G23" s="32">
        <v>3.7870435399280704</v>
      </c>
      <c r="H23" s="32"/>
      <c r="N23" s="34"/>
      <c r="O23" s="32" t="s">
        <v>39</v>
      </c>
      <c r="P23" s="32">
        <v>3.7870435399280704</v>
      </c>
      <c r="Q23" s="32"/>
      <c r="R23" s="31"/>
      <c r="S23" s="31"/>
      <c r="T23" s="35"/>
      <c r="U23" s="31" t="s">
        <v>38</v>
      </c>
      <c r="V23" s="31">
        <v>0.47000625975472504</v>
      </c>
      <c r="W23" s="31"/>
    </row>
    <row r="24" spans="6:23" ht="15" thickBot="1" x14ac:dyDescent="0.35">
      <c r="H24" s="9"/>
      <c r="I24" s="9"/>
      <c r="N24" s="34"/>
      <c r="O24" s="34"/>
      <c r="P24" s="34"/>
      <c r="Q24" s="2" t="s">
        <v>45</v>
      </c>
      <c r="R24" s="34"/>
      <c r="S24" s="34"/>
      <c r="T24" s="35"/>
      <c r="U24" s="32" t="s">
        <v>39</v>
      </c>
      <c r="V24" s="32">
        <v>3.7870435399280704</v>
      </c>
      <c r="W24" s="32"/>
    </row>
    <row r="25" spans="6:23" x14ac:dyDescent="0.3">
      <c r="I25" s="2" t="s">
        <v>40</v>
      </c>
      <c r="W25" s="2" t="s">
        <v>45</v>
      </c>
    </row>
    <row r="26" spans="6:23" x14ac:dyDescent="0.3">
      <c r="I26" s="2" t="s">
        <v>41</v>
      </c>
      <c r="T26" s="2"/>
      <c r="U26" s="2"/>
      <c r="V26" s="2"/>
    </row>
    <row r="27" spans="6:23" x14ac:dyDescent="0.3">
      <c r="O27" t="s">
        <v>31</v>
      </c>
      <c r="P27"/>
      <c r="Q27" t="s">
        <v>46</v>
      </c>
      <c r="T27" s="2"/>
      <c r="U27" t="s">
        <v>31</v>
      </c>
      <c r="W27" t="s">
        <v>46</v>
      </c>
    </row>
    <row r="28" spans="6:23" ht="15" thickBot="1" x14ac:dyDescent="0.35">
      <c r="F28" t="s">
        <v>31</v>
      </c>
      <c r="G28" t="s">
        <v>43</v>
      </c>
      <c r="H28"/>
      <c r="O28"/>
      <c r="P28" s="4" t="s">
        <v>7</v>
      </c>
      <c r="Q28" s="1" t="s">
        <v>6</v>
      </c>
      <c r="V28" s="4" t="s">
        <v>7</v>
      </c>
      <c r="W28" s="1" t="s">
        <v>6</v>
      </c>
    </row>
    <row r="29" spans="6:23" ht="15" thickBot="1" x14ac:dyDescent="0.35">
      <c r="F29"/>
      <c r="G29" s="1" t="s">
        <v>6</v>
      </c>
      <c r="H29" s="4" t="s">
        <v>7</v>
      </c>
      <c r="O29" s="33"/>
      <c r="P29" s="33" t="s">
        <v>32</v>
      </c>
      <c r="Q29" s="33" t="s">
        <v>33</v>
      </c>
      <c r="U29" s="33"/>
      <c r="V29" s="33" t="s">
        <v>32</v>
      </c>
      <c r="W29" s="33" t="s">
        <v>33</v>
      </c>
    </row>
    <row r="30" spans="6:23" x14ac:dyDescent="0.3">
      <c r="F30" s="33"/>
      <c r="G30" s="33" t="s">
        <v>32</v>
      </c>
      <c r="H30" s="33" t="s">
        <v>33</v>
      </c>
      <c r="O30" s="31" t="s">
        <v>34</v>
      </c>
      <c r="P30" s="31">
        <v>0.93172941787499985</v>
      </c>
      <c r="Q30" s="31">
        <v>0.83496718599999986</v>
      </c>
      <c r="U30" s="31" t="s">
        <v>34</v>
      </c>
      <c r="V30" s="31">
        <v>0.7462150104399079</v>
      </c>
      <c r="W30" s="31">
        <v>0.65747408525000006</v>
      </c>
    </row>
    <row r="31" spans="6:23" x14ac:dyDescent="0.3">
      <c r="F31" s="31" t="s">
        <v>34</v>
      </c>
      <c r="G31" s="31">
        <v>0.98101060335806323</v>
      </c>
      <c r="H31" s="31">
        <v>0.80562483537499996</v>
      </c>
      <c r="O31" s="31" t="s">
        <v>35</v>
      </c>
      <c r="P31" s="31">
        <v>2.6490815457449912E-2</v>
      </c>
      <c r="Q31" s="31">
        <v>1.8665156165961809E-2</v>
      </c>
      <c r="U31" s="31" t="s">
        <v>35</v>
      </c>
      <c r="V31" s="31">
        <v>1.7659588936625528E-2</v>
      </c>
      <c r="W31" s="31">
        <v>1.6648608674501148E-2</v>
      </c>
    </row>
    <row r="32" spans="6:23" x14ac:dyDescent="0.3">
      <c r="F32" s="31" t="s">
        <v>35</v>
      </c>
      <c r="G32" s="31">
        <v>7.061811257683763E-2</v>
      </c>
      <c r="H32" s="31">
        <v>4.6147798612870182E-2</v>
      </c>
      <c r="O32" s="31" t="s">
        <v>36</v>
      </c>
      <c r="P32" s="31">
        <v>8</v>
      </c>
      <c r="Q32" s="31">
        <v>8</v>
      </c>
      <c r="U32" s="31" t="s">
        <v>36</v>
      </c>
      <c r="V32" s="31">
        <v>8</v>
      </c>
      <c r="W32" s="31">
        <v>8</v>
      </c>
    </row>
    <row r="33" spans="3:23" x14ac:dyDescent="0.3">
      <c r="F33" s="31" t="s">
        <v>36</v>
      </c>
      <c r="G33" s="31">
        <v>8</v>
      </c>
      <c r="H33" s="31">
        <v>8</v>
      </c>
      <c r="O33" s="31" t="s">
        <v>37</v>
      </c>
      <c r="P33" s="31">
        <v>7</v>
      </c>
      <c r="Q33" s="31">
        <v>7</v>
      </c>
      <c r="U33" s="31" t="s">
        <v>37</v>
      </c>
      <c r="V33" s="31">
        <v>7</v>
      </c>
      <c r="W33" s="31">
        <v>7</v>
      </c>
    </row>
    <row r="34" spans="3:23" x14ac:dyDescent="0.3">
      <c r="F34" s="31" t="s">
        <v>37</v>
      </c>
      <c r="G34" s="31">
        <v>7</v>
      </c>
      <c r="H34" s="31">
        <v>7</v>
      </c>
      <c r="O34" s="31" t="s">
        <v>26</v>
      </c>
      <c r="P34" s="31">
        <v>1.4192656746027739</v>
      </c>
      <c r="Q34" s="31"/>
      <c r="U34" s="31" t="s">
        <v>26</v>
      </c>
      <c r="V34" s="31">
        <v>1.0607246095989262</v>
      </c>
      <c r="W34" s="31"/>
    </row>
    <row r="35" spans="3:23" x14ac:dyDescent="0.3">
      <c r="F35" s="31" t="s">
        <v>26</v>
      </c>
      <c r="G35" s="31">
        <v>1.5302596158323121</v>
      </c>
      <c r="H35" s="31"/>
      <c r="O35" s="31" t="s">
        <v>38</v>
      </c>
      <c r="P35" s="31">
        <v>0.32783375835681056</v>
      </c>
      <c r="Q35" s="31"/>
      <c r="U35" s="31" t="s">
        <v>38</v>
      </c>
      <c r="V35" s="31">
        <v>0.47000625975472504</v>
      </c>
      <c r="W35" s="31"/>
    </row>
    <row r="36" spans="3:23" ht="15" thickBot="1" x14ac:dyDescent="0.35">
      <c r="C36" s="2">
        <v>1</v>
      </c>
      <c r="D36" s="2">
        <v>0.40092401</v>
      </c>
      <c r="F36" s="31" t="s">
        <v>38</v>
      </c>
      <c r="G36" s="31">
        <v>0.29419542179904373</v>
      </c>
      <c r="H36" s="31"/>
      <c r="O36" s="32" t="s">
        <v>39</v>
      </c>
      <c r="P36" s="32">
        <v>2.7849301175044401</v>
      </c>
      <c r="Q36" s="32"/>
      <c r="U36" s="32" t="s">
        <v>39</v>
      </c>
      <c r="V36" s="32">
        <v>2.7849301175044401</v>
      </c>
      <c r="W36" s="32"/>
    </row>
    <row r="37" spans="3:23" ht="15" thickBot="1" x14ac:dyDescent="0.35">
      <c r="C37" s="2">
        <v>8</v>
      </c>
      <c r="D37" s="2">
        <v>0.38762119</v>
      </c>
      <c r="F37" s="32" t="s">
        <v>39</v>
      </c>
      <c r="G37" s="32">
        <v>2.7849301175044401</v>
      </c>
      <c r="H37" s="32"/>
      <c r="Q37" s="2" t="s">
        <v>45</v>
      </c>
      <c r="W37" s="2" t="s">
        <v>45</v>
      </c>
    </row>
    <row r="38" spans="3:23" x14ac:dyDescent="0.3">
      <c r="C38" s="2">
        <v>2</v>
      </c>
      <c r="D38" s="2">
        <v>0.37119176999999998</v>
      </c>
    </row>
    <row r="39" spans="3:23" x14ac:dyDescent="0.3">
      <c r="C39" s="2">
        <v>4</v>
      </c>
      <c r="D39" s="2">
        <v>4.1656829999999999E-2</v>
      </c>
      <c r="I39" s="2" t="s">
        <v>44</v>
      </c>
    </row>
    <row r="40" spans="3:23" x14ac:dyDescent="0.3">
      <c r="C40" s="2">
        <v>3</v>
      </c>
      <c r="D40" s="2">
        <v>3.088511E-2</v>
      </c>
    </row>
    <row r="41" spans="3:23" x14ac:dyDescent="0.3">
      <c r="C41" s="2">
        <v>7</v>
      </c>
      <c r="D41" s="2">
        <v>2.9280049999999998E-2</v>
      </c>
    </row>
    <row r="42" spans="3:23" x14ac:dyDescent="0.3">
      <c r="C42" s="2">
        <v>5</v>
      </c>
      <c r="D42" s="2">
        <v>2.4889410000000001E-2</v>
      </c>
    </row>
    <row r="43" spans="3:23" x14ac:dyDescent="0.3">
      <c r="C43" s="2">
        <v>6</v>
      </c>
      <c r="D43" s="2">
        <v>2.0837319999999999E-2</v>
      </c>
    </row>
  </sheetData>
  <sortState xmlns:xlrd2="http://schemas.microsoft.com/office/spreadsheetml/2017/richdata2" ref="C36:D43">
    <sortCondition descending="1" ref="D36:D43"/>
  </sortState>
  <mergeCells count="9">
    <mergeCell ref="F1:I1"/>
    <mergeCell ref="O1:R1"/>
    <mergeCell ref="U1:X1"/>
    <mergeCell ref="F2:F3"/>
    <mergeCell ref="G2:I2"/>
    <mergeCell ref="O2:O3"/>
    <mergeCell ref="P2:R2"/>
    <mergeCell ref="U2:U3"/>
    <mergeCell ref="V2:X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Binary Letters- alpha 0.05</vt:lpstr>
      <vt:lpstr>Binary Letters - alpha 0.1</vt:lpstr>
      <vt:lpstr>Higgs Boson - alpha 0.05</vt:lpstr>
      <vt:lpstr>Higs Boson - alpha 0.1</vt:lpstr>
      <vt:lpstr>Multi letters</vt:lpstr>
      <vt:lpstr>Bike</vt:lpstr>
      <vt:lpstr>Cal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</dc:creator>
  <cp:lastModifiedBy>karin</cp:lastModifiedBy>
  <dcterms:created xsi:type="dcterms:W3CDTF">2019-05-16T05:46:24Z</dcterms:created>
  <dcterms:modified xsi:type="dcterms:W3CDTF">2019-05-18T18:19:22Z</dcterms:modified>
</cp:coreProperties>
</file>