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ropbox (Personal)\Sorting with Tal and Ilan\Experiment_Mar2024\"/>
    </mc:Choice>
  </mc:AlternateContent>
  <xr:revisionPtr revIDLastSave="0" documentId="13_ncr:1_{AA7EB7DE-9360-4925-955D-8152AE9D9B94}" xr6:coauthVersionLast="47" xr6:coauthVersionMax="47" xr10:uidLastSave="{00000000-0000-0000-0000-000000000000}"/>
  <bookViews>
    <workbookView xWindow="-96" yWindow="-96" windowWidth="23232" windowHeight="12552" firstSheet="3" activeTab="6" xr2:uid="{00000000-000D-0000-FFFF-FFFF00000000}"/>
  </bookViews>
  <sheets>
    <sheet name="results" sheetId="1" r:id="rId1"/>
    <sheet name="results for paper" sheetId="3" r:id="rId2"/>
    <sheet name="Pivot Total" sheetId="4" r:id="rId3"/>
    <sheet name="Pivot compare Output Format" sheetId="2" r:id="rId4"/>
    <sheet name="Pivot compare Input format" sheetId="5" r:id="rId5"/>
    <sheet name="Pivot compare Input location" sheetId="6" r:id="rId6"/>
    <sheet name="Pivot compare Aspect Ratio" sheetId="8" r:id="rId7"/>
  </sheets>
  <definedNames>
    <definedName name="_xlnm._FilterDatabase" localSheetId="0" hidden="1">results!$A$1:$Z$295</definedName>
    <definedName name="_xlnm._FilterDatabase" localSheetId="1" hidden="1">'results for paper'!$A$1:$O$295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5" i="1"/>
  <c r="L3" i="1"/>
  <c r="L4" i="1"/>
  <c r="L2" i="1"/>
  <c r="N290" i="3"/>
  <c r="N289" i="3"/>
  <c r="N288" i="3"/>
  <c r="N282" i="3"/>
  <c r="N281" i="3"/>
  <c r="N280" i="3"/>
  <c r="N222" i="3"/>
  <c r="N221" i="3"/>
  <c r="N220" i="3"/>
  <c r="N212" i="3"/>
  <c r="N274" i="3"/>
  <c r="N272" i="3"/>
  <c r="N266" i="3"/>
  <c r="N265" i="3"/>
  <c r="N206" i="3"/>
  <c r="N205" i="3"/>
  <c r="N204" i="3"/>
  <c r="N197" i="3"/>
  <c r="N196" i="3"/>
  <c r="N258" i="3"/>
  <c r="N257" i="3"/>
  <c r="N256" i="3"/>
  <c r="N250" i="3"/>
  <c r="N249" i="3"/>
  <c r="N248" i="3"/>
  <c r="N192" i="3"/>
  <c r="N190" i="3"/>
  <c r="N184" i="3"/>
  <c r="N183" i="3"/>
  <c r="N182" i="3"/>
  <c r="N7" i="3"/>
  <c r="N171" i="3"/>
  <c r="N170" i="3"/>
  <c r="N162" i="3"/>
  <c r="N77" i="3"/>
  <c r="N70" i="3"/>
  <c r="N69" i="3"/>
  <c r="N62" i="3"/>
  <c r="N245" i="3"/>
  <c r="N237" i="3"/>
  <c r="N231" i="3"/>
  <c r="N229" i="3"/>
  <c r="N157" i="3"/>
  <c r="N156" i="3"/>
  <c r="N155" i="3"/>
  <c r="N147" i="3"/>
  <c r="N141" i="3"/>
  <c r="N139" i="3"/>
  <c r="N133" i="3"/>
  <c r="N132" i="3"/>
  <c r="N131" i="3"/>
  <c r="N125" i="3"/>
  <c r="N123" i="3"/>
  <c r="N57" i="3"/>
  <c r="N56" i="3"/>
  <c r="N55" i="3"/>
  <c r="N49" i="3"/>
  <c r="N48" i="3"/>
  <c r="N47" i="3"/>
  <c r="N108" i="3"/>
  <c r="N107" i="3"/>
  <c r="N40" i="3"/>
  <c r="N39" i="3"/>
  <c r="N33" i="3"/>
  <c r="N31" i="3"/>
  <c r="N81" i="3"/>
  <c r="N5" i="3"/>
  <c r="N86" i="3"/>
  <c r="N101" i="3"/>
  <c r="N100" i="3"/>
  <c r="N94" i="3"/>
  <c r="N92" i="3"/>
  <c r="N24" i="3"/>
  <c r="N18" i="3"/>
  <c r="N17" i="3"/>
  <c r="N10" i="3"/>
  <c r="D2" i="3"/>
  <c r="E2" i="3"/>
  <c r="D78" i="3"/>
  <c r="E78" i="3"/>
  <c r="D84" i="3"/>
  <c r="E84" i="3"/>
  <c r="D3" i="3"/>
  <c r="E3" i="3"/>
  <c r="D79" i="3"/>
  <c r="E79" i="3"/>
  <c r="D85" i="3"/>
  <c r="E85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4" i="3"/>
  <c r="E4" i="3"/>
  <c r="D80" i="3"/>
  <c r="E80" i="3"/>
  <c r="D86" i="3"/>
  <c r="E86" i="3"/>
  <c r="D5" i="3"/>
  <c r="E5" i="3"/>
  <c r="D81" i="3"/>
  <c r="E81" i="3"/>
  <c r="D87" i="3"/>
  <c r="E87" i="3"/>
  <c r="D6" i="3"/>
  <c r="E6" i="3"/>
  <c r="D82" i="3"/>
  <c r="E82" i="3"/>
  <c r="D88" i="3"/>
  <c r="E88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7" i="3"/>
  <c r="E7" i="3"/>
  <c r="D83" i="3"/>
  <c r="E83" i="3"/>
  <c r="D89" i="3"/>
  <c r="E89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3" i="1"/>
  <c r="R2" i="1"/>
  <c r="N244" i="3"/>
  <c r="N262" i="3"/>
  <c r="N260" i="3"/>
  <c r="N277" i="3"/>
  <c r="N293" i="3"/>
  <c r="N278" i="3"/>
  <c r="N158" i="3"/>
  <c r="N279" i="3"/>
  <c r="N240" i="3"/>
  <c r="N160" i="3"/>
  <c r="N194" i="3"/>
  <c r="N243" i="3"/>
  <c r="N263" i="3"/>
  <c r="N236" i="3"/>
  <c r="N209" i="3"/>
  <c r="N261" i="3"/>
  <c r="N241" i="3"/>
  <c r="N225" i="3"/>
  <c r="N287" i="3"/>
  <c r="N234" i="3"/>
  <c r="N253" i="3"/>
  <c r="N294" i="3"/>
  <c r="N238" i="3"/>
  <c r="N295" i="3"/>
  <c r="N271" i="3"/>
  <c r="N251" i="3"/>
  <c r="N210" i="3"/>
  <c r="N211" i="3"/>
  <c r="N219" i="3"/>
  <c r="N228" i="3"/>
  <c r="N185" i="3"/>
  <c r="N269" i="3"/>
  <c r="N255" i="3"/>
  <c r="N230" i="3"/>
  <c r="N246" i="3"/>
  <c r="N254" i="3"/>
  <c r="N286" i="3"/>
  <c r="N144" i="3"/>
  <c r="N252" i="3"/>
  <c r="N285" i="3"/>
  <c r="N159" i="3"/>
  <c r="N161" i="3"/>
  <c r="N270" i="3"/>
  <c r="N232" i="3"/>
  <c r="N273" i="3"/>
  <c r="N264" i="3"/>
  <c r="N146" i="3"/>
  <c r="N239" i="3"/>
  <c r="N235" i="3"/>
  <c r="N187" i="3"/>
  <c r="N217" i="3"/>
  <c r="N186" i="3"/>
  <c r="N195" i="3"/>
  <c r="N148" i="3"/>
  <c r="N193" i="3"/>
  <c r="N150" i="3"/>
  <c r="N275" i="3"/>
  <c r="N276" i="3"/>
  <c r="N247" i="3"/>
  <c r="N218" i="3"/>
  <c r="N152" i="3"/>
  <c r="N202" i="3"/>
  <c r="N259" i="3"/>
  <c r="N138" i="3"/>
  <c r="N268" i="3"/>
  <c r="N226" i="3"/>
  <c r="N267" i="3"/>
  <c r="N227" i="3"/>
  <c r="N140" i="3"/>
  <c r="N284" i="3"/>
  <c r="N154" i="3"/>
  <c r="N145" i="3"/>
  <c r="N291" i="3"/>
  <c r="N188" i="3"/>
  <c r="N233" i="3"/>
  <c r="N292" i="3"/>
  <c r="N283" i="3"/>
  <c r="N178" i="3"/>
  <c r="N180" i="3"/>
  <c r="N142" i="3"/>
  <c r="N103" i="3"/>
  <c r="N198" i="3"/>
  <c r="N105" i="3"/>
  <c r="N119" i="3"/>
  <c r="N121" i="3"/>
  <c r="N214" i="3"/>
  <c r="N149" i="3"/>
  <c r="N135" i="3"/>
  <c r="N175" i="3"/>
  <c r="N153" i="3"/>
  <c r="N27" i="3"/>
  <c r="N151" i="3"/>
  <c r="N98" i="3"/>
  <c r="N111" i="3"/>
  <c r="N104" i="3"/>
  <c r="N113" i="3"/>
  <c r="N208" i="3"/>
  <c r="N169" i="3"/>
  <c r="N181" i="3"/>
  <c r="N207" i="3"/>
  <c r="N136" i="3"/>
  <c r="N137" i="3"/>
  <c r="N179" i="3"/>
  <c r="N120" i="3"/>
  <c r="N25" i="3"/>
  <c r="N102" i="3"/>
  <c r="N43" i="3"/>
  <c r="N29" i="3"/>
  <c r="N96" i="3"/>
  <c r="N129" i="3"/>
  <c r="N127" i="3"/>
  <c r="N189" i="3"/>
  <c r="N191" i="3"/>
  <c r="N200" i="3"/>
  <c r="N199" i="3"/>
  <c r="N167" i="3"/>
  <c r="N106" i="3"/>
  <c r="N90" i="3"/>
  <c r="N116" i="3"/>
  <c r="N177" i="3"/>
  <c r="N59" i="3"/>
  <c r="N176" i="3"/>
  <c r="N45" i="3"/>
  <c r="N216" i="3"/>
  <c r="N203" i="3"/>
  <c r="N115" i="3"/>
  <c r="N114" i="3"/>
  <c r="N224" i="3"/>
  <c r="N223" i="3"/>
  <c r="N75" i="3"/>
  <c r="N112" i="3"/>
  <c r="N213" i="3"/>
  <c r="N168" i="3"/>
  <c r="N37" i="3"/>
  <c r="N35" i="3"/>
  <c r="N215" i="3"/>
  <c r="N14" i="3"/>
  <c r="N143" i="3"/>
  <c r="N124" i="3"/>
  <c r="N122" i="3"/>
  <c r="N118" i="3"/>
  <c r="N201" i="3"/>
  <c r="N164" i="3"/>
  <c r="N53" i="3"/>
  <c r="N16" i="3"/>
  <c r="N99" i="3"/>
  <c r="N97" i="3"/>
  <c r="N51" i="3"/>
  <c r="N172" i="3"/>
  <c r="N130" i="3"/>
  <c r="N28" i="3"/>
  <c r="N110" i="3"/>
  <c r="N67" i="3"/>
  <c r="N128" i="3"/>
  <c r="N109" i="3"/>
  <c r="N93" i="3"/>
  <c r="N26" i="3"/>
  <c r="N20" i="3"/>
  <c r="N91" i="3"/>
  <c r="N22" i="3"/>
  <c r="N6" i="3"/>
  <c r="N134" i="3"/>
  <c r="N36" i="3"/>
  <c r="N8" i="3"/>
  <c r="N117" i="3"/>
  <c r="N61" i="3"/>
  <c r="N38" i="3"/>
  <c r="N60" i="3"/>
  <c r="N82" i="3"/>
  <c r="N126" i="3"/>
  <c r="N88" i="3"/>
  <c r="N71" i="3"/>
  <c r="N68" i="3"/>
  <c r="N165" i="3"/>
  <c r="N166" i="3"/>
  <c r="N4" i="3"/>
  <c r="N44" i="3"/>
  <c r="N163" i="3"/>
  <c r="N80" i="3"/>
  <c r="N83" i="3"/>
  <c r="N30" i="3"/>
  <c r="N95" i="3"/>
  <c r="N174" i="3"/>
  <c r="N173" i="3"/>
  <c r="N54" i="3"/>
  <c r="N15" i="3"/>
  <c r="N52" i="3"/>
  <c r="N76" i="3"/>
  <c r="N12" i="3"/>
  <c r="N46" i="3"/>
  <c r="N32" i="3"/>
  <c r="N42" i="3"/>
  <c r="N89" i="3"/>
  <c r="N64" i="3"/>
  <c r="N72" i="3"/>
  <c r="N2" i="3"/>
  <c r="N19" i="3"/>
  <c r="N23" i="3"/>
  <c r="N21" i="3"/>
  <c r="N11" i="3"/>
  <c r="N78" i="3"/>
  <c r="N9" i="3"/>
  <c r="N87" i="3"/>
  <c r="N34" i="3"/>
  <c r="N58" i="3"/>
  <c r="N84" i="3"/>
  <c r="N41" i="3"/>
  <c r="N3" i="3"/>
  <c r="N50" i="3"/>
  <c r="N74" i="3"/>
  <c r="N66" i="3"/>
  <c r="N65" i="3"/>
  <c r="N63" i="3"/>
  <c r="N73" i="3"/>
  <c r="N13" i="3"/>
  <c r="N79" i="3"/>
  <c r="N85" i="3"/>
  <c r="N242" i="3"/>
  <c r="F177" i="3" l="1"/>
  <c r="O177" i="3" s="1"/>
  <c r="F13" i="3"/>
  <c r="F31" i="3"/>
  <c r="O31" i="3" s="1"/>
  <c r="F16" i="3"/>
  <c r="F171" i="3"/>
  <c r="O171" i="3" s="1"/>
  <c r="F26" i="3"/>
  <c r="O26" i="3" s="1"/>
  <c r="F187" i="3"/>
  <c r="O187" i="3" s="1"/>
  <c r="F179" i="3"/>
  <c r="O179" i="3" s="1"/>
  <c r="F162" i="3"/>
  <c r="O162" i="3" s="1"/>
  <c r="F56" i="3"/>
  <c r="O56" i="3" s="1"/>
  <c r="F112" i="3"/>
  <c r="O112" i="3" s="1"/>
  <c r="F44" i="3"/>
  <c r="O44" i="3" s="1"/>
  <c r="F32" i="3"/>
  <c r="O32" i="3" s="1"/>
  <c r="F252" i="3"/>
  <c r="O252" i="3" s="1"/>
  <c r="F12" i="3"/>
  <c r="O12" i="3" s="1"/>
  <c r="F158" i="3"/>
  <c r="O158" i="3" s="1"/>
  <c r="F130" i="3"/>
  <c r="O130" i="3" s="1"/>
  <c r="F103" i="3"/>
  <c r="O103" i="3" s="1"/>
  <c r="F286" i="3"/>
  <c r="O286" i="3" s="1"/>
  <c r="F133" i="3"/>
  <c r="O133" i="3" s="1"/>
  <c r="F94" i="3"/>
  <c r="O94" i="3" s="1"/>
  <c r="F232" i="3"/>
  <c r="O232" i="3" s="1"/>
  <c r="F154" i="3"/>
  <c r="O154" i="3" s="1"/>
  <c r="F170" i="3"/>
  <c r="O170" i="3" s="1"/>
  <c r="F150" i="3"/>
  <c r="O150" i="3" s="1"/>
  <c r="F146" i="3"/>
  <c r="O146" i="3" s="1"/>
  <c r="F237" i="3"/>
  <c r="O237" i="3" s="1"/>
  <c r="F281" i="3"/>
  <c r="O281" i="3" s="1"/>
  <c r="F273" i="3"/>
  <c r="O273" i="3" s="1"/>
  <c r="F209" i="3"/>
  <c r="O209" i="3" s="1"/>
  <c r="F201" i="3"/>
  <c r="O201" i="3" s="1"/>
  <c r="F257" i="3"/>
  <c r="O257" i="3" s="1"/>
  <c r="F213" i="3"/>
  <c r="O213" i="3" s="1"/>
  <c r="F288" i="3"/>
  <c r="O288" i="3" s="1"/>
  <c r="F280" i="3"/>
  <c r="O280" i="3" s="1"/>
  <c r="F196" i="3"/>
  <c r="O196" i="3" s="1"/>
  <c r="F248" i="3"/>
  <c r="O248" i="3" s="1"/>
  <c r="F7" i="3"/>
  <c r="O7" i="3" s="1"/>
  <c r="F174" i="3"/>
  <c r="O174" i="3" s="1"/>
  <c r="F167" i="3"/>
  <c r="O167" i="3" s="1"/>
  <c r="F163" i="3"/>
  <c r="O163" i="3" s="1"/>
  <c r="F71" i="3"/>
  <c r="O71" i="3" s="1"/>
  <c r="F49" i="3"/>
  <c r="O49" i="3" s="1"/>
  <c r="F117" i="3"/>
  <c r="O117" i="3" s="1"/>
  <c r="F109" i="3"/>
  <c r="O109" i="3" s="1"/>
  <c r="F41" i="3"/>
  <c r="O41" i="3" s="1"/>
  <c r="F33" i="3"/>
  <c r="O33" i="3" s="1"/>
  <c r="F88" i="3"/>
  <c r="O88" i="3" s="1"/>
  <c r="F234" i="3"/>
  <c r="O234" i="3" s="1"/>
  <c r="F124" i="3"/>
  <c r="O124" i="3" s="1"/>
  <c r="F203" i="3"/>
  <c r="O203" i="3" s="1"/>
  <c r="F139" i="3"/>
  <c r="O139" i="3" s="1"/>
  <c r="F86" i="3"/>
  <c r="O86" i="3" s="1"/>
  <c r="F144" i="3"/>
  <c r="O144" i="3" s="1"/>
  <c r="F128" i="3"/>
  <c r="O128" i="3" s="1"/>
  <c r="F97" i="3"/>
  <c r="O97" i="3" s="1"/>
  <c r="F59" i="3"/>
  <c r="O59" i="3" s="1"/>
  <c r="F136" i="3"/>
  <c r="O136" i="3" s="1"/>
  <c r="F282" i="3"/>
  <c r="O282" i="3" s="1"/>
  <c r="F250" i="3"/>
  <c r="O250" i="3" s="1"/>
  <c r="F246" i="3"/>
  <c r="O246" i="3" s="1"/>
  <c r="F84" i="3"/>
  <c r="O84" i="3" s="1"/>
  <c r="F253" i="3"/>
  <c r="O253" i="3" s="1"/>
  <c r="F60" i="3"/>
  <c r="O60" i="3" s="1"/>
  <c r="F23" i="3"/>
  <c r="O23" i="3" s="1"/>
  <c r="F249" i="3"/>
  <c r="O249" i="3" s="1"/>
  <c r="F195" i="3"/>
  <c r="O195" i="3" s="1"/>
  <c r="F55" i="3"/>
  <c r="O55" i="3" s="1"/>
  <c r="F48" i="3"/>
  <c r="O48" i="3" s="1"/>
  <c r="F82" i="3"/>
  <c r="O82" i="3" s="1"/>
  <c r="F10" i="3"/>
  <c r="O10" i="3" s="1"/>
  <c r="F206" i="3"/>
  <c r="O206" i="3" s="1"/>
  <c r="F182" i="3"/>
  <c r="O182" i="3" s="1"/>
  <c r="F63" i="3"/>
  <c r="O63" i="3" s="1"/>
  <c r="F119" i="3"/>
  <c r="O119" i="3" s="1"/>
  <c r="F157" i="3"/>
  <c r="O157" i="3" s="1"/>
  <c r="F149" i="3"/>
  <c r="O149" i="3" s="1"/>
  <c r="F50" i="3"/>
  <c r="O50" i="3" s="1"/>
  <c r="F104" i="3"/>
  <c r="O104" i="3" s="1"/>
  <c r="F21" i="3"/>
  <c r="O21" i="3" s="1"/>
  <c r="F72" i="3"/>
  <c r="O72" i="3" s="1"/>
  <c r="F102" i="3"/>
  <c r="O102" i="3" s="1"/>
  <c r="F205" i="3"/>
  <c r="O205" i="3" s="1"/>
  <c r="F262" i="3"/>
  <c r="O262" i="3" s="1"/>
  <c r="F258" i="3"/>
  <c r="O258" i="3" s="1"/>
  <c r="F169" i="3"/>
  <c r="O169" i="3" s="1"/>
  <c r="F70" i="3"/>
  <c r="O70" i="3" s="1"/>
  <c r="F62" i="3"/>
  <c r="O62" i="3" s="1"/>
  <c r="F238" i="3"/>
  <c r="O238" i="3" s="1"/>
  <c r="F160" i="3"/>
  <c r="O160" i="3" s="1"/>
  <c r="F152" i="3"/>
  <c r="O152" i="3" s="1"/>
  <c r="F132" i="3"/>
  <c r="O132" i="3" s="1"/>
  <c r="F110" i="3"/>
  <c r="O110" i="3" s="1"/>
  <c r="F106" i="3"/>
  <c r="O106" i="3" s="1"/>
  <c r="F42" i="3"/>
  <c r="O42" i="3" s="1"/>
  <c r="F38" i="3"/>
  <c r="O38" i="3" s="1"/>
  <c r="F34" i="3"/>
  <c r="O34" i="3" s="1"/>
  <c r="F30" i="3"/>
  <c r="O30" i="3" s="1"/>
  <c r="F92" i="3"/>
  <c r="O92" i="3" s="1"/>
  <c r="F28" i="3"/>
  <c r="O28" i="3" s="1"/>
  <c r="F98" i="3"/>
  <c r="O98" i="3" s="1"/>
  <c r="F197" i="3"/>
  <c r="O197" i="3" s="1"/>
  <c r="F192" i="3"/>
  <c r="O192" i="3" s="1"/>
  <c r="F81" i="3"/>
  <c r="O81" i="3" s="1"/>
  <c r="F137" i="3"/>
  <c r="O137" i="3" s="1"/>
  <c r="F51" i="3"/>
  <c r="O51" i="3" s="1"/>
  <c r="F99" i="3"/>
  <c r="O99" i="3" s="1"/>
  <c r="F24" i="3"/>
  <c r="O24" i="3" s="1"/>
  <c r="F9" i="3"/>
  <c r="O9" i="3" s="1"/>
  <c r="F3" i="3"/>
  <c r="O3" i="3" s="1"/>
  <c r="F214" i="3"/>
  <c r="O214" i="3" s="1"/>
  <c r="F274" i="3"/>
  <c r="O274" i="3" s="1"/>
  <c r="F266" i="3"/>
  <c r="O266" i="3" s="1"/>
  <c r="F263" i="3"/>
  <c r="O263" i="3" s="1"/>
  <c r="F191" i="3"/>
  <c r="O191" i="3" s="1"/>
  <c r="F183" i="3"/>
  <c r="O183" i="3" s="1"/>
  <c r="F175" i="3"/>
  <c r="O175" i="3" s="1"/>
  <c r="F164" i="3"/>
  <c r="O164" i="3" s="1"/>
  <c r="F73" i="3"/>
  <c r="O73" i="3" s="1"/>
  <c r="F141" i="3"/>
  <c r="O141" i="3" s="1"/>
  <c r="F120" i="3"/>
  <c r="O120" i="3" s="1"/>
  <c r="F217" i="3"/>
  <c r="O217" i="3" s="1"/>
  <c r="F277" i="3"/>
  <c r="O277" i="3" s="1"/>
  <c r="F269" i="3"/>
  <c r="O269" i="3" s="1"/>
  <c r="F265" i="3"/>
  <c r="O265" i="3" s="1"/>
  <c r="F202" i="3"/>
  <c r="O202" i="3" s="1"/>
  <c r="F198" i="3"/>
  <c r="O198" i="3" s="1"/>
  <c r="F255" i="3"/>
  <c r="O255" i="3" s="1"/>
  <c r="F194" i="3"/>
  <c r="O194" i="3" s="1"/>
  <c r="F65" i="3"/>
  <c r="O65" i="3" s="1"/>
  <c r="F230" i="3"/>
  <c r="O230" i="3" s="1"/>
  <c r="F156" i="3"/>
  <c r="O156" i="3" s="1"/>
  <c r="F148" i="3"/>
  <c r="O148" i="3" s="1"/>
  <c r="F140" i="3"/>
  <c r="O140" i="3" s="1"/>
  <c r="F129" i="3"/>
  <c r="O129" i="3" s="1"/>
  <c r="F125" i="3"/>
  <c r="O125" i="3" s="1"/>
  <c r="F122" i="3"/>
  <c r="O122" i="3" s="1"/>
  <c r="F116" i="3"/>
  <c r="O116" i="3" s="1"/>
  <c r="F108" i="3"/>
  <c r="O108" i="3" s="1"/>
  <c r="F40" i="3"/>
  <c r="O40" i="3" s="1"/>
  <c r="F36" i="3"/>
  <c r="O36" i="3" s="1"/>
  <c r="F5" i="3"/>
  <c r="O5" i="3" s="1"/>
  <c r="F4" i="3"/>
  <c r="O4" i="3" s="1"/>
  <c r="F27" i="3"/>
  <c r="O27" i="3" s="1"/>
  <c r="F8" i="3"/>
  <c r="O8" i="3" s="1"/>
  <c r="F254" i="3"/>
  <c r="O254" i="3" s="1"/>
  <c r="F178" i="3"/>
  <c r="O178" i="3" s="1"/>
  <c r="F244" i="3"/>
  <c r="O244" i="3" s="1"/>
  <c r="F240" i="3"/>
  <c r="O240" i="3" s="1"/>
  <c r="F159" i="3"/>
  <c r="O159" i="3" s="1"/>
  <c r="F61" i="3"/>
  <c r="O61" i="3" s="1"/>
  <c r="F57" i="3"/>
  <c r="O57" i="3" s="1"/>
  <c r="F111" i="3"/>
  <c r="O111" i="3" s="1"/>
  <c r="F105" i="3"/>
  <c r="O105" i="3" s="1"/>
  <c r="F90" i="3"/>
  <c r="O90" i="3" s="1"/>
  <c r="F193" i="3"/>
  <c r="O193" i="3" s="1"/>
  <c r="F64" i="3"/>
  <c r="O64" i="3" s="1"/>
  <c r="F276" i="3"/>
  <c r="O276" i="3" s="1"/>
  <c r="F204" i="3"/>
  <c r="O204" i="3" s="1"/>
  <c r="F261" i="3"/>
  <c r="O261" i="3" s="1"/>
  <c r="F185" i="3"/>
  <c r="O185" i="3" s="1"/>
  <c r="F181" i="3"/>
  <c r="O181" i="3" s="1"/>
  <c r="F173" i="3"/>
  <c r="O173" i="3" s="1"/>
  <c r="F166" i="3"/>
  <c r="O166" i="3" s="1"/>
  <c r="F75" i="3"/>
  <c r="O75" i="3" s="1"/>
  <c r="F236" i="3"/>
  <c r="O236" i="3" s="1"/>
  <c r="F131" i="3"/>
  <c r="O131" i="3" s="1"/>
  <c r="F53" i="3"/>
  <c r="O53" i="3" s="1"/>
  <c r="F118" i="3"/>
  <c r="O118" i="3" s="1"/>
  <c r="F101" i="3"/>
  <c r="O101" i="3" s="1"/>
  <c r="F93" i="3"/>
  <c r="O93" i="3" s="1"/>
  <c r="F29" i="3"/>
  <c r="O29" i="3" s="1"/>
  <c r="F22" i="3"/>
  <c r="O22" i="3" s="1"/>
  <c r="F18" i="3"/>
  <c r="O18" i="3" s="1"/>
  <c r="F11" i="3"/>
  <c r="O11" i="3" s="1"/>
  <c r="F215" i="3"/>
  <c r="O215" i="3" s="1"/>
  <c r="F275" i="3"/>
  <c r="O275" i="3" s="1"/>
  <c r="F271" i="3"/>
  <c r="O271" i="3" s="1"/>
  <c r="F267" i="3"/>
  <c r="O267" i="3" s="1"/>
  <c r="F211" i="3"/>
  <c r="O211" i="3" s="1"/>
  <c r="F260" i="3"/>
  <c r="O260" i="3" s="1"/>
  <c r="F256" i="3"/>
  <c r="O256" i="3" s="1"/>
  <c r="F184" i="3"/>
  <c r="O184" i="3" s="1"/>
  <c r="F180" i="3"/>
  <c r="O180" i="3" s="1"/>
  <c r="F83" i="3"/>
  <c r="O83" i="3" s="1"/>
  <c r="F176" i="3"/>
  <c r="O176" i="3" s="1"/>
  <c r="F165" i="3"/>
  <c r="O165" i="3" s="1"/>
  <c r="F74" i="3"/>
  <c r="O74" i="3" s="1"/>
  <c r="F66" i="3"/>
  <c r="O66" i="3" s="1"/>
  <c r="F242" i="3"/>
  <c r="O242" i="3" s="1"/>
  <c r="F142" i="3"/>
  <c r="O142" i="3" s="1"/>
  <c r="F138" i="3"/>
  <c r="O138" i="3" s="1"/>
  <c r="F127" i="3"/>
  <c r="O127" i="3" s="1"/>
  <c r="F123" i="3"/>
  <c r="O123" i="3" s="1"/>
  <c r="F52" i="3"/>
  <c r="O52" i="3" s="1"/>
  <c r="F121" i="3"/>
  <c r="O121" i="3" s="1"/>
  <c r="F100" i="3"/>
  <c r="O100" i="3" s="1"/>
  <c r="F25" i="3"/>
  <c r="O25" i="3" s="1"/>
  <c r="F17" i="3"/>
  <c r="O17" i="3" s="1"/>
  <c r="F14" i="3"/>
  <c r="O14" i="3" s="1"/>
  <c r="F79" i="3"/>
  <c r="O79" i="3" s="1"/>
  <c r="F2" i="3"/>
  <c r="O2" i="3" s="1"/>
  <c r="F222" i="3"/>
  <c r="O222" i="3" s="1"/>
  <c r="F289" i="3"/>
  <c r="O289" i="3" s="1"/>
  <c r="F285" i="3"/>
  <c r="O285" i="3" s="1"/>
  <c r="F284" i="3"/>
  <c r="O284" i="3" s="1"/>
  <c r="F224" i="3"/>
  <c r="O224" i="3" s="1"/>
  <c r="F221" i="3"/>
  <c r="O221" i="3" s="1"/>
  <c r="F294" i="3"/>
  <c r="O294" i="3" s="1"/>
  <c r="F290" i="3"/>
  <c r="O290" i="3" s="1"/>
  <c r="F292" i="3"/>
  <c r="O292" i="3" s="1"/>
  <c r="F225" i="3"/>
  <c r="O225" i="3" s="1"/>
  <c r="F283" i="3"/>
  <c r="O283" i="3" s="1"/>
  <c r="F223" i="3"/>
  <c r="O223" i="3" s="1"/>
  <c r="F293" i="3"/>
  <c r="O293" i="3" s="1"/>
  <c r="F227" i="3"/>
  <c r="O227" i="3" s="1"/>
  <c r="F220" i="3"/>
  <c r="O220" i="3" s="1"/>
  <c r="F278" i="3"/>
  <c r="O278" i="3" s="1"/>
  <c r="F268" i="3"/>
  <c r="O268" i="3" s="1"/>
  <c r="F199" i="3"/>
  <c r="O199" i="3" s="1"/>
  <c r="F247" i="3"/>
  <c r="O247" i="3" s="1"/>
  <c r="F190" i="3"/>
  <c r="O190" i="3" s="1"/>
  <c r="F89" i="3"/>
  <c r="O89" i="3" s="1"/>
  <c r="F76" i="3"/>
  <c r="O76" i="3" s="1"/>
  <c r="F69" i="3"/>
  <c r="O69" i="3" s="1"/>
  <c r="F243" i="3"/>
  <c r="O243" i="3" s="1"/>
  <c r="F239" i="3"/>
  <c r="O239" i="3" s="1"/>
  <c r="F233" i="3"/>
  <c r="O233" i="3" s="1"/>
  <c r="F229" i="3"/>
  <c r="O229" i="3" s="1"/>
  <c r="F153" i="3"/>
  <c r="O153" i="3" s="1"/>
  <c r="F143" i="3"/>
  <c r="O143" i="3" s="1"/>
  <c r="F126" i="3"/>
  <c r="O126" i="3" s="1"/>
  <c r="F46" i="3"/>
  <c r="O46" i="3" s="1"/>
  <c r="F115" i="3"/>
  <c r="O115" i="3" s="1"/>
  <c r="F45" i="3"/>
  <c r="O45" i="3" s="1"/>
  <c r="F35" i="3"/>
  <c r="O35" i="3" s="1"/>
  <c r="F80" i="3"/>
  <c r="O80" i="3" s="1"/>
  <c r="F91" i="3"/>
  <c r="O91" i="3" s="1"/>
  <c r="F15" i="3"/>
  <c r="O15" i="3" s="1"/>
  <c r="F264" i="3"/>
  <c r="O264" i="3" s="1"/>
  <c r="F186" i="3"/>
  <c r="O186" i="3" s="1"/>
  <c r="F85" i="3"/>
  <c r="O85" i="3" s="1"/>
  <c r="F295" i="3"/>
  <c r="O295" i="3" s="1"/>
  <c r="F291" i="3"/>
  <c r="O291" i="3" s="1"/>
  <c r="F219" i="3"/>
  <c r="O219" i="3" s="1"/>
  <c r="F212" i="3"/>
  <c r="O212" i="3" s="1"/>
  <c r="F270" i="3"/>
  <c r="O270" i="3" s="1"/>
  <c r="F208" i="3"/>
  <c r="O208" i="3" s="1"/>
  <c r="F259" i="3"/>
  <c r="O259" i="3" s="1"/>
  <c r="F189" i="3"/>
  <c r="O189" i="3" s="1"/>
  <c r="F172" i="3"/>
  <c r="O172" i="3" s="1"/>
  <c r="F68" i="3"/>
  <c r="O68" i="3" s="1"/>
  <c r="F245" i="3"/>
  <c r="O245" i="3" s="1"/>
  <c r="F235" i="3"/>
  <c r="O235" i="3" s="1"/>
  <c r="F231" i="3"/>
  <c r="O231" i="3" s="1"/>
  <c r="F228" i="3"/>
  <c r="O228" i="3" s="1"/>
  <c r="F155" i="3"/>
  <c r="O155" i="3" s="1"/>
  <c r="F145" i="3"/>
  <c r="O145" i="3" s="1"/>
  <c r="F135" i="3"/>
  <c r="O135" i="3" s="1"/>
  <c r="F58" i="3"/>
  <c r="O58" i="3" s="1"/>
  <c r="F114" i="3"/>
  <c r="O114" i="3" s="1"/>
  <c r="F107" i="3"/>
  <c r="O107" i="3" s="1"/>
  <c r="F37" i="3"/>
  <c r="O37" i="3" s="1"/>
  <c r="F6" i="3"/>
  <c r="O6" i="3" s="1"/>
  <c r="F96" i="3"/>
  <c r="O96" i="3" s="1"/>
  <c r="F20" i="3"/>
  <c r="O20" i="3" s="1"/>
  <c r="F78" i="3"/>
  <c r="O78" i="3" s="1"/>
  <c r="F226" i="3"/>
  <c r="O226" i="3" s="1"/>
  <c r="F287" i="3"/>
  <c r="O287" i="3" s="1"/>
  <c r="F218" i="3"/>
  <c r="O218" i="3" s="1"/>
  <c r="F207" i="3"/>
  <c r="O207" i="3" s="1"/>
  <c r="F188" i="3"/>
  <c r="O188" i="3" s="1"/>
  <c r="F168" i="3"/>
  <c r="O168" i="3" s="1"/>
  <c r="F77" i="3"/>
  <c r="O77" i="3" s="1"/>
  <c r="F67" i="3"/>
  <c r="O67" i="3" s="1"/>
  <c r="F241" i="3"/>
  <c r="O241" i="3" s="1"/>
  <c r="F161" i="3"/>
  <c r="O161" i="3" s="1"/>
  <c r="F151" i="3"/>
  <c r="O151" i="3" s="1"/>
  <c r="F134" i="3"/>
  <c r="O134" i="3" s="1"/>
  <c r="F54" i="3"/>
  <c r="O54" i="3" s="1"/>
  <c r="F47" i="3"/>
  <c r="O47" i="3" s="1"/>
  <c r="F113" i="3"/>
  <c r="O113" i="3" s="1"/>
  <c r="F43" i="3"/>
  <c r="O43" i="3" s="1"/>
  <c r="F87" i="3"/>
  <c r="O87" i="3" s="1"/>
  <c r="F95" i="3"/>
  <c r="O95" i="3" s="1"/>
  <c r="F19" i="3"/>
  <c r="O19" i="3" s="1"/>
  <c r="F216" i="3"/>
  <c r="O216" i="3" s="1"/>
  <c r="F279" i="3"/>
  <c r="O279" i="3" s="1"/>
  <c r="F272" i="3"/>
  <c r="O272" i="3" s="1"/>
  <c r="F210" i="3"/>
  <c r="O210" i="3" s="1"/>
  <c r="F200" i="3"/>
  <c r="O200" i="3" s="1"/>
  <c r="F251" i="3"/>
  <c r="O251" i="3" s="1"/>
  <c r="F147" i="3"/>
  <c r="O147" i="3" s="1"/>
  <c r="F39" i="3"/>
  <c r="O39" i="3" s="1"/>
  <c r="O16" i="3"/>
  <c r="O13" i="3"/>
  <c r="D159" i="1"/>
  <c r="D230" i="1"/>
  <c r="D228" i="1"/>
  <c r="D261" i="1"/>
  <c r="D293" i="1"/>
  <c r="D262" i="1"/>
  <c r="D139" i="1"/>
  <c r="D263" i="1"/>
  <c r="D155" i="1"/>
  <c r="D141" i="1"/>
  <c r="D210" i="1"/>
  <c r="D212" i="1"/>
  <c r="D158" i="1"/>
  <c r="D231" i="1"/>
  <c r="D160" i="1"/>
  <c r="D137" i="1"/>
  <c r="D151" i="1"/>
  <c r="D245" i="1"/>
  <c r="D229" i="1"/>
  <c r="D156" i="1"/>
  <c r="D277" i="1"/>
  <c r="D287" i="1"/>
  <c r="D149" i="1"/>
  <c r="D221" i="1"/>
  <c r="D294" i="1"/>
  <c r="D153" i="1"/>
  <c r="D295" i="1"/>
  <c r="D255" i="1"/>
  <c r="D219" i="1"/>
  <c r="D246" i="1"/>
  <c r="D224" i="1"/>
  <c r="D247" i="1"/>
  <c r="D271" i="1"/>
  <c r="D143" i="1"/>
  <c r="D203" i="1"/>
  <c r="D253" i="1"/>
  <c r="D289" i="1"/>
  <c r="D223" i="1"/>
  <c r="D258" i="1"/>
  <c r="D288" i="1"/>
  <c r="D145" i="1"/>
  <c r="D214" i="1"/>
  <c r="D216" i="1"/>
  <c r="D222" i="1"/>
  <c r="D226" i="1"/>
  <c r="D201" i="1"/>
  <c r="D286" i="1"/>
  <c r="D125" i="1"/>
  <c r="D220" i="1"/>
  <c r="D285" i="1"/>
  <c r="D250" i="1"/>
  <c r="D140" i="1"/>
  <c r="D142" i="1"/>
  <c r="D254" i="1"/>
  <c r="D290" i="1"/>
  <c r="D147" i="1"/>
  <c r="D257" i="1"/>
  <c r="D248" i="1"/>
  <c r="D256" i="1"/>
  <c r="D127" i="1"/>
  <c r="D282" i="1"/>
  <c r="D138" i="1"/>
  <c r="D152" i="1"/>
  <c r="D154" i="1"/>
  <c r="D150" i="1"/>
  <c r="D205" i="1"/>
  <c r="D269" i="1"/>
  <c r="D204" i="1"/>
  <c r="D280" i="1"/>
  <c r="D202" i="1"/>
  <c r="D213" i="1"/>
  <c r="D273" i="1"/>
  <c r="D129" i="1"/>
  <c r="D211" i="1"/>
  <c r="D131" i="1"/>
  <c r="D259" i="1"/>
  <c r="D260" i="1"/>
  <c r="D218" i="1"/>
  <c r="D272" i="1"/>
  <c r="D215" i="1"/>
  <c r="D270" i="1"/>
  <c r="D133" i="1"/>
  <c r="D241" i="1"/>
  <c r="D217" i="1"/>
  <c r="D146" i="1"/>
  <c r="D240" i="1"/>
  <c r="D144" i="1"/>
  <c r="D238" i="1"/>
  <c r="D227" i="1"/>
  <c r="D119" i="1"/>
  <c r="D225" i="1"/>
  <c r="D249" i="1"/>
  <c r="D252" i="1"/>
  <c r="D278" i="1"/>
  <c r="D251" i="1"/>
  <c r="D279" i="1"/>
  <c r="D128" i="1"/>
  <c r="D121" i="1"/>
  <c r="D284" i="1"/>
  <c r="D135" i="1"/>
  <c r="D126" i="1"/>
  <c r="D291" i="1"/>
  <c r="D281" i="1"/>
  <c r="D206" i="1"/>
  <c r="D148" i="1"/>
  <c r="D292" i="1"/>
  <c r="D283" i="1"/>
  <c r="D196" i="1"/>
  <c r="D242" i="1"/>
  <c r="D232" i="1"/>
  <c r="D198" i="1"/>
  <c r="D123" i="1"/>
  <c r="D43" i="1"/>
  <c r="D234" i="1"/>
  <c r="D208" i="1"/>
  <c r="D45" i="1"/>
  <c r="D84" i="1"/>
  <c r="D274" i="1"/>
  <c r="D86" i="1"/>
  <c r="D264" i="1"/>
  <c r="D266" i="1"/>
  <c r="D130" i="1"/>
  <c r="D116" i="1"/>
  <c r="D190" i="1"/>
  <c r="D41" i="1"/>
  <c r="D136" i="1"/>
  <c r="D134" i="1"/>
  <c r="D27" i="1"/>
  <c r="D132" i="1"/>
  <c r="D38" i="1"/>
  <c r="D122" i="1"/>
  <c r="D76" i="1"/>
  <c r="D120" i="1"/>
  <c r="D200" i="1"/>
  <c r="D44" i="1"/>
  <c r="D78" i="1"/>
  <c r="D244" i="1"/>
  <c r="D184" i="1"/>
  <c r="D199" i="1"/>
  <c r="D243" i="1"/>
  <c r="D117" i="1"/>
  <c r="D118" i="1"/>
  <c r="D197" i="1"/>
  <c r="D85" i="1"/>
  <c r="D25" i="1"/>
  <c r="D42" i="1"/>
  <c r="D68" i="1"/>
  <c r="D29" i="1"/>
  <c r="D36" i="1"/>
  <c r="D110" i="1"/>
  <c r="D40" i="1"/>
  <c r="D108" i="1"/>
  <c r="D207" i="1"/>
  <c r="D209" i="1"/>
  <c r="D236" i="1"/>
  <c r="D233" i="1"/>
  <c r="D235" i="1"/>
  <c r="D182" i="1"/>
  <c r="D71" i="1"/>
  <c r="D30" i="1"/>
  <c r="D81" i="1"/>
  <c r="D192" i="1"/>
  <c r="D100" i="1"/>
  <c r="D191" i="1"/>
  <c r="D32" i="1"/>
  <c r="D70" i="1"/>
  <c r="D73" i="1"/>
  <c r="D268" i="1"/>
  <c r="D239" i="1"/>
  <c r="D80" i="1"/>
  <c r="D79" i="1"/>
  <c r="D276" i="1"/>
  <c r="D186" i="1"/>
  <c r="D275" i="1"/>
  <c r="D174" i="1"/>
  <c r="D77" i="1"/>
  <c r="D265" i="1"/>
  <c r="D183" i="1"/>
  <c r="D62" i="1"/>
  <c r="D60" i="1"/>
  <c r="D267" i="1"/>
  <c r="D34" i="1"/>
  <c r="D185" i="1"/>
  <c r="D14" i="1"/>
  <c r="D124" i="1"/>
  <c r="D105" i="1"/>
  <c r="D113" i="1"/>
  <c r="D103" i="1"/>
  <c r="D168" i="1"/>
  <c r="D83" i="1"/>
  <c r="D237" i="1"/>
  <c r="D179" i="1"/>
  <c r="D94" i="1"/>
  <c r="D16" i="1"/>
  <c r="D39" i="1"/>
  <c r="D112" i="1"/>
  <c r="D37" i="1"/>
  <c r="D92" i="1"/>
  <c r="D187" i="1"/>
  <c r="D177" i="1"/>
  <c r="D111" i="1"/>
  <c r="D28" i="1"/>
  <c r="D75" i="1"/>
  <c r="D166" i="1"/>
  <c r="D72" i="1"/>
  <c r="D109" i="1"/>
  <c r="D18" i="1"/>
  <c r="D74" i="1"/>
  <c r="D33" i="1"/>
  <c r="D26" i="1"/>
  <c r="D20" i="1"/>
  <c r="D31" i="1"/>
  <c r="D22" i="1"/>
  <c r="D64" i="1"/>
  <c r="D4" i="1"/>
  <c r="D115" i="1"/>
  <c r="D61" i="1"/>
  <c r="D8" i="1"/>
  <c r="D82" i="1"/>
  <c r="D102" i="1"/>
  <c r="D63" i="1"/>
  <c r="D114" i="1"/>
  <c r="D101" i="1"/>
  <c r="D7" i="1"/>
  <c r="D107" i="1"/>
  <c r="D48" i="1"/>
  <c r="D170" i="1"/>
  <c r="D167" i="1"/>
  <c r="D51" i="1"/>
  <c r="D180" i="1"/>
  <c r="D169" i="1"/>
  <c r="D181" i="1"/>
  <c r="D3" i="1"/>
  <c r="D69" i="1"/>
  <c r="D178" i="1"/>
  <c r="D96" i="1"/>
  <c r="D106" i="1"/>
  <c r="D10" i="1"/>
  <c r="D6" i="1"/>
  <c r="D54" i="1"/>
  <c r="D55" i="1"/>
  <c r="D35" i="1"/>
  <c r="D189" i="1"/>
  <c r="D104" i="1"/>
  <c r="D24" i="1"/>
  <c r="D188" i="1"/>
  <c r="D17" i="1"/>
  <c r="D65" i="1"/>
  <c r="D95" i="1"/>
  <c r="D15" i="1"/>
  <c r="D47" i="1"/>
  <c r="D50" i="1"/>
  <c r="D176" i="1"/>
  <c r="D93" i="1"/>
  <c r="D175" i="1"/>
  <c r="D12" i="1"/>
  <c r="D87" i="1"/>
  <c r="D57" i="1"/>
  <c r="D97" i="1"/>
  <c r="D89" i="1"/>
  <c r="D67" i="1"/>
  <c r="D161" i="1"/>
  <c r="D53" i="1"/>
  <c r="D195" i="1"/>
  <c r="D163" i="1"/>
  <c r="D171" i="1"/>
  <c r="D2" i="1"/>
  <c r="D19" i="1"/>
  <c r="D23" i="1"/>
  <c r="D21" i="1"/>
  <c r="D11" i="1"/>
  <c r="D5" i="1"/>
  <c r="D9" i="1"/>
  <c r="D194" i="1"/>
  <c r="D59" i="1"/>
  <c r="D58" i="1"/>
  <c r="D99" i="1"/>
  <c r="D56" i="1"/>
  <c r="D98" i="1"/>
  <c r="D46" i="1"/>
  <c r="D66" i="1"/>
  <c r="D49" i="1"/>
  <c r="D91" i="1"/>
  <c r="D173" i="1"/>
  <c r="D165" i="1"/>
  <c r="D164" i="1"/>
  <c r="D90" i="1"/>
  <c r="D162" i="1"/>
  <c r="D172" i="1"/>
  <c r="D13" i="1"/>
  <c r="D88" i="1"/>
  <c r="D52" i="1"/>
  <c r="D193" i="1"/>
  <c r="D157" i="1"/>
</calcChain>
</file>

<file path=xl/sharedStrings.xml><?xml version="1.0" encoding="utf-8"?>
<sst xmlns="http://schemas.openxmlformats.org/spreadsheetml/2006/main" count="2898" uniqueCount="70">
  <si>
    <t>file name</t>
  </si>
  <si>
    <t xml:space="preserve"> cells</t>
  </si>
  <si>
    <t xml:space="preserve"> T</t>
  </si>
  <si>
    <t xml:space="preserve"> warmup</t>
  </si>
  <si>
    <t xml:space="preserve"> cool down</t>
  </si>
  <si>
    <t xml:space="preserve"> number entered</t>
  </si>
  <si>
    <t xml:space="preserve"> # movements</t>
  </si>
  <si>
    <t xml:space="preserve"> total flow time</t>
  </si>
  <si>
    <t xml:space="preserve"> entrance rate</t>
  </si>
  <si>
    <t xml:space="preserve"> mean movements</t>
  </si>
  <si>
    <t xml:space="preserve"> mean flow time</t>
  </si>
  <si>
    <t xml:space="preserve"> std flow time</t>
  </si>
  <si>
    <t xml:space="preserve"> # of blocks </t>
  </si>
  <si>
    <t xml:space="preserve"> std block entrance rate</t>
  </si>
  <si>
    <t xml:space="preserve"> simulation time</t>
  </si>
  <si>
    <t xml:space="preserve"> time ratio</t>
  </si>
  <si>
    <t xml:space="preserve"> total nodes</t>
  </si>
  <si>
    <t>22X62</t>
  </si>
  <si>
    <t>32X42</t>
  </si>
  <si>
    <t>42X32</t>
  </si>
  <si>
    <t># Inputs</t>
  </si>
  <si>
    <t>Input location</t>
  </si>
  <si>
    <t>Input Format</t>
  </si>
  <si>
    <t># Outputs</t>
  </si>
  <si>
    <t>Output Format</t>
  </si>
  <si>
    <t>InGrid</t>
  </si>
  <si>
    <t>Row Labels</t>
  </si>
  <si>
    <t>Grand Total</t>
  </si>
  <si>
    <t>42X122</t>
  </si>
  <si>
    <t>62X82</t>
  </si>
  <si>
    <t>82X62</t>
  </si>
  <si>
    <t>Max of  entrance rate</t>
  </si>
  <si>
    <t>X</t>
  </si>
  <si>
    <t>Y</t>
  </si>
  <si>
    <t>36X36</t>
  </si>
  <si>
    <t>71X71</t>
  </si>
  <si>
    <t>Grid Format</t>
  </si>
  <si>
    <t>27X44</t>
  </si>
  <si>
    <t>25X48</t>
  </si>
  <si>
    <t>24X50</t>
  </si>
  <si>
    <t>56X22</t>
  </si>
  <si>
    <t>Lx</t>
  </si>
  <si>
    <t>Ly</t>
  </si>
  <si>
    <t>Spread</t>
  </si>
  <si>
    <t>4WC</t>
  </si>
  <si>
    <t>TH</t>
  </si>
  <si>
    <t>Conc</t>
  </si>
  <si>
    <t>One Side</t>
  </si>
  <si>
    <t>Two Sides</t>
  </si>
  <si>
    <t>Spread Inputs</t>
  </si>
  <si>
    <t>Centered Inputs</t>
  </si>
  <si>
    <t>20 Inputs</t>
  </si>
  <si>
    <t>40 Inputs</t>
  </si>
  <si>
    <t>60 Outputs</t>
  </si>
  <si>
    <t>120 Outputs</t>
  </si>
  <si>
    <t>180 Outputs</t>
  </si>
  <si>
    <t>Spread Outputs</t>
  </si>
  <si>
    <t>Centered Outputs</t>
  </si>
  <si>
    <t>One Side Inputs</t>
  </si>
  <si>
    <t>Two Sides Inputs</t>
  </si>
  <si>
    <t>22X56</t>
  </si>
  <si>
    <t>20X62</t>
  </si>
  <si>
    <t>Centered</t>
  </si>
  <si>
    <t>Column Labels</t>
  </si>
  <si>
    <t>6 Inputs</t>
  </si>
  <si>
    <t>10 Inputs</t>
  </si>
  <si>
    <t>12 Inputs</t>
  </si>
  <si>
    <t>18 Inputs</t>
  </si>
  <si>
    <t>Aspect Ratio</t>
  </si>
  <si>
    <t>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</si>
</sst>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[results.xlsx]Pivot Total!PivotTable1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Total'!$B$3:$B$4</c:f>
              <c:strCache>
                <c:ptCount val="1"/>
                <c:pt idx="0">
                  <c:v>60 Outputs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Total'!$A$5:$A$7</c:f>
              <c:strCache>
                <c:ptCount val="2"/>
                <c:pt idx="0">
                  <c:v>20 Inputs</c:v>
                </c:pt>
                <c:pt idx="1">
                  <c:v>40 Inputs</c:v>
                </c:pt>
              </c:strCache>
            </c:strRef>
          </c:cat>
          <c:val>
            <c:numRef>
              <c:f>'Pivot Total'!$B$5:$B$7</c:f>
              <c:numCache>
                <c:formatCode>General</c:formatCode>
                <c:ptCount val="2"/>
                <c:pt idx="0">
                  <c:v>11.289</c:v>
                </c:pt>
                <c:pt idx="1">
                  <c:v>12.688599999999999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E-4FCD-9226-F7DAFAB80307}"/>
            </c:ext>
          </c:extLst>
        </c:ser>
        <c:ser>
          <c:idx val="1"/>
          <c:order val="1"/>
          <c:tx>
            <c:strRef>
              <c:f>'Pivot Total'!$C$3:$C$4</c:f>
              <c:strCache>
                <c:ptCount val="1"/>
                <c:pt idx="0">
                  <c:v>120 Outputs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Total'!$A$5:$A$7</c:f>
              <c:strCache>
                <c:ptCount val="2"/>
                <c:pt idx="0">
                  <c:v>20 Inputs</c:v>
                </c:pt>
                <c:pt idx="1">
                  <c:v>40 Inputs</c:v>
                </c:pt>
              </c:strCache>
            </c:strRef>
          </c:cat>
          <c:val>
            <c:numRef>
              <c:f>'Pivot Total'!$C$5:$C$7</c:f>
              <c:numCache>
                <c:formatCode>General</c:formatCode>
                <c:ptCount val="2"/>
                <c:pt idx="0">
                  <c:v>11.6694</c:v>
                </c:pt>
                <c:pt idx="1">
                  <c:v>13.150399999999999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C-494C-AEE3-29492ACF2618}"/>
            </c:ext>
          </c:extLst>
        </c:ser>
        <c:ser>
          <c:idx val="2"/>
          <c:order val="2"/>
          <c:tx>
            <c:strRef>
              <c:f>'Pivot Total'!$D$3:$D$4</c:f>
              <c:strCache>
                <c:ptCount val="1"/>
                <c:pt idx="0">
                  <c:v>180 Outputs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Total'!$A$5:$A$7</c:f>
              <c:strCache>
                <c:ptCount val="2"/>
                <c:pt idx="0">
                  <c:v>20 Inputs</c:v>
                </c:pt>
                <c:pt idx="1">
                  <c:v>40 Inputs</c:v>
                </c:pt>
              </c:strCache>
            </c:strRef>
          </c:cat>
          <c:val>
            <c:numRef>
              <c:f>'Pivot Total'!$D$5:$D$7</c:f>
              <c:numCache>
                <c:formatCode>General</c:formatCode>
                <c:ptCount val="2"/>
                <c:pt idx="0">
                  <c:v>11.237399999999999</c:v>
                </c:pt>
                <c:pt idx="1">
                  <c:v>12.695600000000001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0C-494C-AEE3-29492ACF2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649648"/>
        <c:axId val="175660208"/>
      </c:barChart>
      <c:catAx>
        <c:axId val="17564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60208"/>
        <c:crosses val="autoZero"/>
        <c:auto val="1"/>
        <c:lblAlgn val="ctr"/>
        <c:lblOffset val="100"/>
        <c:noMultiLvlLbl val="0"/>
      </c:catAx>
      <c:valAx>
        <c:axId val="175660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rate (items per 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4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[results.xlsx]Pivot compare Output Format!PivotTable1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2398661526230386E-2"/>
          <c:y val="0.18090688454738138"/>
          <c:w val="0.73796027052635016"/>
          <c:h val="0.572185615919349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compare Output Format'!$B$9:$B$10</c:f>
              <c:strCache>
                <c:ptCount val="1"/>
                <c:pt idx="0">
                  <c:v>Centered Outputs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compare Output Format'!$A$11:$A$19</c:f>
              <c:multiLvlStrCache>
                <c:ptCount val="6"/>
                <c:lvl>
                  <c:pt idx="0">
                    <c:v>60 Outputs</c:v>
                  </c:pt>
                  <c:pt idx="1">
                    <c:v>120 Outputs</c:v>
                  </c:pt>
                  <c:pt idx="2">
                    <c:v>180 Outputs</c:v>
                  </c:pt>
                  <c:pt idx="3">
                    <c:v>60 Outputs</c:v>
                  </c:pt>
                  <c:pt idx="4">
                    <c:v>120 Outputs</c:v>
                  </c:pt>
                  <c:pt idx="5">
                    <c:v>180 Outputs</c:v>
                  </c:pt>
                </c:lvl>
                <c:lvl>
                  <c:pt idx="0">
                    <c:v>20 Inputs</c:v>
                  </c:pt>
                  <c:pt idx="3">
                    <c:v>40 Inputs</c:v>
                  </c:pt>
                </c:lvl>
              </c:multiLvlStrCache>
            </c:multiLvlStrRef>
          </c:cat>
          <c:val>
            <c:numRef>
              <c:f>'Pivot compare Output Format'!$B$11:$B$19</c:f>
              <c:numCache>
                <c:formatCode>General</c:formatCode>
                <c:ptCount val="6"/>
                <c:pt idx="0">
                  <c:v>11.289</c:v>
                </c:pt>
                <c:pt idx="1">
                  <c:v>11.6694</c:v>
                </c:pt>
                <c:pt idx="2">
                  <c:v>11.237399999999999</c:v>
                </c:pt>
                <c:pt idx="3">
                  <c:v>12.688599999999999</c:v>
                </c:pt>
                <c:pt idx="4">
                  <c:v>13.150399999999999</c:v>
                </c:pt>
                <c:pt idx="5">
                  <c:v>12.695600000000001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6B4-A85C-E70D26E453A5}"/>
            </c:ext>
          </c:extLst>
        </c:ser>
        <c:ser>
          <c:idx val="1"/>
          <c:order val="1"/>
          <c:tx>
            <c:strRef>
              <c:f>'Pivot compare Output Format'!$C$9:$C$10</c:f>
              <c:strCache>
                <c:ptCount val="1"/>
                <c:pt idx="0">
                  <c:v>Spread Outputs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compare Output Format'!$A$11:$A$19</c:f>
              <c:multiLvlStrCache>
                <c:ptCount val="6"/>
                <c:lvl>
                  <c:pt idx="0">
                    <c:v>60 Outputs</c:v>
                  </c:pt>
                  <c:pt idx="1">
                    <c:v>120 Outputs</c:v>
                  </c:pt>
                  <c:pt idx="2">
                    <c:v>180 Outputs</c:v>
                  </c:pt>
                  <c:pt idx="3">
                    <c:v>60 Outputs</c:v>
                  </c:pt>
                  <c:pt idx="4">
                    <c:v>120 Outputs</c:v>
                  </c:pt>
                  <c:pt idx="5">
                    <c:v>180 Outputs</c:v>
                  </c:pt>
                </c:lvl>
                <c:lvl>
                  <c:pt idx="0">
                    <c:v>20 Inputs</c:v>
                  </c:pt>
                  <c:pt idx="3">
                    <c:v>40 Inputs</c:v>
                  </c:pt>
                </c:lvl>
              </c:multiLvlStrCache>
            </c:multiLvlStrRef>
          </c:cat>
          <c:val>
            <c:numRef>
              <c:f>'Pivot compare Output Format'!$C$11:$C$19</c:f>
              <c:numCache>
                <c:formatCode>General</c:formatCode>
                <c:ptCount val="6"/>
                <c:pt idx="0">
                  <c:v>10.063000000000001</c:v>
                </c:pt>
                <c:pt idx="1">
                  <c:v>9.1115999999999993</c:v>
                </c:pt>
                <c:pt idx="2">
                  <c:v>9.0616000000000003</c:v>
                </c:pt>
                <c:pt idx="3">
                  <c:v>11.8002</c:v>
                </c:pt>
                <c:pt idx="4">
                  <c:v>11.1508</c:v>
                </c:pt>
                <c:pt idx="5">
                  <c:v>11.0436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06-4DF3-A50F-9C63D4E63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77616"/>
        <c:axId val="82075696"/>
      </c:barChart>
      <c:catAx>
        <c:axId val="8207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75696"/>
        <c:crosses val="autoZero"/>
        <c:auto val="1"/>
        <c:lblAlgn val="ctr"/>
        <c:lblOffset val="100"/>
        <c:noMultiLvlLbl val="0"/>
      </c:catAx>
      <c:valAx>
        <c:axId val="82075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rate (items per sec.)</a:t>
                </a:r>
              </a:p>
            </c:rich>
          </c:tx>
          <c:layout>
            <c:manualLayout>
              <c:xMode val="edge"/>
              <c:yMode val="edge"/>
              <c:x val="9.2994794219187337E-3"/>
              <c:y val="0.214063134890565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7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93707866392222"/>
          <c:y val="0.25286407713680142"/>
          <c:w val="0.12468947735267531"/>
          <c:h val="0.37844007731251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[results.xlsx]Pivot compare Input format!PivotTable1</c:name>
    <c:fmtId val="4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26871068795901E-2"/>
          <c:y val="0.17977856718014198"/>
          <c:w val="0.76305275836358122"/>
          <c:h val="0.606038928086172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compare Input format'!$B$9:$B$10</c:f>
              <c:strCache>
                <c:ptCount val="1"/>
                <c:pt idx="0">
                  <c:v>Centered Inputs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compare Input format'!$A$11:$A$19</c:f>
              <c:multiLvlStrCache>
                <c:ptCount val="6"/>
                <c:lvl>
                  <c:pt idx="0">
                    <c:v>60 Outputs</c:v>
                  </c:pt>
                  <c:pt idx="1">
                    <c:v>120 Outputs</c:v>
                  </c:pt>
                  <c:pt idx="2">
                    <c:v>180 Outputs</c:v>
                  </c:pt>
                  <c:pt idx="3">
                    <c:v>60 Outputs</c:v>
                  </c:pt>
                  <c:pt idx="4">
                    <c:v>120 Outputs</c:v>
                  </c:pt>
                  <c:pt idx="5">
                    <c:v>180 Outputs</c:v>
                  </c:pt>
                </c:lvl>
                <c:lvl>
                  <c:pt idx="0">
                    <c:v>20 Inputs</c:v>
                  </c:pt>
                  <c:pt idx="3">
                    <c:v>40 Inputs</c:v>
                  </c:pt>
                </c:lvl>
              </c:multiLvlStrCache>
            </c:multiLvlStrRef>
          </c:cat>
          <c:val>
            <c:numRef>
              <c:f>'Pivot compare Input format'!$B$11:$B$19</c:f>
              <c:numCache>
                <c:formatCode>General</c:formatCode>
                <c:ptCount val="6"/>
                <c:pt idx="0">
                  <c:v>8.3507999999999996</c:v>
                </c:pt>
                <c:pt idx="1">
                  <c:v>8.2425999999999995</c:v>
                </c:pt>
                <c:pt idx="2">
                  <c:v>7.4842000000000004</c:v>
                </c:pt>
                <c:pt idx="3">
                  <c:v>10.474399999999999</c:v>
                </c:pt>
                <c:pt idx="4">
                  <c:v>10.9908</c:v>
                </c:pt>
                <c:pt idx="5">
                  <c:v>10.402200000000001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D-4467-BC5F-DD0C281E26AE}"/>
            </c:ext>
          </c:extLst>
        </c:ser>
        <c:ser>
          <c:idx val="1"/>
          <c:order val="1"/>
          <c:tx>
            <c:strRef>
              <c:f>'Pivot compare Input format'!$C$9:$C$10</c:f>
              <c:strCache>
                <c:ptCount val="1"/>
                <c:pt idx="0">
                  <c:v>Spread Inputs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compare Input format'!$A$11:$A$19</c:f>
              <c:multiLvlStrCache>
                <c:ptCount val="6"/>
                <c:lvl>
                  <c:pt idx="0">
                    <c:v>60 Outputs</c:v>
                  </c:pt>
                  <c:pt idx="1">
                    <c:v>120 Outputs</c:v>
                  </c:pt>
                  <c:pt idx="2">
                    <c:v>180 Outputs</c:v>
                  </c:pt>
                  <c:pt idx="3">
                    <c:v>60 Outputs</c:v>
                  </c:pt>
                  <c:pt idx="4">
                    <c:v>120 Outputs</c:v>
                  </c:pt>
                  <c:pt idx="5">
                    <c:v>180 Outputs</c:v>
                  </c:pt>
                </c:lvl>
                <c:lvl>
                  <c:pt idx="0">
                    <c:v>20 Inputs</c:v>
                  </c:pt>
                  <c:pt idx="3">
                    <c:v>40 Inputs</c:v>
                  </c:pt>
                </c:lvl>
              </c:multiLvlStrCache>
            </c:multiLvlStrRef>
          </c:cat>
          <c:val>
            <c:numRef>
              <c:f>'Pivot compare Input format'!$C$11:$C$19</c:f>
              <c:numCache>
                <c:formatCode>General</c:formatCode>
                <c:ptCount val="6"/>
                <c:pt idx="0">
                  <c:v>11.289</c:v>
                </c:pt>
                <c:pt idx="1">
                  <c:v>11.6694</c:v>
                </c:pt>
                <c:pt idx="2">
                  <c:v>11.237399999999999</c:v>
                </c:pt>
                <c:pt idx="3">
                  <c:v>12.688599999999999</c:v>
                </c:pt>
                <c:pt idx="4">
                  <c:v>13.150399999999999</c:v>
                </c:pt>
                <c:pt idx="5">
                  <c:v>12.695600000000001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FD-4467-BC5F-DD0C281E2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77616"/>
        <c:axId val="82075696"/>
      </c:barChart>
      <c:catAx>
        <c:axId val="8207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75696"/>
        <c:crosses val="autoZero"/>
        <c:auto val="1"/>
        <c:lblAlgn val="ctr"/>
        <c:lblOffset val="100"/>
        <c:noMultiLvlLbl val="0"/>
      </c:catAx>
      <c:valAx>
        <c:axId val="82075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rate (items per sec.)</a:t>
                </a:r>
              </a:p>
            </c:rich>
          </c:tx>
          <c:layout>
            <c:manualLayout>
              <c:xMode val="edge"/>
              <c:yMode val="edge"/>
              <c:x val="9.2994228999210681E-3"/>
              <c:y val="0.17631792907383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7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61456925064388"/>
          <c:y val="0.26133547235909438"/>
          <c:w val="0.1234484802302938"/>
          <c:h val="0.400334768445004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[results.xlsx]Pivot compare Input location!PivotTable1</c:name>
    <c:fmtId val="4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2494610292093549E-2"/>
          <c:y val="4.252946642539248E-2"/>
          <c:w val="0.77204247444147367"/>
          <c:h val="0.751523179167821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compare Input location'!$B$9:$B$10</c:f>
              <c:strCache>
                <c:ptCount val="1"/>
                <c:pt idx="0">
                  <c:v>One Side Inputs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compare Input location'!$A$11:$A$20</c:f>
              <c:multiLvlStrCache>
                <c:ptCount val="6"/>
                <c:lvl>
                  <c:pt idx="0">
                    <c:v>20 Inputs</c:v>
                  </c:pt>
                  <c:pt idx="1">
                    <c:v>40 Inputs</c:v>
                  </c:pt>
                  <c:pt idx="2">
                    <c:v>20 Inputs</c:v>
                  </c:pt>
                  <c:pt idx="3">
                    <c:v>40 Inputs</c:v>
                  </c:pt>
                  <c:pt idx="4">
                    <c:v>20 Inputs</c:v>
                  </c:pt>
                  <c:pt idx="5">
                    <c:v>40 Inputs</c:v>
                  </c:pt>
                </c:lvl>
                <c:lvl>
                  <c:pt idx="0">
                    <c:v>60 Outputs</c:v>
                  </c:pt>
                  <c:pt idx="2">
                    <c:v>120 Outputs</c:v>
                  </c:pt>
                  <c:pt idx="4">
                    <c:v>180 Outputs</c:v>
                  </c:pt>
                </c:lvl>
              </c:multiLvlStrCache>
            </c:multiLvlStrRef>
          </c:cat>
          <c:val>
            <c:numRef>
              <c:f>'Pivot compare Input location'!$B$11:$B$20</c:f>
              <c:numCache>
                <c:formatCode>General</c:formatCode>
                <c:ptCount val="6"/>
                <c:pt idx="0">
                  <c:v>9.3979999999999997</c:v>
                </c:pt>
                <c:pt idx="1">
                  <c:v>10.3048</c:v>
                </c:pt>
                <c:pt idx="2">
                  <c:v>9.8019999999999996</c:v>
                </c:pt>
                <c:pt idx="3">
                  <c:v>10.709</c:v>
                </c:pt>
                <c:pt idx="4">
                  <c:v>8.7528000000000006</c:v>
                </c:pt>
                <c:pt idx="5">
                  <c:v>9.6240000000000006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E-4A04-9FA2-50A31CE7EE1F}"/>
            </c:ext>
          </c:extLst>
        </c:ser>
        <c:ser>
          <c:idx val="1"/>
          <c:order val="1"/>
          <c:tx>
            <c:strRef>
              <c:f>'Pivot compare Input location'!$C$9:$C$10</c:f>
              <c:strCache>
                <c:ptCount val="1"/>
                <c:pt idx="0">
                  <c:v>Two Sides Inputs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compare Input location'!$A$11:$A$20</c:f>
              <c:multiLvlStrCache>
                <c:ptCount val="6"/>
                <c:lvl>
                  <c:pt idx="0">
                    <c:v>20 Inputs</c:v>
                  </c:pt>
                  <c:pt idx="1">
                    <c:v>40 Inputs</c:v>
                  </c:pt>
                  <c:pt idx="2">
                    <c:v>20 Inputs</c:v>
                  </c:pt>
                  <c:pt idx="3">
                    <c:v>40 Inputs</c:v>
                  </c:pt>
                  <c:pt idx="4">
                    <c:v>20 Inputs</c:v>
                  </c:pt>
                  <c:pt idx="5">
                    <c:v>40 Inputs</c:v>
                  </c:pt>
                </c:lvl>
                <c:lvl>
                  <c:pt idx="0">
                    <c:v>60 Outputs</c:v>
                  </c:pt>
                  <c:pt idx="2">
                    <c:v>120 Outputs</c:v>
                  </c:pt>
                  <c:pt idx="4">
                    <c:v>180 Outputs</c:v>
                  </c:pt>
                </c:lvl>
              </c:multiLvlStrCache>
            </c:multiLvlStrRef>
          </c:cat>
          <c:val>
            <c:numRef>
              <c:f>'Pivot compare Input location'!$C$11:$C$20</c:f>
              <c:numCache>
                <c:formatCode>General</c:formatCode>
                <c:ptCount val="6"/>
                <c:pt idx="0">
                  <c:v>11.289</c:v>
                </c:pt>
                <c:pt idx="1">
                  <c:v>12.688599999999999</c:v>
                </c:pt>
                <c:pt idx="2">
                  <c:v>11.6694</c:v>
                </c:pt>
                <c:pt idx="3">
                  <c:v>13.150399999999999</c:v>
                </c:pt>
                <c:pt idx="4">
                  <c:v>11.237399999999999</c:v>
                </c:pt>
                <c:pt idx="5">
                  <c:v>12.695600000000001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6E-4A04-9FA2-50A31CE7E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77616"/>
        <c:axId val="82075696"/>
      </c:barChart>
      <c:catAx>
        <c:axId val="8207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75696"/>
        <c:crosses val="autoZero"/>
        <c:auto val="1"/>
        <c:lblAlgn val="ctr"/>
        <c:lblOffset val="100"/>
        <c:noMultiLvlLbl val="0"/>
      </c:catAx>
      <c:valAx>
        <c:axId val="82075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rate (items per sec.)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7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65200339054195"/>
          <c:y val="0.34643359797416629"/>
          <c:w val="0.11296378061776548"/>
          <c:h val="0.320935426549942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[results.xlsx]Pivot compare Aspect Ratio!PivotTable1</c:name>
    <c:fmtId val="4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2398661526230386E-2"/>
          <c:y val="0.18090688454738138"/>
          <c:w val="0.73796027052635016"/>
          <c:h val="0.572185615919349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compare Aspect Ratio'!$B$9:$B$10</c:f>
              <c:strCache>
                <c:ptCount val="1"/>
                <c:pt idx="0">
                  <c:v>0.33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compare Aspect Ratio'!$A$11:$A$13</c:f>
              <c:strCache>
                <c:ptCount val="2"/>
                <c:pt idx="0">
                  <c:v>20 Inputs</c:v>
                </c:pt>
                <c:pt idx="1">
                  <c:v>40 Inputs</c:v>
                </c:pt>
              </c:strCache>
            </c:strRef>
          </c:cat>
          <c:val>
            <c:numRef>
              <c:f>'Pivot compare Aspect Ratio'!$B$11:$B$13</c:f>
              <c:numCache>
                <c:formatCode>General</c:formatCode>
                <c:ptCount val="2"/>
                <c:pt idx="0">
                  <c:v>11.6694</c:v>
                </c:pt>
                <c:pt idx="1">
                  <c:v>13.150399999999999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9-4FEA-AA13-6C458D72F632}"/>
            </c:ext>
          </c:extLst>
        </c:ser>
        <c:ser>
          <c:idx val="1"/>
          <c:order val="1"/>
          <c:tx>
            <c:strRef>
              <c:f>'Pivot compare Aspect Ratio'!$C$9:$C$10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compare Aspect Ratio'!$A$11:$A$13</c:f>
              <c:strCache>
                <c:ptCount val="2"/>
                <c:pt idx="0">
                  <c:v>20 Inputs</c:v>
                </c:pt>
                <c:pt idx="1">
                  <c:v>40 Inputs</c:v>
                </c:pt>
              </c:strCache>
            </c:strRef>
          </c:cat>
          <c:val>
            <c:numRef>
              <c:f>'Pivot compare Aspect Ratio'!$C$11:$C$13</c:f>
              <c:numCache>
                <c:formatCode>General</c:formatCode>
                <c:ptCount val="2"/>
                <c:pt idx="0">
                  <c:v>11.289</c:v>
                </c:pt>
                <c:pt idx="1">
                  <c:v>12.7784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9-4FEA-AA13-6C458D72F632}"/>
            </c:ext>
          </c:extLst>
        </c:ser>
        <c:ser>
          <c:idx val="2"/>
          <c:order val="2"/>
          <c:tx>
            <c:strRef>
              <c:f>'Pivot compare Aspect Ratio'!$D$9:$D$10</c:f>
              <c:strCache>
                <c:ptCount val="1"/>
                <c:pt idx="0">
                  <c:v>1.00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compare Aspect Ratio'!$A$11:$A$13</c:f>
              <c:strCache>
                <c:ptCount val="2"/>
                <c:pt idx="0">
                  <c:v>20 Inputs</c:v>
                </c:pt>
                <c:pt idx="1">
                  <c:v>40 Inputs</c:v>
                </c:pt>
              </c:strCache>
            </c:strRef>
          </c:cat>
          <c:val>
            <c:numRef>
              <c:f>'Pivot compare Aspect Ratio'!$D$11:$D$13</c:f>
              <c:numCache>
                <c:formatCode>General</c:formatCode>
                <c:ptCount val="2"/>
                <c:pt idx="0">
                  <c:v>11.0838</c:v>
                </c:pt>
                <c:pt idx="1">
                  <c:v>12.3256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39-4FEA-AA13-6C458D72F632}"/>
            </c:ext>
          </c:extLst>
        </c:ser>
        <c:ser>
          <c:idx val="3"/>
          <c:order val="3"/>
          <c:tx>
            <c:strRef>
              <c:f>'Pivot compare Aspect Ratio'!$E$9:$E$10</c:f>
              <c:strCache>
                <c:ptCount val="1"/>
                <c:pt idx="0">
                  <c:v>1.33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compare Aspect Ratio'!$A$11:$A$13</c:f>
              <c:strCache>
                <c:ptCount val="2"/>
                <c:pt idx="0">
                  <c:v>20 Inputs</c:v>
                </c:pt>
                <c:pt idx="1">
                  <c:v>40 Inputs</c:v>
                </c:pt>
              </c:strCache>
            </c:strRef>
          </c:cat>
          <c:val>
            <c:numRef>
              <c:f>'Pivot compare Aspect Ratio'!$E$11:$E$13</c:f>
              <c:numCache>
                <c:formatCode>General</c:formatCode>
                <c:ptCount val="2"/>
                <c:pt idx="0">
                  <c:v>10.811999999999999</c:v>
                </c:pt>
                <c:pt idx="1">
                  <c:v>12.175800000000001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39-4FEA-AA13-6C458D72F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77616"/>
        <c:axId val="82075696"/>
      </c:barChart>
      <c:catAx>
        <c:axId val="8207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75696"/>
        <c:crosses val="autoZero"/>
        <c:auto val="1"/>
        <c:lblAlgn val="ctr"/>
        <c:lblOffset val="100"/>
        <c:noMultiLvlLbl val="0"/>
      </c:catAx>
      <c:valAx>
        <c:axId val="82075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rate (items per sec.)</a:t>
                </a:r>
              </a:p>
            </c:rich>
          </c:tx>
          <c:layout>
            <c:manualLayout>
              <c:xMode val="edge"/>
              <c:yMode val="edge"/>
              <c:x val="9.2994794219187337E-3"/>
              <c:y val="0.214063134890565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7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93707866392222"/>
          <c:y val="0.25286407713680142"/>
          <c:w val="9.991746758606003E-2"/>
          <c:h val="0.285962947100231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645458</xdr:colOff>
      <xdr:row>2</xdr:row>
      <xdr:rowOff>3810</xdr:rowOff>
    </xdr:from>
    <xdr:to>
      <xdr:col>21</xdr:col>
      <xdr:colOff>-1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C234E4-D4C5-5D97-3AB5-43B2EDA1A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8</xdr:row>
      <xdr:rowOff>0</xdr:rowOff>
    </xdr:from>
    <xdr:to>
      <xdr:col>18</xdr:col>
      <xdr:colOff>38100</xdr:colOff>
      <xdr:row>27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FCB88D-662B-EF99-BB9E-3F96AC091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3</xdr:row>
      <xdr:rowOff>175260</xdr:rowOff>
    </xdr:from>
    <xdr:to>
      <xdr:col>18</xdr:col>
      <xdr:colOff>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3EDEE-FE20-442A-9EFD-6BE68BE06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3</xdr:row>
      <xdr:rowOff>15240</xdr:rowOff>
    </xdr:from>
    <xdr:to>
      <xdr:col>17</xdr:col>
      <xdr:colOff>30480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38673-F448-4CE2-8BDD-8E81A055D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8</xdr:row>
      <xdr:rowOff>0</xdr:rowOff>
    </xdr:from>
    <xdr:to>
      <xdr:col>18</xdr:col>
      <xdr:colOff>38100</xdr:colOff>
      <xdr:row>28</xdr:row>
      <xdr:rowOff>16329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43B794-55A5-450A-B2D7-6C2403470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lan Estrugo" refreshedDate="45438.763407638886" createdVersion="8" refreshedVersion="8" minRefreshableVersion="3" recordCount="294" xr:uid="{31BB49A4-5DE4-4091-A8A0-1865333C61E1}">
  <cacheSource type="worksheet">
    <worksheetSource ref="A1:Z295" sheet="results"/>
  </cacheSource>
  <cacheFields count="26">
    <cacheField name="file name" numFmtId="0">
      <sharedItems/>
    </cacheField>
    <cacheField name="X" numFmtId="0">
      <sharedItems containsSemiMixedTypes="0" containsString="0" containsNumber="1" containsInteger="1" minValue="20" maxValue="82"/>
    </cacheField>
    <cacheField name="Y" numFmtId="0">
      <sharedItems containsSemiMixedTypes="0" containsString="0" containsNumber="1" containsInteger="1" minValue="22" maxValue="122"/>
    </cacheField>
    <cacheField name="Grid Format" numFmtId="0">
      <sharedItems/>
    </cacheField>
    <cacheField name="# Inputs" numFmtId="0">
      <sharedItems containsMixedTypes="1" containsNumber="1" containsInteger="1" minValue="6" maxValue="40" count="12">
        <s v="6 Inputs"/>
        <s v="12 Inputs"/>
        <s v="18 Inputs"/>
        <s v="10 Inputs"/>
        <s v="20 Inputs"/>
        <s v="40 Inputs"/>
        <n v="6" u="1"/>
        <n v="12" u="1"/>
        <n v="18" u="1"/>
        <n v="10" u="1"/>
        <n v="20" u="1"/>
        <n v="40" u="1"/>
      </sharedItems>
    </cacheField>
    <cacheField name="Input location" numFmtId="0">
      <sharedItems count="3">
        <s v="One Side Inputs"/>
        <s v="Two Sides Inputs"/>
        <s v="Two Sides Input" u="1"/>
      </sharedItems>
    </cacheField>
    <cacheField name="Input Format" numFmtId="0">
      <sharedItems count="2">
        <s v="Spread Inputs"/>
        <s v="Centered Inputs"/>
      </sharedItems>
    </cacheField>
    <cacheField name="# Outputs" numFmtId="0">
      <sharedItems containsMixedTypes="1" containsNumber="1" containsInteger="1" minValue="30" maxValue="180" count="10">
        <n v="108"/>
        <n v="30"/>
        <n v="60"/>
        <n v="90"/>
        <s v="60 Outputs"/>
        <s v="120 Outputs"/>
        <s v="180 Outputs"/>
        <n v="120" u="1"/>
        <n v="180" u="1"/>
        <n v="93" u="1"/>
      </sharedItems>
    </cacheField>
    <cacheField name="Output Format" numFmtId="0">
      <sharedItems count="3">
        <s v="Centered Outputs"/>
        <s v="Spread Outputs"/>
        <s v="InGrid"/>
      </sharedItems>
    </cacheField>
    <cacheField name=" cells" numFmtId="0">
      <sharedItems containsSemiMixedTypes="0" containsString="0" containsNumber="1" containsInteger="1" minValue="972" maxValue="4800" count="4">
        <n v="1080"/>
        <n v="1200"/>
        <n v="4800"/>
        <n v="972" u="1"/>
      </sharedItems>
    </cacheField>
    <cacheField name=" T" numFmtId="0">
      <sharedItems containsSemiMixedTypes="0" containsString="0" containsNumber="1" containsInteger="1" minValue="5000" maxValue="5000"/>
    </cacheField>
    <cacheField name="Aspect Ratio" numFmtId="0">
      <sharedItems containsSemiMixedTypes="0" containsString="0" containsNumber="1" minValue="0.33" maxValue="2.7" count="9">
        <n v="0.33"/>
        <n v="0.37"/>
        <n v="0.46"/>
        <n v="0.5"/>
        <n v="0.6"/>
        <n v="0.75"/>
        <n v="1"/>
        <n v="1.33"/>
        <n v="2.7"/>
      </sharedItems>
    </cacheField>
    <cacheField name=" warmup" numFmtId="0">
      <sharedItems containsSemiMixedTypes="0" containsString="0" containsNumber="1" containsInteger="1" minValue="142" maxValue="328"/>
    </cacheField>
    <cacheField name=" cool down" numFmtId="0">
      <sharedItems containsSemiMixedTypes="0" containsString="0" containsNumber="1" containsInteger="1" minValue="142" maxValue="328"/>
    </cacheField>
    <cacheField name=" number entered" numFmtId="0">
      <sharedItems containsSemiMixedTypes="0" containsString="0" containsNumber="1" containsInteger="1" minValue="15092" maxValue="65752"/>
    </cacheField>
    <cacheField name=" # movements" numFmtId="0">
      <sharedItems containsSemiMixedTypes="0" containsString="0" containsNumber="1" containsInteger="1" minValue="460123" maxValue="6612691"/>
    </cacheField>
    <cacheField name=" total flow time" numFmtId="0">
      <sharedItems containsSemiMixedTypes="0" containsString="0" containsNumber="1" containsInteger="1" minValue="488743" maxValue="9046389"/>
    </cacheField>
    <cacheField name=" entrance rate" numFmtId="0">
      <sharedItems containsSemiMixedTypes="0" containsString="0" containsNumber="1" minValue="3.0184000000000002" maxValue="13.150399999999999"/>
    </cacheField>
    <cacheField name=" mean movements" numFmtId="0">
      <sharedItems containsSemiMixedTypes="0" containsString="0" containsNumber="1" minValue="30.4879" maxValue="136.285"/>
    </cacheField>
    <cacheField name=" mean flow time" numFmtId="0">
      <sharedItems containsSemiMixedTypes="0" containsString="0" containsNumber="1" minValue="32.3842" maxValue="165.84399999999999"/>
    </cacheField>
    <cacheField name=" std flow time" numFmtId="0">
      <sharedItems containsSemiMixedTypes="0" containsString="0" containsNumber="1" minValue="35.370699999999999" maxValue="166.595"/>
    </cacheField>
    <cacheField name=" # of blocks " numFmtId="0">
      <sharedItems containsSemiMixedTypes="0" containsString="0" containsNumber="1" containsInteger="1" minValue="50" maxValue="50"/>
    </cacheField>
    <cacheField name=" std block entrance rate" numFmtId="0">
      <sharedItems containsSemiMixedTypes="0" containsString="0" containsNumber="1" minValue="10.253399999999999" maxValue="176.49"/>
    </cacheField>
    <cacheField name=" simulation time" numFmtId="0">
      <sharedItems containsSemiMixedTypes="0" containsString="0" containsNumber="1" containsInteger="1" minValue="13626" maxValue="2612977"/>
    </cacheField>
    <cacheField name=" time ratio" numFmtId="0">
      <sharedItems containsSemiMixedTypes="0" containsString="0" containsNumber="1" minValue="2.7252000000000001E-3" maxValue="0.52259500000000003"/>
    </cacheField>
    <cacheField name=" total nodes" numFmtId="0">
      <sharedItems containsSemiMixedTypes="0" containsString="0" containsNumber="1" containsInteger="1" minValue="150752927" maxValue="190341268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4">
  <r>
    <s v="20X62"/>
    <n v="20"/>
    <n v="62"/>
    <s v="18X60"/>
    <x v="0"/>
    <x v="0"/>
    <x v="0"/>
    <x v="0"/>
    <x v="0"/>
    <x v="0"/>
    <n v="5000"/>
    <x v="0"/>
    <n v="164"/>
    <n v="164"/>
    <n v="19603"/>
    <n v="998164"/>
    <n v="1085021"/>
    <n v="3.9205999999999999"/>
    <n v="50.918900000000001"/>
    <n v="55.349699999999999"/>
    <n v="57.58"/>
    <n v="50"/>
    <n v="14.276400000000001"/>
    <n v="61394"/>
    <n v="1.2278799999999999E-2"/>
    <n v="463314174"/>
  </r>
  <r>
    <s v="20X62"/>
    <n v="20"/>
    <n v="62"/>
    <s v="18X60"/>
    <x v="1"/>
    <x v="0"/>
    <x v="0"/>
    <x v="0"/>
    <x v="0"/>
    <x v="0"/>
    <n v="5000"/>
    <x v="0"/>
    <n v="164"/>
    <n v="164"/>
    <n v="22850"/>
    <n v="1168835"/>
    <n v="1351397"/>
    <n v="4.57"/>
    <n v="51.152500000000003"/>
    <n v="59.142099999999999"/>
    <n v="61.3078"/>
    <n v="50"/>
    <n v="15.706"/>
    <n v="72480"/>
    <n v="1.4496E-2"/>
    <n v="549433394"/>
  </r>
  <r>
    <s v="20X62"/>
    <n v="20"/>
    <n v="62"/>
    <s v="18X60"/>
    <x v="2"/>
    <x v="0"/>
    <x v="0"/>
    <x v="0"/>
    <x v="0"/>
    <x v="0"/>
    <n v="5000"/>
    <x v="0"/>
    <n v="164"/>
    <n v="164"/>
    <n v="24346"/>
    <n v="1246888"/>
    <n v="1511922"/>
    <n v="4.8692000000000002"/>
    <n v="51.215299999999999"/>
    <n v="62.101500000000001"/>
    <n v="64.186800000000005"/>
    <n v="50"/>
    <n v="21.365200000000002"/>
    <n v="77836"/>
    <n v="1.55672E-2"/>
    <n v="589713403"/>
  </r>
  <r>
    <s v="22X56"/>
    <n v="22"/>
    <n v="56"/>
    <s v="20X54"/>
    <x v="0"/>
    <x v="0"/>
    <x v="0"/>
    <x v="0"/>
    <x v="0"/>
    <x v="0"/>
    <n v="5000"/>
    <x v="1"/>
    <n v="156"/>
    <n v="156"/>
    <n v="18625"/>
    <n v="866740"/>
    <n v="942824"/>
    <n v="3.7250000000000001"/>
    <n v="46.5364"/>
    <n v="50.621400000000001"/>
    <n v="52.929600000000001"/>
    <n v="50"/>
    <n v="13.048"/>
    <n v="52687"/>
    <n v="1.0537400000000001E-2"/>
    <n v="396539254"/>
  </r>
  <r>
    <s v="22X56"/>
    <n v="22"/>
    <n v="56"/>
    <s v="20X54"/>
    <x v="1"/>
    <x v="0"/>
    <x v="0"/>
    <x v="0"/>
    <x v="0"/>
    <x v="0"/>
    <n v="5000"/>
    <x v="1"/>
    <n v="156"/>
    <n v="156"/>
    <n v="22701"/>
    <n v="1061337"/>
    <n v="1228693"/>
    <n v="4.5401999999999996"/>
    <n v="46.752899999999997"/>
    <n v="54.125100000000003"/>
    <n v="56.428600000000003"/>
    <n v="50"/>
    <n v="21.1769"/>
    <n v="63936"/>
    <n v="1.27872E-2"/>
    <n v="488287390"/>
  </r>
  <r>
    <s v="22X56"/>
    <n v="22"/>
    <n v="56"/>
    <s v="20X54"/>
    <x v="2"/>
    <x v="0"/>
    <x v="0"/>
    <x v="0"/>
    <x v="0"/>
    <x v="0"/>
    <n v="5000"/>
    <x v="1"/>
    <n v="156"/>
    <n v="156"/>
    <n v="23665"/>
    <n v="1106641"/>
    <n v="1331432"/>
    <n v="4.7329999999999997"/>
    <n v="46.762799999999999"/>
    <n v="56.261699999999998"/>
    <n v="58.555500000000002"/>
    <n v="50"/>
    <n v="20.835799999999999"/>
    <n v="67417"/>
    <n v="1.34834E-2"/>
    <n v="511506225"/>
  </r>
  <r>
    <s v="22X62"/>
    <n v="22"/>
    <n v="62"/>
    <s v="20X60"/>
    <x v="3"/>
    <x v="0"/>
    <x v="1"/>
    <x v="1"/>
    <x v="0"/>
    <x v="1"/>
    <n v="5000"/>
    <x v="0"/>
    <n v="168"/>
    <n v="168"/>
    <n v="24208"/>
    <n v="1632551"/>
    <n v="1845528"/>
    <n v="4.8415999999999997"/>
    <n v="67.438500000000005"/>
    <n v="76.2363"/>
    <n v="76.399600000000007"/>
    <n v="50"/>
    <n v="45.401000000000003"/>
    <n v="52451"/>
    <n v="1.04902E-2"/>
    <n v="1098610643"/>
  </r>
  <r>
    <s v="22X62"/>
    <n v="22"/>
    <n v="62"/>
    <s v="20X60"/>
    <x v="3"/>
    <x v="0"/>
    <x v="1"/>
    <x v="1"/>
    <x v="1"/>
    <x v="1"/>
    <n v="5000"/>
    <x v="0"/>
    <n v="168"/>
    <n v="168"/>
    <n v="18380"/>
    <n v="912909"/>
    <n v="1030203"/>
    <n v="3.6760000000000002"/>
    <n v="49.668599999999998"/>
    <n v="56.050199999999997"/>
    <n v="58.583399999999997"/>
    <n v="50"/>
    <n v="13.5351"/>
    <n v="22633"/>
    <n v="4.5266000000000004E-3"/>
    <n v="452545353"/>
  </r>
  <r>
    <s v="22X62"/>
    <n v="22"/>
    <n v="62"/>
    <s v="20X60"/>
    <x v="3"/>
    <x v="0"/>
    <x v="1"/>
    <x v="2"/>
    <x v="0"/>
    <x v="1"/>
    <n v="5000"/>
    <x v="0"/>
    <n v="168"/>
    <n v="168"/>
    <n v="22679"/>
    <n v="1433516"/>
    <n v="1608041"/>
    <n v="4.5358000000000001"/>
    <n v="63.209000000000003"/>
    <n v="70.904399999999995"/>
    <n v="71.374099999999999"/>
    <n v="50"/>
    <n v="29.917899999999999"/>
    <n v="74830"/>
    <n v="1.4966E-2"/>
    <n v="881411590"/>
  </r>
  <r>
    <s v="22X62"/>
    <n v="22"/>
    <n v="62"/>
    <s v="20X60"/>
    <x v="3"/>
    <x v="0"/>
    <x v="1"/>
    <x v="2"/>
    <x v="1"/>
    <x v="1"/>
    <n v="5000"/>
    <x v="0"/>
    <n v="168"/>
    <n v="168"/>
    <n v="18862"/>
    <n v="935337"/>
    <n v="1051459"/>
    <n v="3.7724000000000002"/>
    <n v="49.5884"/>
    <n v="55.744799999999998"/>
    <n v="58.295000000000002"/>
    <n v="50"/>
    <n v="15.793100000000001"/>
    <n v="37586"/>
    <n v="7.5171999999999999E-3"/>
    <n v="467805332"/>
  </r>
  <r>
    <s v="22X62"/>
    <n v="22"/>
    <n v="62"/>
    <s v="20X60"/>
    <x v="3"/>
    <x v="0"/>
    <x v="1"/>
    <x v="3"/>
    <x v="0"/>
    <x v="1"/>
    <n v="5000"/>
    <x v="0"/>
    <n v="168"/>
    <n v="168"/>
    <n v="21288"/>
    <n v="1204768"/>
    <n v="1348153"/>
    <n v="4.2576000000000001"/>
    <n v="56.593800000000002"/>
    <n v="63.3292"/>
    <n v="64.557599999999994"/>
    <n v="50"/>
    <n v="23.0535"/>
    <n v="78232"/>
    <n v="1.5646400000000001E-2"/>
    <n v="667263312"/>
  </r>
  <r>
    <s v="22X62"/>
    <n v="22"/>
    <n v="62"/>
    <s v="20X60"/>
    <x v="3"/>
    <x v="0"/>
    <x v="1"/>
    <x v="3"/>
    <x v="1"/>
    <x v="1"/>
    <n v="5000"/>
    <x v="0"/>
    <n v="168"/>
    <n v="168"/>
    <n v="16426"/>
    <n v="726649"/>
    <n v="819170"/>
    <n v="3.2852000000000001"/>
    <n v="44.237699999999997"/>
    <n v="49.8703"/>
    <n v="53.494"/>
    <n v="50"/>
    <n v="13.6503"/>
    <n v="40783"/>
    <n v="8.1566E-3"/>
    <n v="347632403"/>
  </r>
  <r>
    <s v="22X62"/>
    <n v="22"/>
    <n v="62"/>
    <s v="20X60"/>
    <x v="3"/>
    <x v="0"/>
    <x v="0"/>
    <x v="1"/>
    <x v="0"/>
    <x v="1"/>
    <n v="5000"/>
    <x v="0"/>
    <n v="168"/>
    <n v="168"/>
    <n v="27123"/>
    <n v="1857586"/>
    <n v="2129148"/>
    <n v="5.4245999999999999"/>
    <n v="68.487499999999997"/>
    <n v="78.499700000000004"/>
    <n v="78.717200000000005"/>
    <n v="50"/>
    <n v="45.2395"/>
    <n v="61215"/>
    <n v="1.2243E-2"/>
    <n v="1259785832"/>
  </r>
  <r>
    <s v="22X62"/>
    <n v="22"/>
    <n v="62"/>
    <s v="20X60"/>
    <x v="3"/>
    <x v="0"/>
    <x v="0"/>
    <x v="1"/>
    <x v="1"/>
    <x v="1"/>
    <n v="5000"/>
    <x v="0"/>
    <n v="168"/>
    <n v="168"/>
    <n v="21847"/>
    <n v="1094383"/>
    <n v="1242917"/>
    <n v="4.3693999999999997"/>
    <n v="50.0931"/>
    <n v="56.8919"/>
    <n v="59.616"/>
    <n v="50"/>
    <n v="17.3094"/>
    <n v="27016"/>
    <n v="5.4032000000000004E-3"/>
    <n v="539214931"/>
  </r>
  <r>
    <s v="22X62"/>
    <n v="22"/>
    <n v="62"/>
    <s v="20X60"/>
    <x v="3"/>
    <x v="0"/>
    <x v="0"/>
    <x v="2"/>
    <x v="0"/>
    <x v="1"/>
    <n v="5000"/>
    <x v="0"/>
    <n v="168"/>
    <n v="168"/>
    <n v="26333"/>
    <n v="1680521"/>
    <n v="1914023"/>
    <n v="5.2666000000000004"/>
    <n v="63.818100000000001"/>
    <n v="72.685299999999998"/>
    <n v="73.207999999999998"/>
    <n v="50"/>
    <n v="27.1982"/>
    <n v="86649"/>
    <n v="1.7329799999999999E-2"/>
    <n v="1040182299"/>
  </r>
  <r>
    <s v="22X62"/>
    <n v="22"/>
    <n v="62"/>
    <s v="20X60"/>
    <x v="3"/>
    <x v="0"/>
    <x v="0"/>
    <x v="2"/>
    <x v="1"/>
    <x v="1"/>
    <n v="5000"/>
    <x v="0"/>
    <n v="168"/>
    <n v="168"/>
    <n v="22214"/>
    <n v="1112870"/>
    <n v="1258406"/>
    <n v="4.4428000000000001"/>
    <n v="50.097700000000003"/>
    <n v="56.6492"/>
    <n v="59.348199999999999"/>
    <n v="50"/>
    <n v="17.8337"/>
    <n v="44392"/>
    <n v="8.8783999999999998E-3"/>
    <n v="552897682"/>
  </r>
  <r>
    <s v="22X62"/>
    <n v="22"/>
    <n v="62"/>
    <s v="20X60"/>
    <x v="3"/>
    <x v="0"/>
    <x v="0"/>
    <x v="3"/>
    <x v="0"/>
    <x v="1"/>
    <n v="5000"/>
    <x v="0"/>
    <n v="168"/>
    <n v="168"/>
    <n v="24896"/>
    <n v="1423279"/>
    <n v="1614551"/>
    <n v="4.9791999999999996"/>
    <n v="57.168999999999997"/>
    <n v="64.851799999999997"/>
    <n v="66.165700000000001"/>
    <n v="50"/>
    <n v="26.2456"/>
    <n v="92276"/>
    <n v="1.8455200000000001E-2"/>
    <n v="791452993"/>
  </r>
  <r>
    <s v="22X62"/>
    <n v="22"/>
    <n v="62"/>
    <s v="20X60"/>
    <x v="3"/>
    <x v="0"/>
    <x v="0"/>
    <x v="3"/>
    <x v="1"/>
    <x v="1"/>
    <n v="5000"/>
    <x v="0"/>
    <n v="168"/>
    <n v="168"/>
    <n v="19380"/>
    <n v="864294"/>
    <n v="972007"/>
    <n v="3.8759999999999999"/>
    <n v="44.597200000000001"/>
    <n v="50.155200000000001"/>
    <n v="54.075000000000003"/>
    <n v="50"/>
    <n v="19.3979"/>
    <n v="47608"/>
    <n v="9.5215999999999999E-3"/>
    <n v="408960384"/>
  </r>
  <r>
    <s v="22X62"/>
    <n v="22"/>
    <n v="62"/>
    <s v="20X60"/>
    <x v="3"/>
    <x v="1"/>
    <x v="1"/>
    <x v="1"/>
    <x v="0"/>
    <x v="1"/>
    <n v="5000"/>
    <x v="0"/>
    <n v="168"/>
    <n v="168"/>
    <n v="24495"/>
    <n v="1015696"/>
    <n v="1219154"/>
    <n v="4.899"/>
    <n v="41.465400000000002"/>
    <n v="49.771500000000003"/>
    <n v="50.374299999999998"/>
    <n v="50"/>
    <n v="14.0616"/>
    <n v="20896"/>
    <n v="4.1792000000000001E-3"/>
    <n v="415896928"/>
  </r>
  <r>
    <s v="22X62"/>
    <n v="22"/>
    <n v="62"/>
    <s v="20X60"/>
    <x v="3"/>
    <x v="1"/>
    <x v="1"/>
    <x v="1"/>
    <x v="1"/>
    <x v="1"/>
    <n v="5000"/>
    <x v="0"/>
    <n v="168"/>
    <n v="168"/>
    <n v="18952"/>
    <n v="778874"/>
    <n v="872049"/>
    <n v="3.7904"/>
    <n v="41.097200000000001"/>
    <n v="46.013599999999997"/>
    <n v="49.604500000000002"/>
    <n v="50"/>
    <n v="14.335900000000001"/>
    <n v="16854"/>
    <n v="3.3708000000000002E-3"/>
    <n v="327988519"/>
  </r>
  <r>
    <s v="22X62"/>
    <n v="22"/>
    <n v="62"/>
    <s v="20X60"/>
    <x v="3"/>
    <x v="1"/>
    <x v="1"/>
    <x v="2"/>
    <x v="0"/>
    <x v="1"/>
    <n v="5000"/>
    <x v="0"/>
    <n v="168"/>
    <n v="168"/>
    <n v="24421"/>
    <n v="1010765"/>
    <n v="1162796"/>
    <n v="4.8841999999999999"/>
    <n v="41.389200000000002"/>
    <n v="47.614600000000003"/>
    <n v="48.817799999999998"/>
    <n v="50"/>
    <n v="15.15"/>
    <n v="31196"/>
    <n v="6.2392000000000003E-3"/>
    <n v="400069855"/>
  </r>
  <r>
    <s v="22X62"/>
    <n v="22"/>
    <n v="62"/>
    <s v="20X60"/>
    <x v="3"/>
    <x v="1"/>
    <x v="1"/>
    <x v="2"/>
    <x v="1"/>
    <x v="1"/>
    <n v="5000"/>
    <x v="0"/>
    <n v="168"/>
    <n v="168"/>
    <n v="19254"/>
    <n v="794968"/>
    <n v="885603"/>
    <n v="3.8508"/>
    <n v="41.288499999999999"/>
    <n v="45.995800000000003"/>
    <n v="49.588799999999999"/>
    <n v="50"/>
    <n v="14.0852"/>
    <n v="27405"/>
    <n v="5.4809999999999998E-3"/>
    <n v="341853344"/>
  </r>
  <r>
    <s v="22X62"/>
    <n v="22"/>
    <n v="62"/>
    <s v="20X60"/>
    <x v="3"/>
    <x v="1"/>
    <x v="1"/>
    <x v="3"/>
    <x v="0"/>
    <x v="1"/>
    <n v="5000"/>
    <x v="0"/>
    <n v="168"/>
    <n v="168"/>
    <n v="22338"/>
    <n v="919011"/>
    <n v="1039503"/>
    <n v="4.4676"/>
    <n v="41.141199999999998"/>
    <n v="46.535200000000003"/>
    <n v="48.772599999999997"/>
    <n v="50"/>
    <n v="11.5768"/>
    <n v="44269"/>
    <n v="8.8538000000000002E-3"/>
    <n v="376670373"/>
  </r>
  <r>
    <s v="22X62"/>
    <n v="22"/>
    <n v="62"/>
    <s v="20X60"/>
    <x v="3"/>
    <x v="1"/>
    <x v="0"/>
    <x v="1"/>
    <x v="0"/>
    <x v="1"/>
    <n v="5000"/>
    <x v="0"/>
    <n v="168"/>
    <n v="168"/>
    <n v="30364"/>
    <n v="1291491"/>
    <n v="1650192"/>
    <n v="6.0728"/>
    <n v="42.5336"/>
    <n v="54.347000000000001"/>
    <n v="55.299700000000001"/>
    <n v="50"/>
    <n v="16.171600000000002"/>
    <n v="29598"/>
    <n v="5.9195999999999997E-3"/>
    <n v="584642716"/>
  </r>
  <r>
    <s v="22X62"/>
    <n v="22"/>
    <n v="62"/>
    <s v="20X60"/>
    <x v="3"/>
    <x v="1"/>
    <x v="0"/>
    <x v="1"/>
    <x v="1"/>
    <x v="1"/>
    <n v="5000"/>
    <x v="0"/>
    <n v="168"/>
    <n v="168"/>
    <n v="24513"/>
    <n v="1019478"/>
    <n v="1134531"/>
    <n v="4.9025999999999996"/>
    <n v="41.589300000000001"/>
    <n v="46.282800000000002"/>
    <n v="50.176900000000003"/>
    <n v="50"/>
    <n v="16.9208"/>
    <n v="22116"/>
    <n v="4.4232000000000004E-3"/>
    <n v="422996118"/>
  </r>
  <r>
    <s v="22X62"/>
    <n v="22"/>
    <n v="62"/>
    <s v="20X60"/>
    <x v="3"/>
    <x v="1"/>
    <x v="0"/>
    <x v="2"/>
    <x v="0"/>
    <x v="1"/>
    <n v="5000"/>
    <x v="0"/>
    <n v="168"/>
    <n v="168"/>
    <n v="31916"/>
    <n v="1349146"/>
    <n v="1599225"/>
    <n v="6.3832000000000004"/>
    <n v="42.271799999999999"/>
    <n v="50.107300000000002"/>
    <n v="51.617899999999999"/>
    <n v="50"/>
    <n v="15.5389"/>
    <n v="44341"/>
    <n v="8.8681999999999997E-3"/>
    <n v="559577472"/>
  </r>
  <r>
    <s v="22X62"/>
    <n v="22"/>
    <n v="62"/>
    <s v="20X60"/>
    <x v="3"/>
    <x v="1"/>
    <x v="0"/>
    <x v="2"/>
    <x v="1"/>
    <x v="1"/>
    <n v="5000"/>
    <x v="0"/>
    <n v="168"/>
    <n v="168"/>
    <n v="25211"/>
    <n v="1049554"/>
    <n v="1162563"/>
    <n v="5.0422000000000002"/>
    <n v="41.630800000000001"/>
    <n v="46.113300000000002"/>
    <n v="50.060499999999998"/>
    <n v="50"/>
    <n v="16.2669"/>
    <n v="35833"/>
    <n v="7.1666000000000004E-3"/>
    <n v="442606969"/>
  </r>
  <r>
    <s v="22X62"/>
    <n v="22"/>
    <n v="62"/>
    <s v="20X60"/>
    <x v="3"/>
    <x v="1"/>
    <x v="0"/>
    <x v="3"/>
    <x v="0"/>
    <x v="1"/>
    <n v="5000"/>
    <x v="0"/>
    <n v="168"/>
    <n v="168"/>
    <n v="29892"/>
    <n v="1253607"/>
    <n v="1430332"/>
    <n v="5.9783999999999997"/>
    <n v="41.937899999999999"/>
    <n v="47.85"/>
    <n v="50.412599999999998"/>
    <n v="50"/>
    <n v="13.5253"/>
    <n v="60913"/>
    <n v="1.21826E-2"/>
    <n v="514076889"/>
  </r>
  <r>
    <s v="22X62"/>
    <n v="22"/>
    <n v="62"/>
    <s v="20X60"/>
    <x v="4"/>
    <x v="0"/>
    <x v="1"/>
    <x v="1"/>
    <x v="0"/>
    <x v="1"/>
    <n v="5000"/>
    <x v="0"/>
    <n v="168"/>
    <n v="168"/>
    <n v="28545"/>
    <n v="1961199"/>
    <n v="2469187"/>
    <n v="5.7089999999999996"/>
    <n v="68.705500000000001"/>
    <n v="86.501599999999996"/>
    <n v="86.886099999999999"/>
    <n v="50"/>
    <n v="68.444800000000001"/>
    <n v="68993"/>
    <n v="1.3798599999999999E-2"/>
    <n v="1386885778"/>
  </r>
  <r>
    <s v="22X62"/>
    <n v="22"/>
    <n v="62"/>
    <s v="20X60"/>
    <x v="4"/>
    <x v="0"/>
    <x v="1"/>
    <x v="1"/>
    <x v="1"/>
    <x v="1"/>
    <n v="5000"/>
    <x v="0"/>
    <n v="168"/>
    <n v="168"/>
    <n v="24477"/>
    <n v="1230192"/>
    <n v="1504360"/>
    <n v="4.8954000000000004"/>
    <n v="50.259099999999997"/>
    <n v="61.460099999999997"/>
    <n v="64.059399999999997"/>
    <n v="50"/>
    <n v="22.428699999999999"/>
    <n v="31280"/>
    <n v="6.2560000000000003E-3"/>
    <n v="612047829"/>
  </r>
  <r>
    <s v="22X62"/>
    <n v="22"/>
    <n v="62"/>
    <s v="20X60"/>
    <x v="4"/>
    <x v="0"/>
    <x v="1"/>
    <x v="2"/>
    <x v="0"/>
    <x v="1"/>
    <n v="5000"/>
    <x v="0"/>
    <n v="168"/>
    <n v="168"/>
    <n v="28304"/>
    <n v="1812998"/>
    <n v="2232553"/>
    <n v="5.6608000000000001"/>
    <n v="64.054500000000004"/>
    <n v="78.877600000000001"/>
    <n v="79.443100000000001"/>
    <n v="50"/>
    <n v="39.3461"/>
    <n v="96783"/>
    <n v="1.9356600000000002E-2"/>
    <n v="1147625676"/>
  </r>
  <r>
    <s v="22X62"/>
    <n v="22"/>
    <n v="62"/>
    <s v="20X60"/>
    <x v="4"/>
    <x v="0"/>
    <x v="1"/>
    <x v="2"/>
    <x v="1"/>
    <x v="1"/>
    <n v="5000"/>
    <x v="0"/>
    <n v="168"/>
    <n v="168"/>
    <n v="24689"/>
    <n v="1238112"/>
    <n v="1507151"/>
    <n v="4.9378000000000002"/>
    <n v="50.148299999999999"/>
    <n v="61.045400000000001"/>
    <n v="63.659199999999998"/>
    <n v="50"/>
    <n v="21.741499999999998"/>
    <n v="50101"/>
    <n v="1.00202E-2"/>
    <n v="620407775"/>
  </r>
  <r>
    <s v="22X62"/>
    <n v="22"/>
    <n v="62"/>
    <s v="20X60"/>
    <x v="4"/>
    <x v="0"/>
    <x v="1"/>
    <x v="3"/>
    <x v="0"/>
    <x v="1"/>
    <n v="5000"/>
    <x v="0"/>
    <n v="168"/>
    <n v="168"/>
    <n v="27168"/>
    <n v="1558983"/>
    <n v="1901876"/>
    <n v="5.4336000000000002"/>
    <n v="57.383099999999999"/>
    <n v="70.004300000000001"/>
    <n v="71.290499999999994"/>
    <n v="50"/>
    <n v="26.160900000000002"/>
    <n v="103102"/>
    <n v="2.0620400000000001E-2"/>
    <n v="876067299"/>
  </r>
  <r>
    <s v="22X62"/>
    <n v="22"/>
    <n v="62"/>
    <s v="20X60"/>
    <x v="4"/>
    <x v="0"/>
    <x v="1"/>
    <x v="3"/>
    <x v="1"/>
    <x v="1"/>
    <n v="5000"/>
    <x v="0"/>
    <n v="168"/>
    <n v="168"/>
    <n v="22436"/>
    <n v="1003539"/>
    <n v="1210996"/>
    <n v="4.4871999999999996"/>
    <n v="44.728999999999999"/>
    <n v="53.9756"/>
    <n v="57.737000000000002"/>
    <n v="50"/>
    <n v="17.801200000000001"/>
    <n v="56317"/>
    <n v="1.12634E-2"/>
    <n v="477580202"/>
  </r>
  <r>
    <s v="22X62"/>
    <n v="22"/>
    <n v="62"/>
    <s v="20X60"/>
    <x v="4"/>
    <x v="1"/>
    <x v="1"/>
    <x v="1"/>
    <x v="0"/>
    <x v="1"/>
    <n v="5000"/>
    <x v="0"/>
    <n v="168"/>
    <n v="168"/>
    <n v="29881"/>
    <n v="1249481"/>
    <n v="1760245"/>
    <n v="5.9762000000000004"/>
    <n v="41.815199999999997"/>
    <n v="58.908499999999997"/>
    <n v="59.926099999999998"/>
    <n v="50"/>
    <n v="20.9102"/>
    <n v="29364"/>
    <n v="5.8728000000000001E-3"/>
    <n v="582196940"/>
  </r>
  <r>
    <s v="22X62"/>
    <n v="22"/>
    <n v="62"/>
    <s v="20X60"/>
    <x v="4"/>
    <x v="1"/>
    <x v="1"/>
    <x v="1"/>
    <x v="1"/>
    <x v="1"/>
    <n v="5000"/>
    <x v="0"/>
    <n v="168"/>
    <n v="168"/>
    <n v="26071"/>
    <n v="1087522"/>
    <n v="1300557"/>
    <n v="5.2141999999999999"/>
    <n v="41.713900000000002"/>
    <n v="49.885199999999998"/>
    <n v="53.4557"/>
    <n v="50"/>
    <n v="16.011399999999998"/>
    <n v="24131"/>
    <n v="4.8262000000000001E-3"/>
    <n v="464055096"/>
  </r>
  <r>
    <s v="22X62"/>
    <n v="22"/>
    <n v="62"/>
    <s v="20X60"/>
    <x v="4"/>
    <x v="1"/>
    <x v="1"/>
    <x v="2"/>
    <x v="0"/>
    <x v="1"/>
    <n v="5000"/>
    <x v="0"/>
    <n v="168"/>
    <n v="168"/>
    <n v="31437"/>
    <n v="1307946"/>
    <n v="1672537"/>
    <n v="6.2873999999999999"/>
    <n v="41.6053"/>
    <n v="53.202800000000003"/>
    <n v="54.6554"/>
    <n v="50"/>
    <n v="21.4633"/>
    <n v="43490"/>
    <n v="8.6979999999999991E-3"/>
    <n v="541174675"/>
  </r>
  <r>
    <s v="22X62"/>
    <n v="22"/>
    <n v="62"/>
    <s v="20X60"/>
    <x v="4"/>
    <x v="1"/>
    <x v="1"/>
    <x v="2"/>
    <x v="1"/>
    <x v="1"/>
    <n v="5000"/>
    <x v="0"/>
    <n v="168"/>
    <n v="168"/>
    <n v="26330"/>
    <n v="1091107"/>
    <n v="1296963"/>
    <n v="5.266"/>
    <n v="41.439700000000002"/>
    <n v="49.258000000000003"/>
    <n v="52.8827"/>
    <n v="50"/>
    <n v="15.4247"/>
    <n v="37834"/>
    <n v="7.5668000000000003E-3"/>
    <n v="467537630"/>
  </r>
  <r>
    <s v="22X62"/>
    <n v="22"/>
    <n v="62"/>
    <s v="20X60"/>
    <x v="4"/>
    <x v="1"/>
    <x v="1"/>
    <x v="3"/>
    <x v="0"/>
    <x v="1"/>
    <n v="5000"/>
    <x v="0"/>
    <n v="168"/>
    <n v="168"/>
    <n v="29776"/>
    <n v="1241774"/>
    <n v="1528438"/>
    <n v="5.9551999999999996"/>
    <n v="41.703899999999997"/>
    <n v="51.331200000000003"/>
    <n v="53.6997"/>
    <n v="50"/>
    <n v="13.397399999999999"/>
    <n v="61140"/>
    <n v="1.2227999999999999E-2"/>
    <n v="520214005"/>
  </r>
  <r>
    <s v="22X62"/>
    <n v="22"/>
    <n v="62"/>
    <s v="20X60"/>
    <x v="4"/>
    <x v="1"/>
    <x v="0"/>
    <x v="1"/>
    <x v="0"/>
    <x v="1"/>
    <n v="5000"/>
    <x v="0"/>
    <n v="168"/>
    <n v="168"/>
    <n v="32913"/>
    <n v="1411458"/>
    <n v="2328770"/>
    <n v="6.5826000000000002"/>
    <n v="42.884500000000003"/>
    <n v="70.755300000000005"/>
    <n v="72.114199999999997"/>
    <n v="50"/>
    <n v="26.111899999999999"/>
    <n v="39397"/>
    <n v="7.8793999999999999E-3"/>
    <n v="768416217"/>
  </r>
  <r>
    <s v="22X62"/>
    <n v="22"/>
    <n v="62"/>
    <s v="20X60"/>
    <x v="4"/>
    <x v="1"/>
    <x v="0"/>
    <x v="1"/>
    <x v="1"/>
    <x v="1"/>
    <n v="5000"/>
    <x v="0"/>
    <n v="168"/>
    <n v="168"/>
    <n v="30358"/>
    <n v="1274160"/>
    <n v="1527845"/>
    <n v="6.0716000000000001"/>
    <n v="41.9711"/>
    <n v="50.327599999999997"/>
    <n v="54.167999999999999"/>
    <n v="50"/>
    <n v="18.831199999999999"/>
    <n v="28304"/>
    <n v="5.6607999999999997E-3"/>
    <n v="530504703"/>
  </r>
  <r>
    <s v="22X62"/>
    <n v="22"/>
    <n v="62"/>
    <s v="20X60"/>
    <x v="4"/>
    <x v="1"/>
    <x v="0"/>
    <x v="2"/>
    <x v="0"/>
    <x v="1"/>
    <n v="5000"/>
    <x v="0"/>
    <n v="168"/>
    <n v="168"/>
    <n v="35731"/>
    <n v="1528356"/>
    <n v="2080247"/>
    <n v="7.1462000000000003"/>
    <n v="42.773899999999998"/>
    <n v="58.219700000000003"/>
    <n v="59.9054"/>
    <n v="50"/>
    <n v="20.462499999999999"/>
    <n v="53943"/>
    <n v="1.0788600000000001E-2"/>
    <n v="666135920"/>
  </r>
  <r>
    <s v="22X62"/>
    <n v="22"/>
    <n v="62"/>
    <s v="20X60"/>
    <x v="4"/>
    <x v="1"/>
    <x v="0"/>
    <x v="2"/>
    <x v="1"/>
    <x v="1"/>
    <n v="5000"/>
    <x v="0"/>
    <n v="168"/>
    <n v="168"/>
    <n v="31137"/>
    <n v="1305978"/>
    <n v="1550121"/>
    <n v="6.2274000000000003"/>
    <n v="41.942999999999998"/>
    <n v="49.783900000000003"/>
    <n v="53.703499999999998"/>
    <n v="50"/>
    <n v="16.356999999999999"/>
    <n v="45422"/>
    <n v="9.0843999999999994E-3"/>
    <n v="551702720"/>
  </r>
  <r>
    <s v="22X62"/>
    <n v="22"/>
    <n v="62"/>
    <s v="20X60"/>
    <x v="4"/>
    <x v="1"/>
    <x v="0"/>
    <x v="3"/>
    <x v="0"/>
    <x v="1"/>
    <n v="5000"/>
    <x v="0"/>
    <n v="168"/>
    <n v="168"/>
    <n v="34795"/>
    <n v="1480052"/>
    <n v="1859639"/>
    <n v="6.9589999999999996"/>
    <n v="42.536299999999997"/>
    <n v="53.445599999999999"/>
    <n v="56.031799999999997"/>
    <n v="50"/>
    <n v="17.553599999999999"/>
    <n v="73255"/>
    <n v="1.4651000000000001E-2"/>
    <n v="622373837"/>
  </r>
  <r>
    <s v="24X50"/>
    <n v="24"/>
    <n v="50"/>
    <s v="22X48"/>
    <x v="0"/>
    <x v="0"/>
    <x v="0"/>
    <x v="0"/>
    <x v="0"/>
    <x v="0"/>
    <n v="5000"/>
    <x v="2"/>
    <n v="148"/>
    <n v="148"/>
    <n v="17729"/>
    <n v="749496"/>
    <n v="817921"/>
    <n v="3.5457999999999998"/>
    <n v="42.275100000000002"/>
    <n v="46.134599999999999"/>
    <n v="48.670999999999999"/>
    <n v="50"/>
    <n v="14.960100000000001"/>
    <n v="43626"/>
    <n v="8.7252000000000007E-3"/>
    <n v="328606420"/>
  </r>
  <r>
    <s v="24X50"/>
    <n v="24"/>
    <n v="50"/>
    <s v="22X48"/>
    <x v="1"/>
    <x v="0"/>
    <x v="0"/>
    <x v="0"/>
    <x v="0"/>
    <x v="0"/>
    <n v="5000"/>
    <x v="2"/>
    <n v="148"/>
    <n v="148"/>
    <n v="21795"/>
    <n v="924292"/>
    <n v="1073471"/>
    <n v="4.359"/>
    <n v="42.4084"/>
    <n v="49.253100000000003"/>
    <n v="51.722299999999997"/>
    <n v="50"/>
    <n v="19.956199999999999"/>
    <n v="54898"/>
    <n v="1.0979600000000001E-2"/>
    <n v="408375551"/>
  </r>
  <r>
    <s v="24X50"/>
    <n v="24"/>
    <n v="50"/>
    <s v="22X48"/>
    <x v="2"/>
    <x v="0"/>
    <x v="0"/>
    <x v="0"/>
    <x v="0"/>
    <x v="0"/>
    <n v="5000"/>
    <x v="2"/>
    <n v="148"/>
    <n v="148"/>
    <n v="23433"/>
    <n v="996670"/>
    <n v="1211290"/>
    <n v="4.6866000000000003"/>
    <n v="42.532800000000002"/>
    <n v="51.691600000000001"/>
    <n v="54.086199999999998"/>
    <n v="50"/>
    <n v="20.6084"/>
    <n v="58894"/>
    <n v="1.1778800000000001E-2"/>
    <n v="443059292"/>
  </r>
  <r>
    <s v="25X48"/>
    <n v="25"/>
    <n v="48"/>
    <s v="23X46"/>
    <x v="0"/>
    <x v="0"/>
    <x v="0"/>
    <x v="0"/>
    <x v="0"/>
    <x v="0"/>
    <n v="5000"/>
    <x v="3"/>
    <n v="146"/>
    <n v="146"/>
    <n v="17289"/>
    <n v="710265"/>
    <n v="774948"/>
    <n v="3.4578000000000002"/>
    <n v="41.081899999999997"/>
    <n v="44.8232"/>
    <n v="47.405700000000003"/>
    <n v="50"/>
    <n v="17.832899999999999"/>
    <n v="41539"/>
    <n v="8.3078000000000006E-3"/>
    <n v="310348322"/>
  </r>
  <r>
    <s v="25X48"/>
    <n v="25"/>
    <n v="48"/>
    <s v="23X46"/>
    <x v="1"/>
    <x v="0"/>
    <x v="0"/>
    <x v="0"/>
    <x v="0"/>
    <x v="0"/>
    <n v="5000"/>
    <x v="3"/>
    <n v="146"/>
    <n v="146"/>
    <n v="21760"/>
    <n v="897242"/>
    <n v="1042024"/>
    <n v="4.3520000000000003"/>
    <n v="41.233499999999999"/>
    <n v="47.887099999999997"/>
    <n v="50.403599999999997"/>
    <n v="50"/>
    <n v="22.295300000000001"/>
    <n v="52872"/>
    <n v="1.0574399999999999E-2"/>
    <n v="395348783"/>
  </r>
  <r>
    <s v="25X48"/>
    <n v="25"/>
    <n v="48"/>
    <s v="23X46"/>
    <x v="2"/>
    <x v="0"/>
    <x v="0"/>
    <x v="0"/>
    <x v="0"/>
    <x v="0"/>
    <n v="5000"/>
    <x v="3"/>
    <n v="146"/>
    <n v="146"/>
    <n v="22990"/>
    <n v="951339"/>
    <n v="1156764"/>
    <n v="4.5979999999999999"/>
    <n v="41.380600000000001"/>
    <n v="50.316000000000003"/>
    <n v="52.776299999999999"/>
    <n v="50"/>
    <n v="19.859500000000001"/>
    <n v="56749"/>
    <n v="1.13498E-2"/>
    <n v="420659575"/>
  </r>
  <r>
    <s v="27X44"/>
    <n v="27"/>
    <n v="44"/>
    <s v="25X42"/>
    <x v="0"/>
    <x v="0"/>
    <x v="0"/>
    <x v="0"/>
    <x v="0"/>
    <x v="0"/>
    <n v="5000"/>
    <x v="4"/>
    <n v="142"/>
    <n v="142"/>
    <n v="15693"/>
    <n v="605875"/>
    <n v="660252"/>
    <n v="3.1385999999999998"/>
    <n v="38.607999999999997"/>
    <n v="42.073"/>
    <n v="44.668399999999998"/>
    <n v="50"/>
    <n v="16.821400000000001"/>
    <n v="34834"/>
    <n v="6.9668000000000004E-3"/>
    <n v="261055121"/>
  </r>
  <r>
    <s v="27X44"/>
    <n v="27"/>
    <n v="44"/>
    <s v="25X42"/>
    <x v="1"/>
    <x v="0"/>
    <x v="0"/>
    <x v="0"/>
    <x v="0"/>
    <x v="0"/>
    <n v="5000"/>
    <x v="4"/>
    <n v="142"/>
    <n v="142"/>
    <n v="20209"/>
    <n v="782014"/>
    <n v="902467"/>
    <n v="4.0418000000000003"/>
    <n v="38.696300000000001"/>
    <n v="44.656700000000001"/>
    <n v="47.267000000000003"/>
    <n v="50"/>
    <n v="21.709599999999998"/>
    <n v="45163"/>
    <n v="9.0326E-3"/>
    <n v="339765939"/>
  </r>
  <r>
    <s v="27X44"/>
    <n v="27"/>
    <n v="44"/>
    <s v="25X42"/>
    <x v="2"/>
    <x v="0"/>
    <x v="0"/>
    <x v="0"/>
    <x v="0"/>
    <x v="0"/>
    <n v="5000"/>
    <x v="4"/>
    <n v="142"/>
    <n v="142"/>
    <n v="22686"/>
    <n v="881236"/>
    <n v="1060819"/>
    <n v="4.5372000000000003"/>
    <n v="38.844900000000003"/>
    <n v="46.761000000000003"/>
    <n v="49.374400000000001"/>
    <n v="50"/>
    <n v="23.578800000000001"/>
    <n v="51050"/>
    <n v="1.021E-2"/>
    <n v="382278003"/>
  </r>
  <r>
    <s v="32X42"/>
    <n v="32"/>
    <n v="42"/>
    <s v="30X40"/>
    <x v="3"/>
    <x v="0"/>
    <x v="1"/>
    <x v="1"/>
    <x v="0"/>
    <x v="1"/>
    <n v="5000"/>
    <x v="5"/>
    <n v="148"/>
    <n v="148"/>
    <n v="22603"/>
    <n v="1106531"/>
    <n v="1247568"/>
    <n v="4.5206"/>
    <n v="48.955100000000002"/>
    <n v="55.194800000000001"/>
    <n v="55.337600000000002"/>
    <n v="50"/>
    <n v="26.741299999999999"/>
    <n v="37209"/>
    <n v="7.4418000000000002E-3"/>
    <n v="687217632"/>
  </r>
  <r>
    <s v="32X42"/>
    <n v="32"/>
    <n v="42"/>
    <s v="30X40"/>
    <x v="3"/>
    <x v="0"/>
    <x v="1"/>
    <x v="1"/>
    <x v="1"/>
    <x v="1"/>
    <n v="5000"/>
    <x v="5"/>
    <n v="148"/>
    <n v="148"/>
    <n v="18246"/>
    <n v="798327"/>
    <n v="912098"/>
    <n v="3.6492"/>
    <n v="43.753500000000003"/>
    <n v="49.988900000000001"/>
    <n v="51.010899999999999"/>
    <n v="50"/>
    <n v="13.8908"/>
    <n v="21960"/>
    <n v="4.3920000000000001E-3"/>
    <n v="422607838"/>
  </r>
  <r>
    <s v="32X42"/>
    <n v="32"/>
    <n v="42"/>
    <s v="30X40"/>
    <x v="3"/>
    <x v="0"/>
    <x v="1"/>
    <x v="2"/>
    <x v="0"/>
    <x v="1"/>
    <n v="5000"/>
    <x v="5"/>
    <n v="148"/>
    <n v="148"/>
    <n v="21015"/>
    <n v="1028867"/>
    <n v="1164223"/>
    <n v="4.2030000000000003"/>
    <n v="48.9587"/>
    <n v="55.3996"/>
    <n v="55.727499999999999"/>
    <n v="50"/>
    <n v="26.139099999999999"/>
    <n v="53887"/>
    <n v="1.0777399999999999E-2"/>
    <n v="624575321"/>
  </r>
  <r>
    <s v="32X42"/>
    <n v="32"/>
    <n v="42"/>
    <s v="30X40"/>
    <x v="3"/>
    <x v="0"/>
    <x v="1"/>
    <x v="2"/>
    <x v="1"/>
    <x v="1"/>
    <n v="5000"/>
    <x v="5"/>
    <n v="148"/>
    <n v="148"/>
    <n v="18264"/>
    <n v="792322"/>
    <n v="902568"/>
    <n v="3.6528"/>
    <n v="43.381599999999999"/>
    <n v="49.417900000000003"/>
    <n v="50.4497"/>
    <n v="50"/>
    <n v="14.271699999999999"/>
    <n v="34373"/>
    <n v="6.8745999999999998E-3"/>
    <n v="416786911"/>
  </r>
  <r>
    <s v="32X42"/>
    <n v="32"/>
    <n v="42"/>
    <s v="30X40"/>
    <x v="3"/>
    <x v="0"/>
    <x v="1"/>
    <x v="3"/>
    <x v="0"/>
    <x v="1"/>
    <n v="5000"/>
    <x v="5"/>
    <n v="148"/>
    <n v="148"/>
    <n v="18296"/>
    <n v="801617"/>
    <n v="910594"/>
    <n v="3.6591999999999998"/>
    <n v="43.813800000000001"/>
    <n v="49.770099999999999"/>
    <n v="50.778599999999997"/>
    <n v="50"/>
    <n v="17.0808"/>
    <n v="50825"/>
    <n v="1.0165E-2"/>
    <n v="428933196"/>
  </r>
  <r>
    <s v="32X42"/>
    <n v="32"/>
    <n v="42"/>
    <s v="30X40"/>
    <x v="3"/>
    <x v="0"/>
    <x v="0"/>
    <x v="1"/>
    <x v="0"/>
    <x v="1"/>
    <n v="5000"/>
    <x v="5"/>
    <n v="148"/>
    <n v="148"/>
    <n v="27492"/>
    <n v="1419876"/>
    <n v="1613075"/>
    <n v="5.4984000000000002"/>
    <n v="51.646900000000002"/>
    <n v="58.674300000000002"/>
    <n v="58.954500000000003"/>
    <n v="50"/>
    <n v="30.214099999999998"/>
    <n v="45711"/>
    <n v="9.1421999999999996E-3"/>
    <n v="884163054"/>
  </r>
  <r>
    <s v="32X42"/>
    <n v="32"/>
    <n v="42"/>
    <s v="30X40"/>
    <x v="3"/>
    <x v="0"/>
    <x v="0"/>
    <x v="1"/>
    <x v="1"/>
    <x v="1"/>
    <n v="5000"/>
    <x v="5"/>
    <n v="148"/>
    <n v="148"/>
    <n v="24347"/>
    <n v="1089349"/>
    <n v="1244658"/>
    <n v="4.8693999999999997"/>
    <n v="44.742600000000003"/>
    <n v="51.121600000000001"/>
    <n v="52.603900000000003"/>
    <n v="50"/>
    <n v="16.5764"/>
    <n v="30200"/>
    <n v="6.0400000000000002E-3"/>
    <n v="565914750"/>
  </r>
  <r>
    <s v="32X42"/>
    <n v="32"/>
    <n v="42"/>
    <s v="30X40"/>
    <x v="3"/>
    <x v="0"/>
    <x v="0"/>
    <x v="2"/>
    <x v="0"/>
    <x v="1"/>
    <n v="5000"/>
    <x v="5"/>
    <n v="148"/>
    <n v="148"/>
    <n v="27513"/>
    <n v="1386172"/>
    <n v="1577154"/>
    <n v="5.5026000000000002"/>
    <n v="50.382399999999997"/>
    <n v="57.323999999999998"/>
    <n v="57.912399999999998"/>
    <n v="50"/>
    <n v="20.056699999999999"/>
    <n v="72004"/>
    <n v="1.44008E-2"/>
    <n v="829338724"/>
  </r>
  <r>
    <s v="32X42"/>
    <n v="32"/>
    <n v="42"/>
    <s v="30X40"/>
    <x v="3"/>
    <x v="0"/>
    <x v="0"/>
    <x v="2"/>
    <x v="1"/>
    <x v="1"/>
    <n v="5000"/>
    <x v="5"/>
    <n v="148"/>
    <n v="148"/>
    <n v="24194"/>
    <n v="1072118"/>
    <n v="1220467"/>
    <n v="4.8388"/>
    <n v="44.313400000000001"/>
    <n v="50.445"/>
    <n v="52.005400000000002"/>
    <n v="50"/>
    <n v="21.8217"/>
    <n v="46753"/>
    <n v="9.3506000000000006E-3"/>
    <n v="555110569"/>
  </r>
  <r>
    <s v="32X42"/>
    <n v="32"/>
    <n v="42"/>
    <s v="30X40"/>
    <x v="3"/>
    <x v="0"/>
    <x v="0"/>
    <x v="3"/>
    <x v="0"/>
    <x v="1"/>
    <n v="5000"/>
    <x v="5"/>
    <n v="148"/>
    <n v="148"/>
    <n v="24435"/>
    <n v="1096506"/>
    <n v="1248705"/>
    <n v="4.8869999999999996"/>
    <n v="44.874400000000001"/>
    <n v="51.103099999999998"/>
    <n v="52.599800000000002"/>
    <n v="50"/>
    <n v="20.672899999999998"/>
    <n v="69302"/>
    <n v="1.38604E-2"/>
    <n v="578251183"/>
  </r>
  <r>
    <s v="32X42"/>
    <n v="32"/>
    <n v="42"/>
    <s v="30X40"/>
    <x v="3"/>
    <x v="1"/>
    <x v="1"/>
    <x v="1"/>
    <x v="0"/>
    <x v="1"/>
    <n v="5000"/>
    <x v="5"/>
    <n v="148"/>
    <n v="148"/>
    <n v="22226"/>
    <n v="807577"/>
    <n v="950954"/>
    <n v="4.4451999999999998"/>
    <n v="36.334800000000001"/>
    <n v="42.785699999999999"/>
    <n v="43.305199999999999"/>
    <n v="50"/>
    <n v="12.753399999999999"/>
    <n v="17368"/>
    <n v="3.4735999999999999E-3"/>
    <n v="338903003"/>
  </r>
  <r>
    <s v="32X42"/>
    <n v="32"/>
    <n v="42"/>
    <s v="30X40"/>
    <x v="3"/>
    <x v="1"/>
    <x v="1"/>
    <x v="1"/>
    <x v="1"/>
    <x v="1"/>
    <n v="5000"/>
    <x v="5"/>
    <n v="148"/>
    <n v="148"/>
    <n v="17549"/>
    <n v="637753"/>
    <n v="717336"/>
    <n v="3.5097999999999998"/>
    <n v="36.341299999999997"/>
    <n v="40.876199999999997"/>
    <n v="42.8538"/>
    <n v="50"/>
    <n v="12.6515"/>
    <n v="13946"/>
    <n v="2.7891999999999999E-3"/>
    <n v="276611939"/>
  </r>
  <r>
    <s v="32X42"/>
    <n v="32"/>
    <n v="42"/>
    <s v="30X40"/>
    <x v="3"/>
    <x v="1"/>
    <x v="1"/>
    <x v="2"/>
    <x v="0"/>
    <x v="1"/>
    <n v="5000"/>
    <x v="5"/>
    <n v="148"/>
    <n v="148"/>
    <n v="20223"/>
    <n v="734503"/>
    <n v="841026"/>
    <n v="4.0446"/>
    <n v="36.3202"/>
    <n v="41.587600000000002"/>
    <n v="42.8215"/>
    <n v="50"/>
    <n v="11.851100000000001"/>
    <n v="24560"/>
    <n v="4.9119999999999997E-3"/>
    <n v="311123040"/>
  </r>
  <r>
    <s v="32X42"/>
    <n v="32"/>
    <n v="42"/>
    <s v="30X40"/>
    <x v="3"/>
    <x v="1"/>
    <x v="0"/>
    <x v="1"/>
    <x v="0"/>
    <x v="1"/>
    <n v="5000"/>
    <x v="5"/>
    <n v="148"/>
    <n v="148"/>
    <n v="30034"/>
    <n v="1121739"/>
    <n v="1374829"/>
    <n v="6.0068000000000001"/>
    <n v="37.348999999999997"/>
    <n v="45.775799999999997"/>
    <n v="46.770200000000003"/>
    <n v="50"/>
    <n v="13.8253"/>
    <n v="24702"/>
    <n v="4.9404000000000002E-3"/>
    <n v="482478714"/>
  </r>
  <r>
    <s v="32X42"/>
    <n v="32"/>
    <n v="42"/>
    <s v="30X40"/>
    <x v="3"/>
    <x v="1"/>
    <x v="0"/>
    <x v="1"/>
    <x v="1"/>
    <x v="1"/>
    <n v="5000"/>
    <x v="5"/>
    <n v="148"/>
    <n v="148"/>
    <n v="22863"/>
    <n v="834050"/>
    <n v="932440"/>
    <n v="4.5726000000000004"/>
    <n v="36.4803"/>
    <n v="40.783799999999999"/>
    <n v="43.470700000000001"/>
    <n v="50"/>
    <n v="18.413900000000002"/>
    <n v="18189"/>
    <n v="3.6378000000000001E-3"/>
    <n v="351227230"/>
  </r>
  <r>
    <s v="32X42"/>
    <n v="32"/>
    <n v="42"/>
    <s v="30X40"/>
    <x v="3"/>
    <x v="1"/>
    <x v="0"/>
    <x v="2"/>
    <x v="0"/>
    <x v="1"/>
    <n v="5000"/>
    <x v="5"/>
    <n v="148"/>
    <n v="148"/>
    <n v="28316"/>
    <n v="1041797"/>
    <n v="1205686"/>
    <n v="5.6631999999999998"/>
    <n v="36.791800000000002"/>
    <n v="42.579700000000003"/>
    <n v="44.406799999999997"/>
    <n v="50"/>
    <n v="13.990600000000001"/>
    <n v="35139"/>
    <n v="7.0277999999999998E-3"/>
    <n v="435114288"/>
  </r>
  <r>
    <s v="32X42"/>
    <n v="32"/>
    <n v="42"/>
    <s v="30X40"/>
    <x v="4"/>
    <x v="0"/>
    <x v="1"/>
    <x v="1"/>
    <x v="0"/>
    <x v="1"/>
    <n v="5000"/>
    <x v="5"/>
    <n v="148"/>
    <n v="148"/>
    <n v="28859"/>
    <n v="1449846"/>
    <n v="1758840"/>
    <n v="5.7717999999999998"/>
    <n v="50.238999999999997"/>
    <n v="60.945999999999998"/>
    <n v="61.217300000000002"/>
    <n v="50"/>
    <n v="36.672400000000003"/>
    <n v="47045"/>
    <n v="9.4090000000000007E-3"/>
    <n v="925467619"/>
  </r>
  <r>
    <s v="32X42"/>
    <n v="32"/>
    <n v="42"/>
    <s v="30X40"/>
    <x v="4"/>
    <x v="0"/>
    <x v="1"/>
    <x v="1"/>
    <x v="1"/>
    <x v="1"/>
    <n v="5000"/>
    <x v="5"/>
    <n v="148"/>
    <n v="148"/>
    <n v="25029"/>
    <n v="1107730"/>
    <n v="1357097"/>
    <n v="5.0057999999999998"/>
    <n v="44.257899999999999"/>
    <n v="54.220999999999997"/>
    <n v="55.475299999999997"/>
    <n v="50"/>
    <n v="14.899800000000001"/>
    <n v="30807"/>
    <n v="6.1614E-3"/>
    <n v="589298337"/>
  </r>
  <r>
    <s v="32X42"/>
    <n v="32"/>
    <n v="42"/>
    <s v="30X40"/>
    <x v="4"/>
    <x v="0"/>
    <x v="1"/>
    <x v="2"/>
    <x v="0"/>
    <x v="1"/>
    <n v="5000"/>
    <x v="5"/>
    <n v="148"/>
    <n v="148"/>
    <n v="28266"/>
    <n v="1400202"/>
    <n v="1700592"/>
    <n v="5.6532"/>
    <n v="49.5366"/>
    <n v="60.163899999999998"/>
    <n v="60.690300000000001"/>
    <n v="50"/>
    <n v="21.6069"/>
    <n v="73447"/>
    <n v="1.46894E-2"/>
    <n v="859868359"/>
  </r>
  <r>
    <s v="32X42"/>
    <n v="32"/>
    <n v="42"/>
    <s v="30X40"/>
    <x v="4"/>
    <x v="0"/>
    <x v="1"/>
    <x v="2"/>
    <x v="1"/>
    <x v="1"/>
    <n v="5000"/>
    <x v="5"/>
    <n v="148"/>
    <n v="148"/>
    <n v="24983"/>
    <n v="1097639"/>
    <n v="1340439"/>
    <n v="4.9965999999999999"/>
    <n v="43.935400000000001"/>
    <n v="53.654000000000003"/>
    <n v="54.967799999999997"/>
    <n v="50"/>
    <n v="19.1004"/>
    <n v="48059"/>
    <n v="9.6118000000000002E-3"/>
    <n v="579333091"/>
  </r>
  <r>
    <s v="32X42"/>
    <n v="32"/>
    <n v="42"/>
    <s v="30X40"/>
    <x v="4"/>
    <x v="0"/>
    <x v="1"/>
    <x v="3"/>
    <x v="0"/>
    <x v="1"/>
    <n v="5000"/>
    <x v="5"/>
    <n v="148"/>
    <n v="148"/>
    <n v="25207"/>
    <n v="1118016"/>
    <n v="1359782"/>
    <n v="5.0414000000000003"/>
    <n v="44.353400000000001"/>
    <n v="53.944600000000001"/>
    <n v="55.206899999999997"/>
    <n v="50"/>
    <n v="18.194500000000001"/>
    <n v="71465"/>
    <n v="1.4293E-2"/>
    <n v="599586492"/>
  </r>
  <r>
    <s v="32X42"/>
    <n v="32"/>
    <n v="42"/>
    <s v="30X40"/>
    <x v="4"/>
    <x v="0"/>
    <x v="0"/>
    <x v="1"/>
    <x v="0"/>
    <x v="1"/>
    <n v="5000"/>
    <x v="5"/>
    <n v="148"/>
    <n v="148"/>
    <n v="31503"/>
    <n v="1639903"/>
    <n v="1985557"/>
    <n v="6.3006000000000002"/>
    <n v="52.055500000000002"/>
    <n v="63.0276"/>
    <n v="63.375399999999999"/>
    <n v="50"/>
    <n v="41.3688"/>
    <n v="54045"/>
    <n v="1.0808999999999999E-2"/>
    <n v="1029489419"/>
  </r>
  <r>
    <s v="32X42"/>
    <n v="32"/>
    <n v="42"/>
    <s v="30X40"/>
    <x v="4"/>
    <x v="0"/>
    <x v="0"/>
    <x v="1"/>
    <x v="1"/>
    <x v="1"/>
    <n v="5000"/>
    <x v="5"/>
    <n v="148"/>
    <n v="148"/>
    <n v="27626"/>
    <n v="1241179"/>
    <n v="1529577"/>
    <n v="5.5251999999999999"/>
    <n v="44.927900000000001"/>
    <n v="55.3673"/>
    <n v="56.8352"/>
    <n v="50"/>
    <n v="19.5533"/>
    <n v="34865"/>
    <n v="6.973E-3"/>
    <n v="653105604"/>
  </r>
  <r>
    <s v="32X42"/>
    <n v="32"/>
    <n v="42"/>
    <s v="30X40"/>
    <x v="4"/>
    <x v="0"/>
    <x v="0"/>
    <x v="2"/>
    <x v="0"/>
    <x v="1"/>
    <n v="5000"/>
    <x v="5"/>
    <n v="148"/>
    <n v="148"/>
    <n v="31260"/>
    <n v="1580449"/>
    <n v="1940101"/>
    <n v="6.2519999999999998"/>
    <n v="50.558199999999999"/>
    <n v="62.063400000000001"/>
    <n v="62.659100000000002"/>
    <n v="50"/>
    <n v="30.910799999999998"/>
    <n v="83020"/>
    <n v="1.6604000000000001E-2"/>
    <n v="965102049"/>
  </r>
  <r>
    <s v="32X42"/>
    <n v="32"/>
    <n v="42"/>
    <s v="30X40"/>
    <x v="4"/>
    <x v="0"/>
    <x v="0"/>
    <x v="2"/>
    <x v="1"/>
    <x v="1"/>
    <n v="5000"/>
    <x v="5"/>
    <n v="148"/>
    <n v="148"/>
    <n v="27752"/>
    <n v="1235696"/>
    <n v="1513562"/>
    <n v="5.5503999999999998"/>
    <n v="44.526400000000002"/>
    <n v="54.538800000000002"/>
    <n v="56.042999999999999"/>
    <n v="50"/>
    <n v="21.854900000000001"/>
    <n v="54424"/>
    <n v="1.08848E-2"/>
    <n v="645183433"/>
  </r>
  <r>
    <s v="32X42"/>
    <n v="32"/>
    <n v="42"/>
    <s v="30X40"/>
    <x v="4"/>
    <x v="0"/>
    <x v="0"/>
    <x v="3"/>
    <x v="0"/>
    <x v="1"/>
    <n v="5000"/>
    <x v="5"/>
    <n v="148"/>
    <n v="148"/>
    <n v="27894"/>
    <n v="1253732"/>
    <n v="1534441"/>
    <n v="5.5788000000000002"/>
    <n v="44.946300000000001"/>
    <n v="55.009700000000002"/>
    <n v="56.441499999999998"/>
    <n v="50"/>
    <n v="22.857500000000002"/>
    <n v="79072"/>
    <n v="1.5814399999999999E-2"/>
    <n v="667441447"/>
  </r>
  <r>
    <s v="32X42"/>
    <n v="32"/>
    <n v="42"/>
    <s v="30X40"/>
    <x v="4"/>
    <x v="1"/>
    <x v="1"/>
    <x v="1"/>
    <x v="0"/>
    <x v="1"/>
    <n v="5000"/>
    <x v="5"/>
    <n v="148"/>
    <n v="148"/>
    <n v="28581"/>
    <n v="1045015"/>
    <n v="1383163"/>
    <n v="5.7161999999999997"/>
    <n v="36.563299999999998"/>
    <n v="48.394500000000001"/>
    <n v="49.1235"/>
    <n v="50"/>
    <n v="15.7644"/>
    <n v="23687"/>
    <n v="4.7374000000000001E-3"/>
    <n v="464777840"/>
  </r>
  <r>
    <s v="32X42"/>
    <n v="32"/>
    <n v="42"/>
    <s v="30X40"/>
    <x v="4"/>
    <x v="1"/>
    <x v="1"/>
    <x v="1"/>
    <x v="1"/>
    <x v="1"/>
    <n v="5000"/>
    <x v="5"/>
    <n v="148"/>
    <n v="148"/>
    <n v="24307"/>
    <n v="882806"/>
    <n v="1060058"/>
    <n v="4.8613999999999997"/>
    <n v="36.319000000000003"/>
    <n v="43.611199999999997"/>
    <n v="45.6922"/>
    <n v="50"/>
    <n v="16.648099999999999"/>
    <n v="19556"/>
    <n v="3.9112000000000001E-3"/>
    <n v="382345795"/>
  </r>
  <r>
    <s v="32X42"/>
    <n v="32"/>
    <n v="42"/>
    <s v="30X40"/>
    <x v="4"/>
    <x v="1"/>
    <x v="1"/>
    <x v="2"/>
    <x v="0"/>
    <x v="1"/>
    <n v="5000"/>
    <x v="5"/>
    <n v="148"/>
    <n v="148"/>
    <n v="26952"/>
    <n v="981156"/>
    <n v="1222403"/>
    <n v="5.3903999999999996"/>
    <n v="36.403799999999997"/>
    <n v="45.354799999999997"/>
    <n v="46.705399999999997"/>
    <n v="50"/>
    <n v="14.0242"/>
    <n v="33575"/>
    <n v="6.7149999999999996E-3"/>
    <n v="420064436"/>
  </r>
  <r>
    <s v="32X42"/>
    <n v="32"/>
    <n v="42"/>
    <s v="30X40"/>
    <x v="4"/>
    <x v="1"/>
    <x v="0"/>
    <x v="1"/>
    <x v="0"/>
    <x v="1"/>
    <n v="5000"/>
    <x v="5"/>
    <n v="148"/>
    <n v="148"/>
    <n v="34839"/>
    <n v="1332087"/>
    <n v="1862305"/>
    <n v="6.9678000000000004"/>
    <n v="38.235500000000002"/>
    <n v="53.454599999999999"/>
    <n v="54.6629"/>
    <n v="50"/>
    <n v="24.7881"/>
    <n v="32050"/>
    <n v="6.4099999999999999E-3"/>
    <n v="622880449"/>
  </r>
  <r>
    <s v="32X42"/>
    <n v="32"/>
    <n v="42"/>
    <s v="30X40"/>
    <x v="4"/>
    <x v="1"/>
    <x v="0"/>
    <x v="1"/>
    <x v="1"/>
    <x v="1"/>
    <n v="5000"/>
    <x v="5"/>
    <n v="148"/>
    <n v="148"/>
    <n v="30548"/>
    <n v="1120659"/>
    <n v="1340302"/>
    <n v="6.1096000000000004"/>
    <n v="36.685200000000002"/>
    <n v="43.875300000000003"/>
    <n v="46.566299999999998"/>
    <n v="50"/>
    <n v="18.7317"/>
    <n v="24985"/>
    <n v="4.9969999999999997E-3"/>
    <n v="475779781"/>
  </r>
  <r>
    <s v="32X42"/>
    <n v="32"/>
    <n v="42"/>
    <s v="30X40"/>
    <x v="4"/>
    <x v="1"/>
    <x v="0"/>
    <x v="2"/>
    <x v="0"/>
    <x v="1"/>
    <n v="5000"/>
    <x v="5"/>
    <n v="148"/>
    <n v="148"/>
    <n v="34538"/>
    <n v="1290451"/>
    <n v="1621124"/>
    <n v="6.9076000000000004"/>
    <n v="37.363199999999999"/>
    <n v="46.937399999999997"/>
    <n v="48.823599999999999"/>
    <n v="50"/>
    <n v="17.152899999999999"/>
    <n v="44447"/>
    <n v="8.8894000000000004E-3"/>
    <n v="546460243"/>
  </r>
  <r>
    <s v="36X36"/>
    <n v="36"/>
    <n v="36"/>
    <s v="34X34"/>
    <x v="3"/>
    <x v="0"/>
    <x v="1"/>
    <x v="1"/>
    <x v="0"/>
    <x v="1"/>
    <n v="5000"/>
    <x v="6"/>
    <n v="144"/>
    <n v="144"/>
    <n v="21084"/>
    <n v="905572"/>
    <n v="1038329"/>
    <n v="4.2168000000000001"/>
    <n v="42.950699999999998"/>
    <n v="49.247199999999999"/>
    <n v="49.414999999999999"/>
    <n v="50"/>
    <n v="23.200399999999998"/>
    <n v="26478"/>
    <n v="5.2956000000000001E-3"/>
    <n v="519183120"/>
  </r>
  <r>
    <s v="36X36"/>
    <n v="36"/>
    <n v="36"/>
    <s v="34X34"/>
    <x v="3"/>
    <x v="0"/>
    <x v="1"/>
    <x v="1"/>
    <x v="1"/>
    <x v="1"/>
    <n v="5000"/>
    <x v="6"/>
    <n v="144"/>
    <n v="144"/>
    <n v="16444"/>
    <n v="643847"/>
    <n v="740666"/>
    <n v="3.2888000000000002"/>
    <n v="39.1539"/>
    <n v="45.041699999999999"/>
    <n v="46.044499999999999"/>
    <n v="50"/>
    <n v="14.1967"/>
    <n v="15114"/>
    <n v="3.0228E-3"/>
    <n v="310819684"/>
  </r>
  <r>
    <s v="36X36"/>
    <n v="36"/>
    <n v="36"/>
    <s v="34X34"/>
    <x v="3"/>
    <x v="0"/>
    <x v="1"/>
    <x v="2"/>
    <x v="0"/>
    <x v="1"/>
    <n v="5000"/>
    <x v="6"/>
    <n v="144"/>
    <n v="144"/>
    <n v="20402"/>
    <n v="913007"/>
    <n v="1039150"/>
    <n v="4.0804"/>
    <n v="44.750900000000001"/>
    <n v="50.933700000000002"/>
    <n v="51.244300000000003"/>
    <n v="50"/>
    <n v="18.593499999999999"/>
    <n v="45704"/>
    <n v="9.1407999999999993E-3"/>
    <n v="529117597"/>
  </r>
  <r>
    <s v="36X36"/>
    <n v="36"/>
    <n v="36"/>
    <s v="34X34"/>
    <x v="3"/>
    <x v="0"/>
    <x v="1"/>
    <x v="2"/>
    <x v="1"/>
    <x v="1"/>
    <n v="5000"/>
    <x v="6"/>
    <n v="144"/>
    <n v="144"/>
    <n v="16652"/>
    <n v="657123"/>
    <n v="754125"/>
    <n v="3.3304"/>
    <n v="39.4621"/>
    <n v="45.287399999999998"/>
    <n v="46.259500000000003"/>
    <n v="50"/>
    <n v="10.4975"/>
    <n v="27473"/>
    <n v="5.4945999999999997E-3"/>
    <n v="322500278"/>
  </r>
  <r>
    <s v="36X36"/>
    <n v="36"/>
    <n v="36"/>
    <s v="34X34"/>
    <x v="3"/>
    <x v="0"/>
    <x v="1"/>
    <x v="3"/>
    <x v="0"/>
    <x v="1"/>
    <n v="5000"/>
    <x v="6"/>
    <n v="144"/>
    <n v="144"/>
    <n v="17226"/>
    <n v="695152"/>
    <n v="794789"/>
    <n v="3.4451999999999998"/>
    <n v="40.354799999999997"/>
    <n v="46.1389"/>
    <n v="47.048900000000003"/>
    <n v="50"/>
    <n v="13.927300000000001"/>
    <n v="42200"/>
    <n v="8.4399999999999996E-3"/>
    <n v="352236526"/>
  </r>
  <r>
    <s v="36X36"/>
    <n v="36"/>
    <n v="36"/>
    <s v="34X34"/>
    <x v="3"/>
    <x v="0"/>
    <x v="0"/>
    <x v="1"/>
    <x v="0"/>
    <x v="1"/>
    <n v="5000"/>
    <x v="6"/>
    <n v="144"/>
    <n v="144"/>
    <n v="25930"/>
    <n v="1184612"/>
    <n v="1362527"/>
    <n v="5.1859999999999999"/>
    <n v="45.685000000000002"/>
    <n v="52.546399999999998"/>
    <n v="52.879100000000001"/>
    <n v="50"/>
    <n v="24.325299999999999"/>
    <n v="36135"/>
    <n v="7.2269999999999999E-3"/>
    <n v="691331842"/>
  </r>
  <r>
    <s v="36X36"/>
    <n v="36"/>
    <n v="36"/>
    <s v="34X34"/>
    <x v="3"/>
    <x v="0"/>
    <x v="0"/>
    <x v="1"/>
    <x v="1"/>
    <x v="1"/>
    <n v="5000"/>
    <x v="6"/>
    <n v="144"/>
    <n v="144"/>
    <n v="21598"/>
    <n v="862355"/>
    <n v="980127"/>
    <n v="4.3196000000000003"/>
    <n v="39.927500000000002"/>
    <n v="45.380499999999998"/>
    <n v="46.944200000000002"/>
    <n v="50"/>
    <n v="17.766200000000001"/>
    <n v="21349"/>
    <n v="4.2697999999999998E-3"/>
    <n v="408595699"/>
  </r>
  <r>
    <s v="36X36"/>
    <n v="36"/>
    <n v="36"/>
    <s v="34X34"/>
    <x v="3"/>
    <x v="0"/>
    <x v="0"/>
    <x v="2"/>
    <x v="0"/>
    <x v="1"/>
    <n v="5000"/>
    <x v="6"/>
    <n v="144"/>
    <n v="144"/>
    <n v="26490"/>
    <n v="1221589"/>
    <n v="1392626"/>
    <n v="5.298"/>
    <n v="46.115099999999998"/>
    <n v="52.571800000000003"/>
    <n v="53.182000000000002"/>
    <n v="50"/>
    <n v="20.188099999999999"/>
    <n v="60699"/>
    <n v="1.2139799999999999E-2"/>
    <n v="697290964"/>
  </r>
  <r>
    <s v="36X36"/>
    <n v="36"/>
    <n v="36"/>
    <s v="34X34"/>
    <x v="3"/>
    <x v="0"/>
    <x v="0"/>
    <x v="2"/>
    <x v="1"/>
    <x v="1"/>
    <n v="5000"/>
    <x v="6"/>
    <n v="144"/>
    <n v="144"/>
    <n v="22079"/>
    <n v="886964"/>
    <n v="1006359"/>
    <n v="4.4157999999999999"/>
    <n v="40.1723"/>
    <n v="45.579900000000002"/>
    <n v="47.139800000000001"/>
    <n v="50"/>
    <n v="18.840499999999999"/>
    <n v="35832"/>
    <n v="7.1663999999999999E-3"/>
    <n v="426677313"/>
  </r>
  <r>
    <s v="36X36"/>
    <n v="36"/>
    <n v="36"/>
    <s v="34X34"/>
    <x v="3"/>
    <x v="0"/>
    <x v="0"/>
    <x v="3"/>
    <x v="0"/>
    <x v="1"/>
    <n v="5000"/>
    <x v="6"/>
    <n v="144"/>
    <n v="144"/>
    <n v="22846"/>
    <n v="942968"/>
    <n v="1068651"/>
    <n v="4.5692000000000004"/>
    <n v="41.274999999999999"/>
    <n v="46.776299999999999"/>
    <n v="48.213000000000001"/>
    <n v="50"/>
    <n v="18.081900000000001"/>
    <n v="56454"/>
    <n v="1.12908E-2"/>
    <n v="470432840"/>
  </r>
  <r>
    <s v="36X36"/>
    <n v="36"/>
    <n v="36"/>
    <s v="34X34"/>
    <x v="3"/>
    <x v="1"/>
    <x v="1"/>
    <x v="1"/>
    <x v="0"/>
    <x v="1"/>
    <n v="5000"/>
    <x v="6"/>
    <n v="144"/>
    <n v="144"/>
    <n v="20905"/>
    <n v="739776"/>
    <n v="869232"/>
    <n v="4.181"/>
    <n v="35.387500000000003"/>
    <n v="41.580100000000002"/>
    <n v="42.093699999999998"/>
    <n v="50"/>
    <n v="12.350300000000001"/>
    <n v="15712"/>
    <n v="3.1424000000000001E-3"/>
    <n v="310173198"/>
  </r>
  <r>
    <s v="36X36"/>
    <n v="36"/>
    <n v="36"/>
    <s v="34X34"/>
    <x v="3"/>
    <x v="1"/>
    <x v="1"/>
    <x v="1"/>
    <x v="1"/>
    <x v="1"/>
    <n v="5000"/>
    <x v="6"/>
    <n v="144"/>
    <n v="144"/>
    <n v="18073"/>
    <n v="636876"/>
    <n v="728558"/>
    <n v="3.6145999999999998"/>
    <n v="35.239100000000001"/>
    <n v="40.311999999999998"/>
    <n v="41.522199999999998"/>
    <n v="50"/>
    <n v="13.1776"/>
    <n v="13626"/>
    <n v="2.7252000000000001E-3"/>
    <n v="267551061"/>
  </r>
  <r>
    <s v="36X36"/>
    <n v="36"/>
    <n v="36"/>
    <s v="34X34"/>
    <x v="3"/>
    <x v="1"/>
    <x v="1"/>
    <x v="2"/>
    <x v="0"/>
    <x v="1"/>
    <n v="5000"/>
    <x v="6"/>
    <n v="144"/>
    <n v="144"/>
    <n v="18263"/>
    <n v="642850"/>
    <n v="733548"/>
    <n v="3.6526000000000001"/>
    <n v="35.199599999999997"/>
    <n v="40.165799999999997"/>
    <n v="41.378599999999999"/>
    <n v="50"/>
    <n v="12.0097"/>
    <n v="21479"/>
    <n v="4.2957999999999998E-3"/>
    <n v="272802472"/>
  </r>
  <r>
    <s v="36X36"/>
    <n v="36"/>
    <n v="36"/>
    <s v="34X34"/>
    <x v="3"/>
    <x v="1"/>
    <x v="0"/>
    <x v="1"/>
    <x v="0"/>
    <x v="1"/>
    <n v="5000"/>
    <x v="6"/>
    <n v="144"/>
    <n v="144"/>
    <n v="28547"/>
    <n v="1024317"/>
    <n v="1237151"/>
    <n v="5.7093999999999996"/>
    <n v="35.881799999999998"/>
    <n v="43.337299999999999"/>
    <n v="44.3675"/>
    <n v="50"/>
    <n v="13.7759"/>
    <n v="22045"/>
    <n v="4.4089999999999997E-3"/>
    <n v="433939093"/>
  </r>
  <r>
    <s v="36X36"/>
    <n v="36"/>
    <n v="36"/>
    <s v="34X34"/>
    <x v="3"/>
    <x v="1"/>
    <x v="0"/>
    <x v="1"/>
    <x v="1"/>
    <x v="1"/>
    <n v="5000"/>
    <x v="6"/>
    <n v="144"/>
    <n v="144"/>
    <n v="24132"/>
    <n v="852546"/>
    <n v="974003"/>
    <n v="4.8263999999999996"/>
    <n v="35.328400000000002"/>
    <n v="40.361499999999999"/>
    <n v="42.2498"/>
    <n v="50"/>
    <n v="17.825600000000001"/>
    <n v="18207"/>
    <n v="3.6413999999999999E-3"/>
    <n v="352936455"/>
  </r>
  <r>
    <s v="36X36"/>
    <n v="36"/>
    <n v="36"/>
    <s v="34X34"/>
    <x v="3"/>
    <x v="1"/>
    <x v="0"/>
    <x v="2"/>
    <x v="0"/>
    <x v="1"/>
    <n v="5000"/>
    <x v="6"/>
    <n v="144"/>
    <n v="144"/>
    <n v="24306"/>
    <n v="859754"/>
    <n v="979065"/>
    <n v="4.8612000000000002"/>
    <n v="35.372100000000003"/>
    <n v="40.280799999999999"/>
    <n v="42.214399999999998"/>
    <n v="50"/>
    <n v="14.1868"/>
    <n v="28872"/>
    <n v="5.7743999999999998E-3"/>
    <n v="360925182"/>
  </r>
  <r>
    <s v="36X36"/>
    <n v="36"/>
    <n v="36"/>
    <s v="34X34"/>
    <x v="4"/>
    <x v="0"/>
    <x v="1"/>
    <x v="1"/>
    <x v="0"/>
    <x v="1"/>
    <n v="5000"/>
    <x v="6"/>
    <n v="144"/>
    <n v="144"/>
    <n v="27014"/>
    <n v="1193244"/>
    <n v="1479274"/>
    <n v="5.4028"/>
    <n v="44.171300000000002"/>
    <n v="54.759500000000003"/>
    <n v="55.079799999999999"/>
    <n v="50"/>
    <n v="25.595300000000002"/>
    <n v="36795"/>
    <n v="7.3590000000000001E-3"/>
    <n v="710328534"/>
  </r>
  <r>
    <s v="36X36"/>
    <n v="36"/>
    <n v="36"/>
    <s v="34X34"/>
    <x v="4"/>
    <x v="0"/>
    <x v="1"/>
    <x v="1"/>
    <x v="1"/>
    <x v="1"/>
    <n v="5000"/>
    <x v="6"/>
    <n v="144"/>
    <n v="144"/>
    <n v="22453"/>
    <n v="889956"/>
    <n v="1096265"/>
    <n v="4.4905999999999997"/>
    <n v="39.636400000000002"/>
    <n v="48.8249"/>
    <n v="50.081000000000003"/>
    <n v="50"/>
    <n v="21.3095"/>
    <n v="22246"/>
    <n v="4.4492000000000004E-3"/>
    <n v="430244910"/>
  </r>
  <r>
    <s v="36X36"/>
    <n v="36"/>
    <n v="36"/>
    <s v="34X34"/>
    <x v="4"/>
    <x v="0"/>
    <x v="1"/>
    <x v="2"/>
    <x v="0"/>
    <x v="1"/>
    <n v="5000"/>
    <x v="6"/>
    <n v="144"/>
    <n v="144"/>
    <n v="27074"/>
    <n v="1231615"/>
    <n v="1511410"/>
    <n v="5.4147999999999996"/>
    <n v="45.490699999999997"/>
    <n v="55.825099999999999"/>
    <n v="56.324199999999998"/>
    <n v="50"/>
    <n v="22.046500000000002"/>
    <n v="62155"/>
    <n v="1.2430999999999999E-2"/>
    <n v="724619401"/>
  </r>
  <r>
    <s v="36X36"/>
    <n v="36"/>
    <n v="36"/>
    <s v="34X34"/>
    <x v="4"/>
    <x v="0"/>
    <x v="1"/>
    <x v="2"/>
    <x v="1"/>
    <x v="1"/>
    <n v="5000"/>
    <x v="6"/>
    <n v="144"/>
    <n v="144"/>
    <n v="22831"/>
    <n v="910750"/>
    <n v="1116809"/>
    <n v="4.5662000000000003"/>
    <n v="39.890900000000002"/>
    <n v="48.9163"/>
    <n v="50.160200000000003"/>
    <n v="50"/>
    <n v="18.967199999999998"/>
    <n v="36927"/>
    <n v="7.3854000000000003E-3"/>
    <n v="446193779"/>
  </r>
  <r>
    <s v="36X36"/>
    <n v="36"/>
    <n v="36"/>
    <s v="34X34"/>
    <x v="4"/>
    <x v="0"/>
    <x v="1"/>
    <x v="3"/>
    <x v="0"/>
    <x v="1"/>
    <n v="5000"/>
    <x v="6"/>
    <n v="144"/>
    <n v="144"/>
    <n v="23620"/>
    <n v="963923"/>
    <n v="1181528"/>
    <n v="4.7240000000000002"/>
    <n v="40.809600000000003"/>
    <n v="50.022399999999998"/>
    <n v="51.197099999999999"/>
    <n v="50"/>
    <n v="20.161300000000001"/>
    <n v="58665"/>
    <n v="1.1733E-2"/>
    <n v="491893193"/>
  </r>
  <r>
    <s v="36X36"/>
    <n v="36"/>
    <n v="36"/>
    <s v="34X34"/>
    <x v="4"/>
    <x v="0"/>
    <x v="0"/>
    <x v="1"/>
    <x v="0"/>
    <x v="1"/>
    <n v="5000"/>
    <x v="6"/>
    <n v="144"/>
    <n v="144"/>
    <n v="29574"/>
    <n v="1365231"/>
    <n v="1680744"/>
    <n v="5.9147999999999996"/>
    <n v="46.163200000000003"/>
    <n v="56.831800000000001"/>
    <n v="57.247300000000003"/>
    <n v="50"/>
    <n v="34.186100000000003"/>
    <n v="42577"/>
    <n v="8.5153999999999994E-3"/>
    <n v="806565934"/>
  </r>
  <r>
    <s v="36X36"/>
    <n v="36"/>
    <n v="36"/>
    <s v="34X34"/>
    <x v="4"/>
    <x v="0"/>
    <x v="0"/>
    <x v="1"/>
    <x v="1"/>
    <x v="1"/>
    <n v="5000"/>
    <x v="6"/>
    <n v="144"/>
    <n v="144"/>
    <n v="25030"/>
    <n v="1004007"/>
    <n v="1228023"/>
    <n v="5.0060000000000002"/>
    <n v="40.112099999999998"/>
    <n v="49.061999999999998"/>
    <n v="50.654200000000003"/>
    <n v="50"/>
    <n v="23.011299999999999"/>
    <n v="24841"/>
    <n v="4.9681999999999999E-3"/>
    <n v="476653437"/>
  </r>
  <r>
    <s v="36X36"/>
    <n v="36"/>
    <n v="36"/>
    <s v="34X34"/>
    <x v="4"/>
    <x v="0"/>
    <x v="0"/>
    <x v="2"/>
    <x v="0"/>
    <x v="1"/>
    <n v="5000"/>
    <x v="6"/>
    <n v="144"/>
    <n v="144"/>
    <n v="29994"/>
    <n v="1393999"/>
    <n v="1704574"/>
    <n v="5.9988000000000001"/>
    <n v="46.475900000000003"/>
    <n v="56.830500000000001"/>
    <n v="57.504300000000001"/>
    <n v="50"/>
    <n v="24.165800000000001"/>
    <n v="68992"/>
    <n v="1.3798400000000001E-2"/>
    <n v="804679482"/>
  </r>
  <r>
    <s v="36X36"/>
    <n v="36"/>
    <n v="36"/>
    <s v="34X34"/>
    <x v="4"/>
    <x v="0"/>
    <x v="0"/>
    <x v="2"/>
    <x v="1"/>
    <x v="1"/>
    <n v="5000"/>
    <x v="6"/>
    <n v="144"/>
    <n v="144"/>
    <n v="25424"/>
    <n v="1033425"/>
    <n v="1258965"/>
    <n v="5.0848000000000004"/>
    <n v="40.647599999999997"/>
    <n v="49.518799999999999"/>
    <n v="51.085000000000001"/>
    <n v="50"/>
    <n v="18.7864"/>
    <n v="41414"/>
    <n v="8.2827999999999999E-3"/>
    <n v="499714977"/>
  </r>
  <r>
    <s v="36X36"/>
    <n v="36"/>
    <n v="36"/>
    <s v="34X34"/>
    <x v="4"/>
    <x v="0"/>
    <x v="0"/>
    <x v="3"/>
    <x v="0"/>
    <x v="1"/>
    <n v="5000"/>
    <x v="6"/>
    <n v="144"/>
    <n v="144"/>
    <n v="26265"/>
    <n v="1091079"/>
    <n v="1328361"/>
    <n v="5.2530000000000001"/>
    <n v="41.541200000000003"/>
    <n v="50.575299999999999"/>
    <n v="52.008899999999997"/>
    <n v="50"/>
    <n v="21.740500000000001"/>
    <n v="65551"/>
    <n v="1.3110200000000001E-2"/>
    <n v="549122059"/>
  </r>
  <r>
    <s v="36X36"/>
    <n v="36"/>
    <n v="36"/>
    <s v="34X34"/>
    <x v="4"/>
    <x v="1"/>
    <x v="1"/>
    <x v="1"/>
    <x v="0"/>
    <x v="1"/>
    <n v="5000"/>
    <x v="6"/>
    <n v="144"/>
    <n v="144"/>
    <n v="27058"/>
    <n v="962713"/>
    <n v="1262016"/>
    <n v="5.4116"/>
    <n v="35.579599999999999"/>
    <n v="46.641100000000002"/>
    <n v="47.333100000000002"/>
    <n v="50"/>
    <n v="13.315200000000001"/>
    <n v="21475"/>
    <n v="4.2950000000000002E-3"/>
    <n v="420839967"/>
  </r>
  <r>
    <s v="36X36"/>
    <n v="36"/>
    <n v="36"/>
    <s v="34X34"/>
    <x v="4"/>
    <x v="1"/>
    <x v="1"/>
    <x v="1"/>
    <x v="1"/>
    <x v="1"/>
    <n v="5000"/>
    <x v="6"/>
    <n v="144"/>
    <n v="144"/>
    <n v="24204"/>
    <n v="856403"/>
    <n v="1060288"/>
    <n v="4.8407999999999998"/>
    <n v="35.3827"/>
    <n v="43.8063"/>
    <n v="45.133899999999997"/>
    <n v="50"/>
    <n v="15.8932"/>
    <n v="18622"/>
    <n v="3.7244000000000001E-3"/>
    <n v="362441753"/>
  </r>
  <r>
    <s v="36X36"/>
    <n v="36"/>
    <n v="36"/>
    <s v="34X34"/>
    <x v="4"/>
    <x v="1"/>
    <x v="1"/>
    <x v="2"/>
    <x v="0"/>
    <x v="1"/>
    <n v="5000"/>
    <x v="6"/>
    <n v="144"/>
    <n v="144"/>
    <n v="24406"/>
    <n v="859862"/>
    <n v="1059700"/>
    <n v="4.8811999999999998"/>
    <n v="35.2316"/>
    <n v="43.419699999999999"/>
    <n v="44.7468"/>
    <n v="50"/>
    <n v="14.450799999999999"/>
    <n v="29237"/>
    <n v="5.8474E-3"/>
    <n v="365180105"/>
  </r>
  <r>
    <s v="36X36"/>
    <n v="36"/>
    <n v="36"/>
    <s v="34X34"/>
    <x v="4"/>
    <x v="1"/>
    <x v="0"/>
    <x v="1"/>
    <x v="0"/>
    <x v="1"/>
    <n v="5000"/>
    <x v="6"/>
    <n v="144"/>
    <n v="144"/>
    <n v="33546"/>
    <n v="1230443"/>
    <n v="1656482"/>
    <n v="6.7092000000000001"/>
    <n v="36.679299999999998"/>
    <n v="49.379399999999997"/>
    <n v="50.551299999999998"/>
    <n v="50"/>
    <n v="18.7636"/>
    <n v="28217"/>
    <n v="5.6433999999999998E-3"/>
    <n v="547766893"/>
  </r>
  <r>
    <s v="36X36"/>
    <n v="36"/>
    <n v="36"/>
    <s v="34X34"/>
    <x v="4"/>
    <x v="1"/>
    <x v="0"/>
    <x v="1"/>
    <x v="1"/>
    <x v="1"/>
    <n v="5000"/>
    <x v="6"/>
    <n v="144"/>
    <n v="144"/>
    <n v="30946"/>
    <n v="1107969"/>
    <n v="1366546"/>
    <n v="6.1891999999999996"/>
    <n v="35.8033"/>
    <n v="44.158999999999999"/>
    <n v="46.039400000000001"/>
    <n v="50"/>
    <n v="20.669599999999999"/>
    <n v="24086"/>
    <n v="4.8171999999999998E-3"/>
    <n v="462374370"/>
  </r>
  <r>
    <s v="36X36"/>
    <n v="36"/>
    <n v="36"/>
    <s v="34X34"/>
    <x v="4"/>
    <x v="1"/>
    <x v="0"/>
    <x v="2"/>
    <x v="0"/>
    <x v="1"/>
    <n v="5000"/>
    <x v="6"/>
    <n v="144"/>
    <n v="144"/>
    <n v="30829"/>
    <n v="1094822"/>
    <n v="1345529"/>
    <n v="6.1657999999999999"/>
    <n v="35.512700000000002"/>
    <n v="43.6449"/>
    <n v="45.563200000000002"/>
    <n v="50"/>
    <n v="19.786999999999999"/>
    <n v="37180"/>
    <n v="7.4359999999999999E-3"/>
    <n v="460295736"/>
  </r>
  <r>
    <s v="42X122"/>
    <n v="42"/>
    <n v="122"/>
    <s v="40X120"/>
    <x v="4"/>
    <x v="0"/>
    <x v="1"/>
    <x v="4"/>
    <x v="0"/>
    <x v="2"/>
    <n v="5000"/>
    <x v="0"/>
    <n v="328"/>
    <n v="328"/>
    <n v="40327"/>
    <n v="5396085"/>
    <n v="6048991"/>
    <n v="8.0654000000000003"/>
    <n v="133.80799999999999"/>
    <n v="149.999"/>
    <n v="150.31200000000001"/>
    <n v="50"/>
    <n v="120.813"/>
    <n v="1355197"/>
    <n v="0.27103899999999997"/>
    <n v="14871426794"/>
  </r>
  <r>
    <s v="42X122"/>
    <n v="42"/>
    <n v="122"/>
    <s v="40X120"/>
    <x v="4"/>
    <x v="0"/>
    <x v="1"/>
    <x v="4"/>
    <x v="1"/>
    <x v="2"/>
    <n v="5000"/>
    <x v="0"/>
    <n v="328"/>
    <n v="328"/>
    <n v="30274"/>
    <n v="2937913"/>
    <n v="3253271"/>
    <n v="6.0548000000000002"/>
    <n v="97.0441"/>
    <n v="107.461"/>
    <n v="112.613"/>
    <n v="50"/>
    <n v="29.494599999999998"/>
    <n v="484291"/>
    <n v="9.6858200000000005E-2"/>
    <n v="5768857448"/>
  </r>
  <r>
    <s v="42X122"/>
    <n v="42"/>
    <n v="122"/>
    <s v="40X120"/>
    <x v="4"/>
    <x v="0"/>
    <x v="1"/>
    <x v="5"/>
    <x v="0"/>
    <x v="2"/>
    <n v="5000"/>
    <x v="0"/>
    <n v="328"/>
    <n v="328"/>
    <n v="37777"/>
    <n v="4730111"/>
    <n v="5269943"/>
    <n v="7.5553999999999997"/>
    <n v="125.211"/>
    <n v="139.501"/>
    <n v="140.398"/>
    <n v="50"/>
    <n v="87.945499999999996"/>
    <n v="1749288"/>
    <n v="0.349858"/>
    <n v="11872238924"/>
  </r>
  <r>
    <s v="42X122"/>
    <n v="42"/>
    <n v="122"/>
    <s v="40X120"/>
    <x v="4"/>
    <x v="0"/>
    <x v="1"/>
    <x v="5"/>
    <x v="1"/>
    <x v="2"/>
    <n v="5000"/>
    <x v="0"/>
    <n v="328"/>
    <n v="328"/>
    <n v="30381"/>
    <n v="2975625"/>
    <n v="3286735"/>
    <n v="6.0762"/>
    <n v="97.943600000000004"/>
    <n v="108.184"/>
    <n v="113.218"/>
    <n v="50"/>
    <n v="25.6038"/>
    <n v="885376"/>
    <n v="0.17707500000000001"/>
    <n v="5921097829"/>
  </r>
  <r>
    <s v="42X122"/>
    <n v="42"/>
    <n v="122"/>
    <s v="40X120"/>
    <x v="4"/>
    <x v="0"/>
    <x v="1"/>
    <x v="6"/>
    <x v="0"/>
    <x v="2"/>
    <n v="5000"/>
    <x v="0"/>
    <n v="328"/>
    <n v="328"/>
    <n v="34791"/>
    <n v="3903216"/>
    <n v="4317630"/>
    <n v="6.9581999999999997"/>
    <n v="112.19"/>
    <n v="124.102"/>
    <n v="126.465"/>
    <n v="50"/>
    <n v="51.4908"/>
    <n v="1929588"/>
    <n v="0.38591799999999998"/>
    <n v="8720591630"/>
  </r>
  <r>
    <s v="42X122"/>
    <n v="42"/>
    <n v="122"/>
    <s v="40X120"/>
    <x v="4"/>
    <x v="0"/>
    <x v="1"/>
    <x v="6"/>
    <x v="1"/>
    <x v="2"/>
    <n v="5000"/>
    <x v="0"/>
    <n v="328"/>
    <n v="328"/>
    <n v="26141"/>
    <n v="2345755"/>
    <n v="2587133"/>
    <n v="5.2282000000000002"/>
    <n v="89.734700000000004"/>
    <n v="98.968400000000003"/>
    <n v="105.941"/>
    <n v="50"/>
    <n v="22.8812"/>
    <n v="929368"/>
    <n v="0.18587400000000001"/>
    <n v="4481191966"/>
  </r>
  <r>
    <s v="42X122"/>
    <n v="42"/>
    <n v="122"/>
    <s v="40X120"/>
    <x v="4"/>
    <x v="0"/>
    <x v="0"/>
    <x v="4"/>
    <x v="0"/>
    <x v="2"/>
    <n v="5000"/>
    <x v="0"/>
    <n v="328"/>
    <n v="328"/>
    <n v="46436"/>
    <n v="6306825"/>
    <n v="7196970"/>
    <n v="9.2872000000000003"/>
    <n v="135.81800000000001"/>
    <n v="154.98699999999999"/>
    <n v="155.38399999999999"/>
    <n v="50"/>
    <n v="128.565"/>
    <n v="1601447"/>
    <n v="0.32028899999999999"/>
    <n v="17534216761"/>
  </r>
  <r>
    <s v="42X122"/>
    <n v="42"/>
    <n v="122"/>
    <s v="40X120"/>
    <x v="4"/>
    <x v="0"/>
    <x v="0"/>
    <x v="4"/>
    <x v="1"/>
    <x v="2"/>
    <n v="5000"/>
    <x v="0"/>
    <n v="328"/>
    <n v="328"/>
    <n v="37414"/>
    <n v="3672533"/>
    <n v="4120603"/>
    <n v="7.4828000000000001"/>
    <n v="98.159300000000002"/>
    <n v="110.13500000000001"/>
    <n v="115.59099999999999"/>
    <n v="50"/>
    <n v="32.342599999999997"/>
    <n v="600019"/>
    <n v="0.120004"/>
    <n v="7187971445"/>
  </r>
  <r>
    <s v="42X122"/>
    <n v="42"/>
    <n v="122"/>
    <s v="40X120"/>
    <x v="4"/>
    <x v="0"/>
    <x v="0"/>
    <x v="5"/>
    <x v="0"/>
    <x v="2"/>
    <n v="5000"/>
    <x v="0"/>
    <n v="328"/>
    <n v="328"/>
    <n v="44948"/>
    <n v="5693767"/>
    <n v="6486448"/>
    <n v="8.9895999999999994"/>
    <n v="126.675"/>
    <n v="144.31"/>
    <n v="145.34899999999999"/>
    <n v="50"/>
    <n v="102.16800000000001"/>
    <n v="2114538"/>
    <n v="0.42290800000000001"/>
    <n v="14423076609"/>
  </r>
  <r>
    <s v="42X122"/>
    <n v="42"/>
    <n v="122"/>
    <s v="40X120"/>
    <x v="4"/>
    <x v="0"/>
    <x v="0"/>
    <x v="5"/>
    <x v="1"/>
    <x v="2"/>
    <n v="5000"/>
    <x v="0"/>
    <n v="328"/>
    <n v="328"/>
    <n v="38383"/>
    <n v="3796572"/>
    <n v="4247839"/>
    <n v="7.6765999999999996"/>
    <n v="98.912800000000004"/>
    <n v="110.67"/>
    <n v="116.119"/>
    <n v="50"/>
    <n v="33.877200000000002"/>
    <n v="1095025"/>
    <n v="0.21900500000000001"/>
    <n v="7541631703"/>
  </r>
  <r>
    <s v="42X122"/>
    <n v="42"/>
    <n v="122"/>
    <s v="40X120"/>
    <x v="4"/>
    <x v="0"/>
    <x v="0"/>
    <x v="6"/>
    <x v="0"/>
    <x v="2"/>
    <n v="5000"/>
    <x v="0"/>
    <n v="328"/>
    <n v="328"/>
    <n v="42401"/>
    <n v="4806118"/>
    <n v="5424146"/>
    <n v="8.4802"/>
    <n v="113.349"/>
    <n v="127.925"/>
    <n v="130.53299999999999"/>
    <n v="50"/>
    <n v="72.895700000000005"/>
    <n v="2385154"/>
    <n v="0.47703099999999998"/>
    <n v="10775004694"/>
  </r>
  <r>
    <s v="42X122"/>
    <n v="42"/>
    <n v="122"/>
    <s v="40X120"/>
    <x v="4"/>
    <x v="0"/>
    <x v="0"/>
    <x v="6"/>
    <x v="1"/>
    <x v="2"/>
    <n v="5000"/>
    <x v="0"/>
    <n v="328"/>
    <n v="328"/>
    <n v="33054"/>
    <n v="2993716"/>
    <n v="3308795"/>
    <n v="6.6108000000000002"/>
    <n v="90.570499999999996"/>
    <n v="100.10299999999999"/>
    <n v="107.64100000000001"/>
    <n v="50"/>
    <n v="35.779800000000002"/>
    <n v="1153635"/>
    <n v="0.23072699999999999"/>
    <n v="5698020817"/>
  </r>
  <r>
    <s v="42X122"/>
    <n v="42"/>
    <n v="122"/>
    <s v="40X120"/>
    <x v="4"/>
    <x v="1"/>
    <x v="1"/>
    <x v="4"/>
    <x v="0"/>
    <x v="2"/>
    <n v="5000"/>
    <x v="0"/>
    <n v="328"/>
    <n v="328"/>
    <n v="41754"/>
    <n v="3406968"/>
    <n v="3999560"/>
    <n v="8.3507999999999996"/>
    <n v="81.596199999999996"/>
    <n v="95.788700000000006"/>
    <n v="96.815200000000004"/>
    <n v="50"/>
    <n v="53.497999999999998"/>
    <n v="453866"/>
    <n v="9.0773199999999998E-2"/>
    <n v="5526985144"/>
  </r>
  <r>
    <s v="42X122"/>
    <n v="42"/>
    <n v="122"/>
    <s v="40X120"/>
    <x v="4"/>
    <x v="1"/>
    <x v="1"/>
    <x v="4"/>
    <x v="1"/>
    <x v="2"/>
    <n v="5000"/>
    <x v="0"/>
    <n v="328"/>
    <n v="328"/>
    <n v="30645"/>
    <n v="2503077"/>
    <n v="2744156"/>
    <n v="6.1289999999999996"/>
    <n v="81.6798"/>
    <n v="89.546599999999998"/>
    <n v="96.739800000000002"/>
    <n v="50"/>
    <n v="17.802499999999998"/>
    <n v="364449"/>
    <n v="7.2889800000000005E-2"/>
    <n v="4245199447"/>
  </r>
  <r>
    <s v="42X122"/>
    <n v="42"/>
    <n v="122"/>
    <s v="40X120"/>
    <x v="4"/>
    <x v="1"/>
    <x v="1"/>
    <x v="5"/>
    <x v="0"/>
    <x v="2"/>
    <n v="5000"/>
    <x v="0"/>
    <n v="328"/>
    <n v="328"/>
    <n v="41213"/>
    <n v="3361405"/>
    <n v="3799182"/>
    <n v="8.2425999999999995"/>
    <n v="81.561800000000005"/>
    <n v="92.184100000000001"/>
    <n v="94.513199999999998"/>
    <n v="50"/>
    <n v="38.747300000000003"/>
    <n v="757878"/>
    <n v="0.15157599999999999"/>
    <n v="5287952820"/>
  </r>
  <r>
    <s v="42X122"/>
    <n v="42"/>
    <n v="122"/>
    <s v="40X120"/>
    <x v="4"/>
    <x v="1"/>
    <x v="1"/>
    <x v="5"/>
    <x v="1"/>
    <x v="2"/>
    <n v="5000"/>
    <x v="0"/>
    <n v="328"/>
    <n v="328"/>
    <n v="30894"/>
    <n v="2514197"/>
    <n v="2749022"/>
    <n v="6.1787999999999998"/>
    <n v="81.381399999999999"/>
    <n v="88.982399999999998"/>
    <n v="96.206100000000006"/>
    <n v="50"/>
    <n v="26.6891"/>
    <n v="638576"/>
    <n v="0.127715"/>
    <n v="4301966623"/>
  </r>
  <r>
    <s v="42X122"/>
    <n v="42"/>
    <n v="122"/>
    <s v="40X120"/>
    <x v="4"/>
    <x v="1"/>
    <x v="1"/>
    <x v="6"/>
    <x v="0"/>
    <x v="2"/>
    <n v="5000"/>
    <x v="0"/>
    <n v="328"/>
    <n v="328"/>
    <n v="37421"/>
    <n v="3048295"/>
    <n v="3389435"/>
    <n v="7.4842000000000004"/>
    <n v="81.459500000000006"/>
    <n v="90.575699999999998"/>
    <n v="95.029700000000005"/>
    <n v="50"/>
    <n v="22.194700000000001"/>
    <n v="1012046"/>
    <n v="0.20240900000000001"/>
    <n v="4949418494"/>
  </r>
  <r>
    <s v="42X122"/>
    <n v="42"/>
    <n v="122"/>
    <s v="40X120"/>
    <x v="4"/>
    <x v="1"/>
    <x v="1"/>
    <x v="6"/>
    <x v="1"/>
    <x v="2"/>
    <n v="5000"/>
    <x v="0"/>
    <n v="328"/>
    <n v="328"/>
    <n v="31002"/>
    <n v="2520747"/>
    <n v="2757475"/>
    <n v="6.2004000000000001"/>
    <n v="81.309200000000004"/>
    <n v="88.945099999999996"/>
    <n v="96.165000000000006"/>
    <n v="50"/>
    <n v="21.231999999999999"/>
    <n v="916709"/>
    <n v="0.183342"/>
    <n v="4350102721"/>
  </r>
  <r>
    <s v="42X122"/>
    <n v="42"/>
    <n v="122"/>
    <s v="40X120"/>
    <x v="4"/>
    <x v="1"/>
    <x v="0"/>
    <x v="4"/>
    <x v="0"/>
    <x v="2"/>
    <n v="5000"/>
    <x v="0"/>
    <n v="328"/>
    <n v="328"/>
    <n v="54990"/>
    <n v="4616493"/>
    <n v="6204173"/>
    <n v="10.997999999999999"/>
    <n v="83.951499999999996"/>
    <n v="112.824"/>
    <n v="114.881"/>
    <n v="50"/>
    <n v="35.057099999999998"/>
    <n v="726670"/>
    <n v="0.14533399999999999"/>
    <n v="8855674626"/>
  </r>
  <r>
    <s v="42X122"/>
    <n v="42"/>
    <n v="122"/>
    <s v="40X120"/>
    <x v="4"/>
    <x v="1"/>
    <x v="0"/>
    <x v="4"/>
    <x v="1"/>
    <x v="2"/>
    <n v="5000"/>
    <x v="0"/>
    <n v="328"/>
    <n v="328"/>
    <n v="44595"/>
    <n v="3655972"/>
    <n v="4013747"/>
    <n v="8.9190000000000005"/>
    <n v="81.981700000000004"/>
    <n v="90.004400000000004"/>
    <n v="98.024299999999997"/>
    <n v="50"/>
    <n v="32.253500000000003"/>
    <n v="525641"/>
    <n v="0.105128"/>
    <n v="6091812713"/>
  </r>
  <r>
    <s v="42X122"/>
    <n v="42"/>
    <n v="122"/>
    <s v="40X120"/>
    <x v="4"/>
    <x v="1"/>
    <x v="0"/>
    <x v="5"/>
    <x v="0"/>
    <x v="2"/>
    <n v="5000"/>
    <x v="0"/>
    <n v="328"/>
    <n v="328"/>
    <n v="58347"/>
    <n v="4867234"/>
    <n v="5778847"/>
    <n v="11.6694"/>
    <n v="83.418800000000005"/>
    <n v="99.042699999999996"/>
    <n v="102.092"/>
    <n v="50"/>
    <n v="34.753700000000002"/>
    <n v="1163552"/>
    <n v="0.23271"/>
    <n v="7946215567"/>
  </r>
  <r>
    <s v="42X122"/>
    <n v="42"/>
    <n v="122"/>
    <s v="40X120"/>
    <x v="4"/>
    <x v="1"/>
    <x v="0"/>
    <x v="5"/>
    <x v="1"/>
    <x v="2"/>
    <n v="5000"/>
    <x v="0"/>
    <n v="328"/>
    <n v="328"/>
    <n v="45558"/>
    <n v="3728127"/>
    <n v="4085040"/>
    <n v="9.1115999999999993"/>
    <n v="81.832499999999996"/>
    <n v="89.666799999999995"/>
    <n v="97.752099999999999"/>
    <n v="50"/>
    <n v="29.9495"/>
    <n v="931920"/>
    <n v="0.18638399999999999"/>
    <n v="6256728618"/>
  </r>
  <r>
    <s v="42X122"/>
    <n v="42"/>
    <n v="122"/>
    <s v="40X120"/>
    <x v="4"/>
    <x v="1"/>
    <x v="0"/>
    <x v="6"/>
    <x v="0"/>
    <x v="2"/>
    <n v="5000"/>
    <x v="0"/>
    <n v="328"/>
    <n v="328"/>
    <n v="56187"/>
    <n v="4658878"/>
    <n v="5308304"/>
    <n v="11.237399999999999"/>
    <n v="82.917400000000001"/>
    <n v="94.475700000000003"/>
    <n v="99.686899999999994"/>
    <n v="50"/>
    <n v="31.604299999999999"/>
    <n v="1597649"/>
    <n v="0.31952999999999998"/>
    <n v="7580814883"/>
  </r>
  <r>
    <s v="42X122"/>
    <n v="42"/>
    <n v="122"/>
    <s v="40X120"/>
    <x v="4"/>
    <x v="1"/>
    <x v="0"/>
    <x v="6"/>
    <x v="1"/>
    <x v="2"/>
    <n v="5000"/>
    <x v="0"/>
    <n v="328"/>
    <n v="328"/>
    <n v="45308"/>
    <n v="3716271"/>
    <n v="4070481"/>
    <n v="9.0616000000000003"/>
    <n v="82.022400000000005"/>
    <n v="89.840199999999996"/>
    <n v="97.883899999999997"/>
    <n v="50"/>
    <n v="26.415400000000002"/>
    <n v="1369050"/>
    <n v="0.27381"/>
    <n v="6299479451"/>
  </r>
  <r>
    <s v="42X122"/>
    <n v="42"/>
    <n v="122"/>
    <s v="40X120"/>
    <x v="5"/>
    <x v="0"/>
    <x v="1"/>
    <x v="4"/>
    <x v="0"/>
    <x v="2"/>
    <n v="5000"/>
    <x v="0"/>
    <n v="328"/>
    <n v="328"/>
    <n v="48521"/>
    <n v="6612691"/>
    <n v="8046925"/>
    <n v="9.7042000000000002"/>
    <n v="136.285"/>
    <n v="165.84399999999999"/>
    <n v="166.595"/>
    <n v="50"/>
    <n v="176.49"/>
    <n v="1771763"/>
    <n v="0.35435299999999997"/>
    <n v="19034126852"/>
  </r>
  <r>
    <s v="42X122"/>
    <n v="42"/>
    <n v="122"/>
    <s v="40X120"/>
    <x v="5"/>
    <x v="0"/>
    <x v="1"/>
    <x v="4"/>
    <x v="1"/>
    <x v="2"/>
    <n v="5000"/>
    <x v="0"/>
    <n v="328"/>
    <n v="328"/>
    <n v="40788"/>
    <n v="4014960"/>
    <n v="4721376"/>
    <n v="8.1576000000000004"/>
    <n v="98.434799999999996"/>
    <n v="115.754"/>
    <n v="121.03"/>
    <n v="50"/>
    <n v="39.783700000000003"/>
    <n v="668416"/>
    <n v="0.133683"/>
    <n v="7931525322"/>
  </r>
  <r>
    <s v="42X122"/>
    <n v="42"/>
    <n v="122"/>
    <s v="40X120"/>
    <x v="5"/>
    <x v="0"/>
    <x v="1"/>
    <x v="5"/>
    <x v="0"/>
    <x v="2"/>
    <n v="5000"/>
    <x v="0"/>
    <n v="328"/>
    <n v="328"/>
    <n v="47330"/>
    <n v="6013422"/>
    <n v="7240749"/>
    <n v="9.4659999999999993"/>
    <n v="127.053"/>
    <n v="152.98400000000001"/>
    <n v="154.018"/>
    <n v="50"/>
    <n v="106.886"/>
    <n v="2251359"/>
    <n v="0.45027200000000001"/>
    <n v="15514392458"/>
  </r>
  <r>
    <s v="42X122"/>
    <n v="42"/>
    <n v="122"/>
    <s v="40X120"/>
    <x v="5"/>
    <x v="0"/>
    <x v="1"/>
    <x v="5"/>
    <x v="1"/>
    <x v="2"/>
    <n v="5000"/>
    <x v="0"/>
    <n v="328"/>
    <n v="328"/>
    <n v="40940"/>
    <n v="4066030"/>
    <n v="4765881"/>
    <n v="8.1880000000000006"/>
    <n v="99.316800000000001"/>
    <n v="116.411"/>
    <n v="121.62"/>
    <n v="50"/>
    <n v="42.6905"/>
    <n v="1177532"/>
    <n v="0.23550599999999999"/>
    <n v="8100037730"/>
  </r>
  <r>
    <s v="42X122"/>
    <n v="42"/>
    <n v="122"/>
    <s v="40X120"/>
    <x v="5"/>
    <x v="0"/>
    <x v="1"/>
    <x v="6"/>
    <x v="0"/>
    <x v="2"/>
    <n v="5000"/>
    <x v="0"/>
    <n v="328"/>
    <n v="328"/>
    <n v="45130"/>
    <n v="5126491"/>
    <n v="6110292"/>
    <n v="9.0259999999999998"/>
    <n v="113.59399999999999"/>
    <n v="135.393"/>
    <n v="137.881"/>
    <n v="50"/>
    <n v="84.264799999999994"/>
    <n v="2612977"/>
    <n v="0.52259500000000003"/>
    <n v="11683616491"/>
  </r>
  <r>
    <s v="42X122"/>
    <n v="42"/>
    <n v="122"/>
    <s v="40X120"/>
    <x v="5"/>
    <x v="0"/>
    <x v="1"/>
    <x v="6"/>
    <x v="1"/>
    <x v="2"/>
    <n v="5000"/>
    <x v="0"/>
    <n v="328"/>
    <n v="328"/>
    <n v="37173"/>
    <n v="3375569"/>
    <n v="3910720"/>
    <n v="7.4345999999999997"/>
    <n v="90.807000000000002"/>
    <n v="105.203"/>
    <n v="112.508"/>
    <n v="50"/>
    <n v="28.449400000000001"/>
    <n v="1392144"/>
    <n v="0.27842899999999998"/>
    <n v="6460074550"/>
  </r>
  <r>
    <s v="42X122"/>
    <n v="42"/>
    <n v="122"/>
    <s v="40X120"/>
    <x v="5"/>
    <x v="1"/>
    <x v="1"/>
    <x v="4"/>
    <x v="0"/>
    <x v="2"/>
    <n v="5000"/>
    <x v="0"/>
    <n v="328"/>
    <n v="328"/>
    <n v="52372"/>
    <n v="4309822"/>
    <n v="5912554"/>
    <n v="10.474399999999999"/>
    <n v="82.292500000000004"/>
    <n v="112.895"/>
    <n v="114.69799999999999"/>
    <n v="50"/>
    <n v="43.3018"/>
    <n v="665773"/>
    <n v="0.133155"/>
    <n v="8075919041"/>
  </r>
  <r>
    <s v="42X122"/>
    <n v="42"/>
    <n v="122"/>
    <s v="40X120"/>
    <x v="5"/>
    <x v="1"/>
    <x v="1"/>
    <x v="4"/>
    <x v="1"/>
    <x v="2"/>
    <n v="5000"/>
    <x v="0"/>
    <n v="328"/>
    <n v="328"/>
    <n v="43944"/>
    <n v="3584311"/>
    <n v="4115399"/>
    <n v="8.7888000000000002"/>
    <n v="81.565399999999997"/>
    <n v="93.650999999999996"/>
    <n v="101.074"/>
    <n v="50"/>
    <n v="26.875699999999998"/>
    <n v="520780"/>
    <n v="0.104156"/>
    <n v="6057500454"/>
  </r>
  <r>
    <s v="42X122"/>
    <n v="42"/>
    <n v="122"/>
    <s v="40X120"/>
    <x v="5"/>
    <x v="1"/>
    <x v="1"/>
    <x v="5"/>
    <x v="0"/>
    <x v="2"/>
    <n v="5000"/>
    <x v="0"/>
    <n v="328"/>
    <n v="328"/>
    <n v="54954"/>
    <n v="4512503"/>
    <n v="5537264"/>
    <n v="10.9908"/>
    <n v="82.114199999999997"/>
    <n v="100.762"/>
    <n v="103.515"/>
    <n v="50"/>
    <n v="33.8797"/>
    <n v="1097175"/>
    <n v="0.21943499999999999"/>
    <n v="7418509739"/>
  </r>
  <r>
    <s v="42X122"/>
    <n v="42"/>
    <n v="122"/>
    <s v="40X120"/>
    <x v="5"/>
    <x v="1"/>
    <x v="1"/>
    <x v="5"/>
    <x v="1"/>
    <x v="2"/>
    <n v="5000"/>
    <x v="0"/>
    <n v="328"/>
    <n v="328"/>
    <n v="44377"/>
    <n v="3630107"/>
    <n v="4154323"/>
    <n v="8.8754000000000008"/>
    <n v="81.801500000000004"/>
    <n v="93.6143"/>
    <n v="101.006"/>
    <n v="50"/>
    <n v="25.452100000000002"/>
    <n v="927853"/>
    <n v="0.18557100000000001"/>
    <n v="6193128692"/>
  </r>
  <r>
    <s v="42X122"/>
    <n v="42"/>
    <n v="122"/>
    <s v="40X120"/>
    <x v="5"/>
    <x v="1"/>
    <x v="1"/>
    <x v="6"/>
    <x v="0"/>
    <x v="2"/>
    <n v="5000"/>
    <x v="0"/>
    <n v="328"/>
    <n v="328"/>
    <n v="52011"/>
    <n v="4252671"/>
    <n v="5029776"/>
    <n v="10.402200000000001"/>
    <n v="81.764799999999994"/>
    <n v="96.706000000000003"/>
    <n v="101.464"/>
    <n v="50"/>
    <n v="25.041"/>
    <n v="1480891"/>
    <n v="0.296178"/>
    <n v="6995985936"/>
  </r>
  <r>
    <s v="42X122"/>
    <n v="42"/>
    <n v="122"/>
    <s v="40X120"/>
    <x v="5"/>
    <x v="1"/>
    <x v="1"/>
    <x v="6"/>
    <x v="1"/>
    <x v="2"/>
    <n v="5000"/>
    <x v="0"/>
    <n v="328"/>
    <n v="328"/>
    <n v="44153"/>
    <n v="3603456"/>
    <n v="4122680"/>
    <n v="8.8306000000000004"/>
    <n v="81.612899999999996"/>
    <n v="93.372600000000006"/>
    <n v="100.80800000000001"/>
    <n v="50"/>
    <n v="28.165500000000002"/>
    <n v="1328371"/>
    <n v="0.26567400000000002"/>
    <n v="6199270087"/>
  </r>
  <r>
    <s v="42X122"/>
    <n v="42"/>
    <n v="122"/>
    <s v="40X120"/>
    <x v="5"/>
    <x v="1"/>
    <x v="0"/>
    <x v="4"/>
    <x v="0"/>
    <x v="2"/>
    <n v="5000"/>
    <x v="0"/>
    <n v="328"/>
    <n v="328"/>
    <n v="57172"/>
    <n v="4827125"/>
    <n v="9046389"/>
    <n v="11.4344"/>
    <n v="84.431600000000003"/>
    <n v="158.23099999999999"/>
    <n v="161.30199999999999"/>
    <n v="50"/>
    <n v="65.571700000000007"/>
    <n v="1046627"/>
    <n v="0.20932500000000001"/>
    <n v="12518718245"/>
  </r>
  <r>
    <s v="42X122"/>
    <n v="42"/>
    <n v="122"/>
    <s v="40X120"/>
    <x v="5"/>
    <x v="1"/>
    <x v="0"/>
    <x v="4"/>
    <x v="1"/>
    <x v="2"/>
    <n v="5000"/>
    <x v="0"/>
    <n v="328"/>
    <n v="328"/>
    <n v="54687"/>
    <n v="4534479"/>
    <n v="5247992"/>
    <n v="10.9374"/>
    <n v="82.916899999999998"/>
    <n v="95.964200000000005"/>
    <n v="103.956"/>
    <n v="50"/>
    <n v="29.380099999999999"/>
    <n v="650029"/>
    <n v="0.13000600000000001"/>
    <n v="7600900661"/>
  </r>
  <r>
    <s v="42X122"/>
    <n v="42"/>
    <n v="122"/>
    <s v="40X120"/>
    <x v="5"/>
    <x v="1"/>
    <x v="0"/>
    <x v="5"/>
    <x v="0"/>
    <x v="2"/>
    <n v="5000"/>
    <x v="0"/>
    <n v="328"/>
    <n v="328"/>
    <n v="65752"/>
    <n v="5547310"/>
    <n v="7567999"/>
    <n v="13.150399999999999"/>
    <n v="84.367199999999997"/>
    <n v="115.099"/>
    <n v="118.523"/>
    <n v="50"/>
    <n v="47.202100000000002"/>
    <n v="1445790"/>
    <n v="0.28915800000000003"/>
    <n v="9991009686"/>
  </r>
  <r>
    <s v="42X122"/>
    <n v="42"/>
    <n v="122"/>
    <s v="40X120"/>
    <x v="5"/>
    <x v="1"/>
    <x v="0"/>
    <x v="5"/>
    <x v="1"/>
    <x v="2"/>
    <n v="5000"/>
    <x v="0"/>
    <n v="328"/>
    <n v="328"/>
    <n v="55444"/>
    <n v="4583472"/>
    <n v="5276099"/>
    <n v="11.088800000000001"/>
    <n v="82.668499999999995"/>
    <n v="95.160899999999998"/>
    <n v="103.258"/>
    <n v="50"/>
    <n v="31.4787"/>
    <n v="1150906"/>
    <n v="0.230181"/>
    <n v="7738507728"/>
  </r>
  <r>
    <s v="42X122"/>
    <n v="42"/>
    <n v="122"/>
    <s v="40X120"/>
    <x v="5"/>
    <x v="1"/>
    <x v="0"/>
    <x v="6"/>
    <x v="0"/>
    <x v="2"/>
    <n v="5000"/>
    <x v="0"/>
    <n v="328"/>
    <n v="328"/>
    <n v="63478"/>
    <n v="5320215"/>
    <n v="6512371"/>
    <n v="12.695600000000001"/>
    <n v="83.811999999999998"/>
    <n v="102.593"/>
    <n v="107.89100000000001"/>
    <n v="50"/>
    <n v="38.087400000000002"/>
    <n v="1873796"/>
    <n v="0.37475900000000001"/>
    <n v="8852807902"/>
  </r>
  <r>
    <s v="42X122"/>
    <n v="42"/>
    <n v="122"/>
    <s v="40X120"/>
    <x v="5"/>
    <x v="1"/>
    <x v="0"/>
    <x v="6"/>
    <x v="1"/>
    <x v="2"/>
    <n v="5000"/>
    <x v="0"/>
    <n v="328"/>
    <n v="328"/>
    <n v="55218"/>
    <n v="4561282"/>
    <n v="5253794"/>
    <n v="11.0436"/>
    <n v="82.605000000000004"/>
    <n v="95.1464"/>
    <n v="103.205"/>
    <n v="50"/>
    <n v="32.199199999999998"/>
    <n v="1611875"/>
    <n v="0.32237500000000002"/>
    <n v="7754382231"/>
  </r>
  <r>
    <s v="42X32"/>
    <n v="42"/>
    <n v="32"/>
    <s v="40X30"/>
    <x v="3"/>
    <x v="0"/>
    <x v="1"/>
    <x v="1"/>
    <x v="0"/>
    <x v="1"/>
    <n v="5000"/>
    <x v="7"/>
    <n v="148"/>
    <n v="148"/>
    <n v="20194"/>
    <n v="787483"/>
    <n v="914598"/>
    <n v="4.0388000000000002"/>
    <n v="38.995899999999999"/>
    <n v="45.290599999999998"/>
    <n v="45.481499999999997"/>
    <n v="50"/>
    <n v="21.829899999999999"/>
    <n v="22390"/>
    <n v="4.4780000000000002E-3"/>
    <n v="434537337"/>
  </r>
  <r>
    <s v="42X32"/>
    <n v="42"/>
    <n v="32"/>
    <s v="40X30"/>
    <x v="3"/>
    <x v="0"/>
    <x v="1"/>
    <x v="1"/>
    <x v="1"/>
    <x v="1"/>
    <n v="5000"/>
    <x v="7"/>
    <n v="148"/>
    <n v="148"/>
    <n v="16632"/>
    <n v="663639"/>
    <n v="761987"/>
    <n v="3.3264"/>
    <n v="39.901299999999999"/>
    <n v="45.814500000000002"/>
    <n v="46.5291"/>
    <n v="50"/>
    <n v="15.1166"/>
    <n v="17765"/>
    <n v="3.5530000000000002E-3"/>
    <n v="345549404"/>
  </r>
  <r>
    <s v="42X32"/>
    <n v="42"/>
    <n v="32"/>
    <s v="40X30"/>
    <x v="3"/>
    <x v="0"/>
    <x v="1"/>
    <x v="2"/>
    <x v="0"/>
    <x v="1"/>
    <n v="5000"/>
    <x v="7"/>
    <n v="148"/>
    <n v="148"/>
    <n v="19991"/>
    <n v="859605"/>
    <n v="981553"/>
    <n v="3.9982000000000002"/>
    <n v="42.999600000000001"/>
    <n v="49.099699999999999"/>
    <n v="49.424100000000003"/>
    <n v="50"/>
    <n v="15.8489"/>
    <n v="44691"/>
    <n v="8.9382000000000003E-3"/>
    <n v="511992433"/>
  </r>
  <r>
    <s v="42X32"/>
    <n v="42"/>
    <n v="32"/>
    <s v="40X30"/>
    <x v="3"/>
    <x v="0"/>
    <x v="1"/>
    <x v="2"/>
    <x v="1"/>
    <x v="1"/>
    <n v="5000"/>
    <x v="7"/>
    <n v="148"/>
    <n v="148"/>
    <n v="16724"/>
    <n v="666487"/>
    <n v="763225"/>
    <n v="3.3448000000000002"/>
    <n v="39.8521"/>
    <n v="45.636499999999998"/>
    <n v="46.351799999999997"/>
    <n v="50"/>
    <n v="13.051"/>
    <n v="28942"/>
    <n v="5.7884E-3"/>
    <n v="347945060"/>
  </r>
  <r>
    <s v="42X32"/>
    <n v="42"/>
    <n v="32"/>
    <s v="40X30"/>
    <x v="3"/>
    <x v="0"/>
    <x v="1"/>
    <x v="3"/>
    <x v="0"/>
    <x v="1"/>
    <n v="5000"/>
    <x v="7"/>
    <n v="148"/>
    <n v="148"/>
    <n v="16735"/>
    <n v="666862"/>
    <n v="763438"/>
    <n v="3.347"/>
    <n v="39.848300000000002"/>
    <n v="45.619199999999999"/>
    <n v="46.342599999999997"/>
    <n v="50"/>
    <n v="15.020300000000001"/>
    <n v="41102"/>
    <n v="8.2203999999999992E-3"/>
    <n v="350292741"/>
  </r>
  <r>
    <s v="42X32"/>
    <n v="42"/>
    <n v="32"/>
    <s v="40X30"/>
    <x v="3"/>
    <x v="0"/>
    <x v="0"/>
    <x v="1"/>
    <x v="0"/>
    <x v="1"/>
    <n v="5000"/>
    <x v="7"/>
    <n v="148"/>
    <n v="148"/>
    <n v="25158"/>
    <n v="1113020"/>
    <n v="1293022"/>
    <n v="5.0316000000000001"/>
    <n v="44.241199999999999"/>
    <n v="51.396099999999997"/>
    <n v="51.812100000000001"/>
    <n v="50"/>
    <n v="24.908899999999999"/>
    <n v="33288"/>
    <n v="6.6575999999999996E-3"/>
    <n v="641383088"/>
  </r>
  <r>
    <s v="42X32"/>
    <n v="42"/>
    <n v="32"/>
    <s v="40X30"/>
    <x v="3"/>
    <x v="0"/>
    <x v="0"/>
    <x v="1"/>
    <x v="1"/>
    <x v="1"/>
    <n v="5000"/>
    <x v="7"/>
    <n v="148"/>
    <n v="148"/>
    <n v="23299"/>
    <n v="967416"/>
    <n v="1097169"/>
    <n v="4.6597999999999997"/>
    <n v="41.521799999999999"/>
    <n v="47.090800000000002"/>
    <n v="48.673400000000001"/>
    <n v="50"/>
    <n v="24.197900000000001"/>
    <n v="26040"/>
    <n v="5.208E-3"/>
    <n v="489216946"/>
  </r>
  <r>
    <s v="42X32"/>
    <n v="42"/>
    <n v="32"/>
    <s v="40X30"/>
    <x v="3"/>
    <x v="0"/>
    <x v="0"/>
    <x v="2"/>
    <x v="0"/>
    <x v="1"/>
    <n v="5000"/>
    <x v="7"/>
    <n v="148"/>
    <n v="148"/>
    <n v="26976"/>
    <n v="1231863"/>
    <n v="1406302"/>
    <n v="5.3952"/>
    <n v="45.665100000000002"/>
    <n v="52.131599999999999"/>
    <n v="52.933300000000003"/>
    <n v="50"/>
    <n v="23.239799999999999"/>
    <n v="62977"/>
    <n v="1.25954E-2"/>
    <n v="715788546"/>
  </r>
  <r>
    <s v="42X32"/>
    <n v="42"/>
    <n v="32"/>
    <s v="40X30"/>
    <x v="3"/>
    <x v="0"/>
    <x v="0"/>
    <x v="2"/>
    <x v="1"/>
    <x v="1"/>
    <n v="5000"/>
    <x v="7"/>
    <n v="148"/>
    <n v="148"/>
    <n v="22968"/>
    <n v="955649"/>
    <n v="1078566"/>
    <n v="4.5936000000000003"/>
    <n v="41.607799999999997"/>
    <n v="46.959499999999998"/>
    <n v="48.579000000000001"/>
    <n v="50"/>
    <n v="20.274899999999999"/>
    <n v="42393"/>
    <n v="8.4785999999999993E-3"/>
    <n v="484754978"/>
  </r>
  <r>
    <s v="42X32"/>
    <n v="42"/>
    <n v="32"/>
    <s v="40X30"/>
    <x v="3"/>
    <x v="0"/>
    <x v="0"/>
    <x v="3"/>
    <x v="0"/>
    <x v="1"/>
    <n v="5000"/>
    <x v="7"/>
    <n v="148"/>
    <n v="148"/>
    <n v="23408"/>
    <n v="971163"/>
    <n v="1097504"/>
    <n v="4.6816000000000004"/>
    <n v="41.488500000000002"/>
    <n v="46.885899999999999"/>
    <n v="48.4651"/>
    <n v="50"/>
    <n v="20.4297"/>
    <n v="59545"/>
    <n v="1.1908999999999999E-2"/>
    <n v="498099050"/>
  </r>
  <r>
    <s v="42X32"/>
    <n v="42"/>
    <n v="32"/>
    <s v="40X30"/>
    <x v="3"/>
    <x v="1"/>
    <x v="1"/>
    <x v="1"/>
    <x v="0"/>
    <x v="1"/>
    <n v="5000"/>
    <x v="7"/>
    <n v="148"/>
    <n v="148"/>
    <n v="19969"/>
    <n v="725691"/>
    <n v="846106"/>
    <n v="3.9937999999999998"/>
    <n v="36.340899999999998"/>
    <n v="42.371000000000002"/>
    <n v="42.8628"/>
    <n v="50"/>
    <n v="12.699400000000001"/>
    <n v="16900"/>
    <n v="3.3800000000000002E-3"/>
    <n v="328767084"/>
  </r>
  <r>
    <s v="42X32"/>
    <n v="42"/>
    <n v="32"/>
    <s v="40X30"/>
    <x v="3"/>
    <x v="1"/>
    <x v="1"/>
    <x v="1"/>
    <x v="1"/>
    <x v="1"/>
    <n v="5000"/>
    <x v="7"/>
    <n v="148"/>
    <n v="148"/>
    <n v="16618"/>
    <n v="604198"/>
    <n v="683824"/>
    <n v="3.3235999999999999"/>
    <n v="36.357999999999997"/>
    <n v="41.1496"/>
    <n v="42.328099999999999"/>
    <n v="50"/>
    <n v="11.441599999999999"/>
    <n v="13778"/>
    <n v="2.7556E-3"/>
    <n v="275451598"/>
  </r>
  <r>
    <s v="42X32"/>
    <n v="42"/>
    <n v="32"/>
    <s v="40X30"/>
    <x v="3"/>
    <x v="1"/>
    <x v="1"/>
    <x v="2"/>
    <x v="0"/>
    <x v="1"/>
    <n v="5000"/>
    <x v="7"/>
    <n v="148"/>
    <n v="148"/>
    <n v="16765"/>
    <n v="606540"/>
    <n v="683284"/>
    <n v="3.3530000000000002"/>
    <n v="36.178899999999999"/>
    <n v="40.756599999999999"/>
    <n v="41.930599999999998"/>
    <n v="50"/>
    <n v="11.6623"/>
    <n v="22201"/>
    <n v="4.4402E-3"/>
    <n v="277430739"/>
  </r>
  <r>
    <s v="42X32"/>
    <n v="42"/>
    <n v="32"/>
    <s v="40X30"/>
    <x v="3"/>
    <x v="1"/>
    <x v="0"/>
    <x v="1"/>
    <x v="0"/>
    <x v="1"/>
    <n v="5000"/>
    <x v="7"/>
    <n v="148"/>
    <n v="148"/>
    <n v="27708"/>
    <n v="1024003"/>
    <n v="1230469"/>
    <n v="5.5415999999999999"/>
    <n v="36.956899999999997"/>
    <n v="44.4084"/>
    <n v="45.720199999999998"/>
    <n v="50"/>
    <n v="14.321099999999999"/>
    <n v="23776"/>
    <n v="4.7552000000000002E-3"/>
    <n v="458977653"/>
  </r>
  <r>
    <s v="42X32"/>
    <n v="42"/>
    <n v="32"/>
    <s v="40X30"/>
    <x v="3"/>
    <x v="1"/>
    <x v="0"/>
    <x v="1"/>
    <x v="1"/>
    <x v="1"/>
    <n v="5000"/>
    <x v="7"/>
    <n v="148"/>
    <n v="148"/>
    <n v="21432"/>
    <n v="779162"/>
    <n v="877289"/>
    <n v="4.2864000000000004"/>
    <n v="36.3551"/>
    <n v="40.933599999999998"/>
    <n v="43.334400000000002"/>
    <n v="50"/>
    <n v="16.996200000000002"/>
    <n v="17936"/>
    <n v="3.5872E-3"/>
    <n v="345607661"/>
  </r>
  <r>
    <s v="42X32"/>
    <n v="42"/>
    <n v="32"/>
    <s v="40X30"/>
    <x v="3"/>
    <x v="1"/>
    <x v="0"/>
    <x v="2"/>
    <x v="0"/>
    <x v="1"/>
    <n v="5000"/>
    <x v="7"/>
    <n v="148"/>
    <n v="148"/>
    <n v="21584"/>
    <n v="782382"/>
    <n v="878502"/>
    <n v="4.3167999999999997"/>
    <n v="36.248199999999997"/>
    <n v="40.701500000000003"/>
    <n v="43.115099999999998"/>
    <n v="50"/>
    <n v="18.031600000000001"/>
    <n v="28188"/>
    <n v="5.6376000000000004E-3"/>
    <n v="349608892"/>
  </r>
  <r>
    <s v="42X32"/>
    <n v="42"/>
    <n v="32"/>
    <s v="40X30"/>
    <x v="4"/>
    <x v="0"/>
    <x v="1"/>
    <x v="1"/>
    <x v="0"/>
    <x v="1"/>
    <n v="5000"/>
    <x v="7"/>
    <n v="148"/>
    <n v="148"/>
    <n v="25820"/>
    <n v="1038688"/>
    <n v="1312806"/>
    <n v="5.1639999999999997"/>
    <n v="40.228000000000002"/>
    <n v="50.844499999999996"/>
    <n v="51.193300000000001"/>
    <n v="50"/>
    <n v="22.839400000000001"/>
    <n v="32107"/>
    <n v="6.4213999999999999E-3"/>
    <n v="610810504"/>
  </r>
  <r>
    <s v="42X32"/>
    <n v="42"/>
    <n v="32"/>
    <s v="40X30"/>
    <x v="4"/>
    <x v="0"/>
    <x v="1"/>
    <x v="1"/>
    <x v="1"/>
    <x v="1"/>
    <n v="5000"/>
    <x v="7"/>
    <n v="148"/>
    <n v="148"/>
    <n v="22858"/>
    <n v="921580"/>
    <n v="1135832"/>
    <n v="4.5716000000000001"/>
    <n v="40.317599999999999"/>
    <n v="49.690800000000003"/>
    <n v="50.637799999999999"/>
    <n v="50"/>
    <n v="14.013400000000001"/>
    <n v="25604"/>
    <n v="5.1208E-3"/>
    <n v="484543613"/>
  </r>
  <r>
    <s v="42X32"/>
    <n v="42"/>
    <n v="32"/>
    <s v="40X30"/>
    <x v="4"/>
    <x v="0"/>
    <x v="1"/>
    <x v="2"/>
    <x v="0"/>
    <x v="1"/>
    <n v="5000"/>
    <x v="7"/>
    <n v="148"/>
    <n v="148"/>
    <n v="26504"/>
    <n v="1158281"/>
    <n v="1427208"/>
    <n v="5.3007999999999997"/>
    <n v="43.702100000000002"/>
    <n v="53.848799999999997"/>
    <n v="54.330500000000001"/>
    <n v="50"/>
    <n v="20.964600000000001"/>
    <n v="61650"/>
    <n v="1.2330000000000001E-2"/>
    <n v="704293959"/>
  </r>
  <r>
    <s v="42X32"/>
    <n v="42"/>
    <n v="32"/>
    <s v="40X30"/>
    <x v="4"/>
    <x v="0"/>
    <x v="1"/>
    <x v="2"/>
    <x v="1"/>
    <x v="1"/>
    <n v="5000"/>
    <x v="7"/>
    <n v="148"/>
    <n v="148"/>
    <n v="22978"/>
    <n v="925133"/>
    <n v="1134355"/>
    <n v="4.5956000000000001"/>
    <n v="40.261699999999998"/>
    <n v="49.366999999999997"/>
    <n v="50.322299999999998"/>
    <n v="50"/>
    <n v="19.539899999999999"/>
    <n v="40836"/>
    <n v="8.1671999999999995E-3"/>
    <n v="487668215"/>
  </r>
  <r>
    <s v="42X32"/>
    <n v="42"/>
    <n v="32"/>
    <s v="40X30"/>
    <x v="4"/>
    <x v="0"/>
    <x v="1"/>
    <x v="3"/>
    <x v="0"/>
    <x v="1"/>
    <n v="5000"/>
    <x v="7"/>
    <n v="148"/>
    <n v="148"/>
    <n v="22933"/>
    <n v="924881"/>
    <n v="1132799"/>
    <n v="4.5865999999999998"/>
    <n v="40.329700000000003"/>
    <n v="49.396000000000001"/>
    <n v="50.349800000000002"/>
    <n v="50"/>
    <n v="14.2445"/>
    <n v="59964"/>
    <n v="1.19928E-2"/>
    <n v="490109531"/>
  </r>
  <r>
    <s v="42X32"/>
    <n v="42"/>
    <n v="32"/>
    <s v="40X30"/>
    <x v="4"/>
    <x v="0"/>
    <x v="0"/>
    <x v="1"/>
    <x v="0"/>
    <x v="1"/>
    <n v="5000"/>
    <x v="7"/>
    <n v="148"/>
    <n v="148"/>
    <n v="28955"/>
    <n v="1303571"/>
    <n v="1616530"/>
    <n v="5.7910000000000004"/>
    <n v="45.020600000000002"/>
    <n v="55.829000000000001"/>
    <n v="56.295200000000001"/>
    <n v="50"/>
    <n v="28.630199999999999"/>
    <n v="40736"/>
    <n v="8.1472000000000003E-3"/>
    <n v="758672313"/>
  </r>
  <r>
    <s v="42X32"/>
    <n v="42"/>
    <n v="32"/>
    <s v="40X30"/>
    <x v="4"/>
    <x v="0"/>
    <x v="0"/>
    <x v="1"/>
    <x v="1"/>
    <x v="1"/>
    <n v="5000"/>
    <x v="7"/>
    <n v="148"/>
    <n v="148"/>
    <n v="27571"/>
    <n v="1151115"/>
    <n v="1403665"/>
    <n v="5.5141999999999998"/>
    <n v="41.750900000000001"/>
    <n v="50.910899999999998"/>
    <n v="52.489800000000002"/>
    <n v="50"/>
    <n v="21.782599999999999"/>
    <n v="31509"/>
    <n v="6.3017999999999998E-3"/>
    <n v="587929130"/>
  </r>
  <r>
    <s v="42X32"/>
    <n v="42"/>
    <n v="32"/>
    <s v="40X30"/>
    <x v="4"/>
    <x v="0"/>
    <x v="0"/>
    <x v="2"/>
    <x v="0"/>
    <x v="1"/>
    <n v="5000"/>
    <x v="7"/>
    <n v="148"/>
    <n v="148"/>
    <n v="30988"/>
    <n v="1427738"/>
    <n v="1742554"/>
    <n v="6.1976000000000004"/>
    <n v="46.073900000000002"/>
    <n v="56.233199999999997"/>
    <n v="57.097900000000003"/>
    <n v="50"/>
    <n v="25.2028"/>
    <n v="72458"/>
    <n v="1.44916E-2"/>
    <n v="833233300"/>
  </r>
  <r>
    <s v="42X32"/>
    <n v="42"/>
    <n v="32"/>
    <s v="40X30"/>
    <x v="4"/>
    <x v="0"/>
    <x v="0"/>
    <x v="2"/>
    <x v="1"/>
    <x v="1"/>
    <n v="5000"/>
    <x v="7"/>
    <n v="148"/>
    <n v="148"/>
    <n v="27252"/>
    <n v="1137472"/>
    <n v="1379570"/>
    <n v="5.4504000000000001"/>
    <n v="41.738999999999997"/>
    <n v="50.622700000000002"/>
    <n v="52.181399999999996"/>
    <n v="50"/>
    <n v="21.657299999999999"/>
    <n v="48994"/>
    <n v="9.7987999999999999E-3"/>
    <n v="578844361"/>
  </r>
  <r>
    <s v="42X32"/>
    <n v="42"/>
    <n v="32"/>
    <s v="40X30"/>
    <x v="4"/>
    <x v="0"/>
    <x v="0"/>
    <x v="3"/>
    <x v="0"/>
    <x v="1"/>
    <n v="5000"/>
    <x v="7"/>
    <n v="148"/>
    <n v="148"/>
    <n v="27735"/>
    <n v="1156879"/>
    <n v="1404560"/>
    <n v="5.5469999999999997"/>
    <n v="41.7119"/>
    <n v="50.642099999999999"/>
    <n v="52.223399999999998"/>
    <n v="50"/>
    <n v="21.082899999999999"/>
    <n v="71461"/>
    <n v="1.42922E-2"/>
    <n v="596916831"/>
  </r>
  <r>
    <s v="42X32"/>
    <n v="42"/>
    <n v="32"/>
    <s v="40X30"/>
    <x v="4"/>
    <x v="1"/>
    <x v="1"/>
    <x v="1"/>
    <x v="0"/>
    <x v="1"/>
    <n v="5000"/>
    <x v="7"/>
    <n v="148"/>
    <n v="148"/>
    <n v="25827"/>
    <n v="943400"/>
    <n v="1211528"/>
    <n v="5.1654"/>
    <n v="36.527700000000003"/>
    <n v="46.909399999999998"/>
    <n v="47.546500000000002"/>
    <n v="50"/>
    <n v="11.6228"/>
    <n v="22105"/>
    <n v="4.4209999999999996E-3"/>
    <n v="437771290"/>
  </r>
  <r>
    <s v="42X32"/>
    <n v="42"/>
    <n v="32"/>
    <s v="40X30"/>
    <x v="4"/>
    <x v="1"/>
    <x v="1"/>
    <x v="1"/>
    <x v="1"/>
    <x v="1"/>
    <n v="5000"/>
    <x v="7"/>
    <n v="148"/>
    <n v="148"/>
    <n v="22395"/>
    <n v="812497"/>
    <n v="982701"/>
    <n v="4.4790000000000001"/>
    <n v="36.280299999999997"/>
    <n v="43.880400000000002"/>
    <n v="45.163699999999999"/>
    <n v="50"/>
    <n v="15.2529"/>
    <n v="18799"/>
    <n v="3.7598000000000002E-3"/>
    <n v="368188886"/>
  </r>
  <r>
    <s v="42X32"/>
    <n v="42"/>
    <n v="32"/>
    <s v="40X30"/>
    <x v="4"/>
    <x v="1"/>
    <x v="1"/>
    <x v="2"/>
    <x v="0"/>
    <x v="1"/>
    <n v="5000"/>
    <x v="7"/>
    <n v="148"/>
    <n v="148"/>
    <n v="22436"/>
    <n v="814696"/>
    <n v="982797"/>
    <n v="4.4871999999999996"/>
    <n v="36.311999999999998"/>
    <n v="43.804499999999997"/>
    <n v="45.088299999999997"/>
    <n v="50"/>
    <n v="15.065200000000001"/>
    <n v="29555"/>
    <n v="5.9109999999999996E-3"/>
    <n v="373635841"/>
  </r>
  <r>
    <s v="42X32"/>
    <n v="42"/>
    <n v="32"/>
    <s v="40X30"/>
    <x v="4"/>
    <x v="1"/>
    <x v="0"/>
    <x v="1"/>
    <x v="0"/>
    <x v="1"/>
    <n v="5000"/>
    <x v="7"/>
    <n v="148"/>
    <n v="148"/>
    <n v="33218"/>
    <n v="1257571"/>
    <n v="1652448"/>
    <n v="6.6436000000000002"/>
    <n v="37.8581"/>
    <n v="49.745600000000003"/>
    <n v="51.088099999999997"/>
    <n v="50"/>
    <n v="18.8444"/>
    <n v="30003"/>
    <n v="6.0006E-3"/>
    <n v="580202078"/>
  </r>
  <r>
    <s v="42X32"/>
    <n v="42"/>
    <n v="32"/>
    <s v="40X30"/>
    <x v="4"/>
    <x v="1"/>
    <x v="0"/>
    <x v="1"/>
    <x v="1"/>
    <x v="1"/>
    <n v="5000"/>
    <x v="7"/>
    <n v="148"/>
    <n v="148"/>
    <n v="28486"/>
    <n v="1041602"/>
    <n v="1250699"/>
    <n v="5.6971999999999996"/>
    <n v="36.565399999999997"/>
    <n v="43.905700000000003"/>
    <n v="46.227400000000003"/>
    <n v="50"/>
    <n v="20.079899999999999"/>
    <n v="23866"/>
    <n v="4.7732E-3"/>
    <n v="459461858"/>
  </r>
  <r>
    <s v="42X32"/>
    <n v="42"/>
    <n v="32"/>
    <s v="40X30"/>
    <x v="4"/>
    <x v="1"/>
    <x v="0"/>
    <x v="2"/>
    <x v="0"/>
    <x v="1"/>
    <n v="5000"/>
    <x v="7"/>
    <n v="148"/>
    <n v="148"/>
    <n v="28556"/>
    <n v="1045000"/>
    <n v="1251539"/>
    <n v="5.7111999999999998"/>
    <n v="36.594799999999999"/>
    <n v="43.827500000000001"/>
    <n v="46.206200000000003"/>
    <n v="50"/>
    <n v="17.1343"/>
    <n v="37684"/>
    <n v="7.5367999999999997E-3"/>
    <n v="467191262"/>
  </r>
  <r>
    <s v="56X22"/>
    <n v="56"/>
    <n v="22"/>
    <s v="54X20"/>
    <x v="0"/>
    <x v="0"/>
    <x v="0"/>
    <x v="0"/>
    <x v="2"/>
    <x v="0"/>
    <n v="5000"/>
    <x v="8"/>
    <n v="156"/>
    <n v="156"/>
    <n v="15092"/>
    <n v="460123"/>
    <n v="488743"/>
    <n v="3.0184000000000002"/>
    <n v="30.4879"/>
    <n v="32.3842"/>
    <n v="35.370699999999999"/>
    <n v="50"/>
    <n v="12.5624"/>
    <n v="20282"/>
    <n v="4.0563999999999999E-3"/>
    <n v="150752927"/>
  </r>
  <r>
    <s v="56X22"/>
    <n v="56"/>
    <n v="22"/>
    <s v="54X20"/>
    <x v="1"/>
    <x v="0"/>
    <x v="0"/>
    <x v="0"/>
    <x v="2"/>
    <x v="0"/>
    <n v="5000"/>
    <x v="8"/>
    <n v="156"/>
    <n v="156"/>
    <n v="18306"/>
    <n v="572557"/>
    <n v="642953"/>
    <n v="3.6612"/>
    <n v="31.277000000000001"/>
    <n v="35.122500000000002"/>
    <n v="37.954799999999999"/>
    <n v="50"/>
    <n v="13.6699"/>
    <n v="25201"/>
    <n v="5.0401999999999999E-3"/>
    <n v="187742854"/>
  </r>
  <r>
    <s v="56X22"/>
    <n v="56"/>
    <n v="22"/>
    <s v="54X20"/>
    <x v="2"/>
    <x v="0"/>
    <x v="0"/>
    <x v="0"/>
    <x v="2"/>
    <x v="0"/>
    <n v="5000"/>
    <x v="8"/>
    <n v="156"/>
    <n v="156"/>
    <n v="20102"/>
    <n v="626996"/>
    <n v="735086"/>
    <n v="4.0204000000000004"/>
    <n v="31.1907"/>
    <n v="36.567799999999998"/>
    <n v="39.302500000000002"/>
    <n v="50"/>
    <n v="14.595800000000001"/>
    <n v="27353"/>
    <n v="5.4705999999999999E-3"/>
    <n v="203848012"/>
  </r>
  <r>
    <s v="62X82"/>
    <n v="62"/>
    <n v="82"/>
    <s v="60X80"/>
    <x v="4"/>
    <x v="0"/>
    <x v="1"/>
    <x v="4"/>
    <x v="0"/>
    <x v="2"/>
    <n v="5000"/>
    <x v="5"/>
    <n v="288"/>
    <n v="288"/>
    <n v="37232"/>
    <n v="3610250"/>
    <n v="4028783"/>
    <n v="7.4463999999999997"/>
    <n v="96.966300000000004"/>
    <n v="108.208"/>
    <n v="108.43899999999999"/>
    <n v="50"/>
    <n v="71.264499999999998"/>
    <n v="857463"/>
    <n v="0.17149300000000001"/>
    <n v="9125430610"/>
  </r>
  <r>
    <s v="62X82"/>
    <n v="62"/>
    <n v="82"/>
    <s v="60X80"/>
    <x v="4"/>
    <x v="0"/>
    <x v="1"/>
    <x v="4"/>
    <x v="1"/>
    <x v="2"/>
    <n v="5000"/>
    <x v="5"/>
    <n v="288"/>
    <n v="288"/>
    <n v="29858"/>
    <n v="2560662"/>
    <n v="2856247"/>
    <n v="5.9715999999999996"/>
    <n v="85.761300000000006"/>
    <n v="95.661000000000001"/>
    <n v="97.682100000000005"/>
    <n v="50"/>
    <n v="22.982900000000001"/>
    <n v="453368"/>
    <n v="9.0673599999999993E-2"/>
    <n v="5337754150"/>
  </r>
  <r>
    <s v="62X82"/>
    <n v="62"/>
    <n v="82"/>
    <s v="60X80"/>
    <x v="4"/>
    <x v="0"/>
    <x v="1"/>
    <x v="5"/>
    <x v="0"/>
    <x v="2"/>
    <n v="5000"/>
    <x v="5"/>
    <n v="288"/>
    <n v="288"/>
    <n v="35313"/>
    <n v="3416392"/>
    <n v="3806619"/>
    <n v="7.0625999999999998"/>
    <n v="96.745999999999995"/>
    <n v="107.797"/>
    <n v="108.381"/>
    <n v="50"/>
    <n v="42.021799999999999"/>
    <n v="1243850"/>
    <n v="0.24876999999999999"/>
    <n v="8319531806"/>
  </r>
  <r>
    <s v="62X82"/>
    <n v="62"/>
    <n v="82"/>
    <s v="60X80"/>
    <x v="4"/>
    <x v="0"/>
    <x v="1"/>
    <x v="5"/>
    <x v="1"/>
    <x v="2"/>
    <n v="5000"/>
    <x v="5"/>
    <n v="288"/>
    <n v="288"/>
    <n v="30058"/>
    <n v="2587059"/>
    <n v="2882394"/>
    <n v="6.0115999999999996"/>
    <n v="86.068899999999999"/>
    <n v="95.894400000000005"/>
    <n v="97.863699999999994"/>
    <n v="50"/>
    <n v="25.596399999999999"/>
    <n v="813275"/>
    <n v="0.16265499999999999"/>
    <n v="5419238921"/>
  </r>
  <r>
    <s v="62X82"/>
    <n v="62"/>
    <n v="82"/>
    <s v="60X80"/>
    <x v="4"/>
    <x v="0"/>
    <x v="1"/>
    <x v="6"/>
    <x v="0"/>
    <x v="2"/>
    <n v="5000"/>
    <x v="5"/>
    <n v="288"/>
    <n v="288"/>
    <n v="30448"/>
    <n v="2638321"/>
    <n v="2935528"/>
    <n v="6.0895999999999999"/>
    <n v="86.650099999999995"/>
    <n v="96.411199999999994"/>
    <n v="98.363399999999999"/>
    <n v="50"/>
    <n v="29.062000000000001"/>
    <n v="1265918"/>
    <n v="0.25318400000000002"/>
    <n v="5609182994"/>
  </r>
  <r>
    <s v="62X82"/>
    <n v="62"/>
    <n v="82"/>
    <s v="60X80"/>
    <x v="4"/>
    <x v="0"/>
    <x v="0"/>
    <x v="4"/>
    <x v="0"/>
    <x v="2"/>
    <n v="5000"/>
    <x v="5"/>
    <n v="288"/>
    <n v="288"/>
    <n v="46990"/>
    <n v="4808422"/>
    <n v="5525274"/>
    <n v="9.3979999999999997"/>
    <n v="102.32899999999999"/>
    <n v="117.584"/>
    <n v="118.08"/>
    <n v="50"/>
    <n v="91.180300000000003"/>
    <n v="1162866"/>
    <n v="0.232573"/>
    <n v="12616176880"/>
  </r>
  <r>
    <s v="62X82"/>
    <n v="62"/>
    <n v="82"/>
    <s v="60X80"/>
    <x v="4"/>
    <x v="0"/>
    <x v="0"/>
    <x v="4"/>
    <x v="1"/>
    <x v="2"/>
    <n v="5000"/>
    <x v="5"/>
    <n v="288"/>
    <n v="288"/>
    <n v="43055"/>
    <n v="3785948"/>
    <n v="4298839"/>
    <n v="8.6110000000000007"/>
    <n v="87.9328"/>
    <n v="99.845299999999995"/>
    <n v="102.76600000000001"/>
    <n v="50"/>
    <n v="42.7164"/>
    <n v="675404"/>
    <n v="0.13508100000000001"/>
    <n v="7833540958"/>
  </r>
  <r>
    <s v="62X82"/>
    <n v="62"/>
    <n v="82"/>
    <s v="60X80"/>
    <x v="4"/>
    <x v="0"/>
    <x v="0"/>
    <x v="5"/>
    <x v="0"/>
    <x v="2"/>
    <n v="5000"/>
    <x v="5"/>
    <n v="288"/>
    <n v="288"/>
    <n v="48732"/>
    <n v="4856645"/>
    <n v="5562294"/>
    <n v="9.7463999999999995"/>
    <n v="99.660300000000007"/>
    <n v="114.14"/>
    <n v="115.20699999999999"/>
    <n v="50"/>
    <n v="73.416799999999995"/>
    <n v="1776811"/>
    <n v="0.35536200000000001"/>
    <n v="11938042834"/>
  </r>
  <r>
    <s v="62X82"/>
    <n v="62"/>
    <n v="82"/>
    <s v="60X80"/>
    <x v="4"/>
    <x v="0"/>
    <x v="0"/>
    <x v="5"/>
    <x v="1"/>
    <x v="2"/>
    <n v="5000"/>
    <x v="5"/>
    <n v="288"/>
    <n v="288"/>
    <n v="43273"/>
    <n v="3820227"/>
    <n v="4334179"/>
    <n v="8.6546000000000003"/>
    <n v="88.281999999999996"/>
    <n v="100.15900000000001"/>
    <n v="103.01900000000001"/>
    <n v="50"/>
    <n v="37.701000000000001"/>
    <n v="1186000"/>
    <n v="0.23719999999999999"/>
    <n v="7960342976"/>
  </r>
  <r>
    <s v="62X82"/>
    <n v="62"/>
    <n v="82"/>
    <s v="60X80"/>
    <x v="4"/>
    <x v="0"/>
    <x v="0"/>
    <x v="6"/>
    <x v="0"/>
    <x v="2"/>
    <n v="5000"/>
    <x v="5"/>
    <n v="288"/>
    <n v="288"/>
    <n v="43764"/>
    <n v="3880186"/>
    <n v="4398200"/>
    <n v="8.7528000000000006"/>
    <n v="88.661600000000007"/>
    <n v="100.498"/>
    <n v="103.366"/>
    <n v="50"/>
    <n v="34.110399999999998"/>
    <n v="1823692"/>
    <n v="0.36473800000000001"/>
    <n v="8155277703"/>
  </r>
  <r>
    <s v="62X82"/>
    <n v="62"/>
    <n v="82"/>
    <s v="60X80"/>
    <x v="4"/>
    <x v="1"/>
    <x v="1"/>
    <x v="4"/>
    <x v="0"/>
    <x v="2"/>
    <n v="5000"/>
    <x v="5"/>
    <n v="288"/>
    <n v="288"/>
    <n v="37590"/>
    <n v="2687147"/>
    <n v="3110147"/>
    <n v="7.5179999999999998"/>
    <n v="71.485699999999994"/>
    <n v="82.738699999999994"/>
    <n v="83.683800000000005"/>
    <n v="50"/>
    <n v="30.204599999999999"/>
    <n v="378071"/>
    <n v="7.5614200000000006E-2"/>
    <n v="4469728916"/>
  </r>
  <r>
    <s v="62X82"/>
    <n v="62"/>
    <n v="82"/>
    <s v="60X80"/>
    <x v="4"/>
    <x v="1"/>
    <x v="1"/>
    <x v="4"/>
    <x v="1"/>
    <x v="2"/>
    <n v="5000"/>
    <x v="5"/>
    <n v="288"/>
    <n v="288"/>
    <n v="28654"/>
    <n v="2047397"/>
    <n v="2264641"/>
    <n v="5.7308000000000003"/>
    <n v="71.452399999999997"/>
    <n v="79.034000000000006"/>
    <n v="82.891000000000005"/>
    <n v="50"/>
    <n v="18.488700000000001"/>
    <n v="303750"/>
    <n v="6.0749999999999998E-2"/>
    <n v="3516554626"/>
  </r>
  <r>
    <s v="62X82"/>
    <n v="62"/>
    <n v="82"/>
    <s v="60X80"/>
    <x v="4"/>
    <x v="1"/>
    <x v="1"/>
    <x v="5"/>
    <x v="0"/>
    <x v="2"/>
    <n v="5000"/>
    <x v="5"/>
    <n v="288"/>
    <n v="288"/>
    <n v="34001"/>
    <n v="2434651"/>
    <n v="2737986"/>
    <n v="6.8002000000000002"/>
    <n v="71.6053"/>
    <n v="80.526600000000002"/>
    <n v="82.950999999999993"/>
    <n v="50"/>
    <n v="17.685600000000001"/>
    <n v="607176"/>
    <n v="0.121435"/>
    <n v="4074706881"/>
  </r>
  <r>
    <s v="62X82"/>
    <n v="62"/>
    <n v="82"/>
    <s v="60X80"/>
    <x v="4"/>
    <x v="1"/>
    <x v="1"/>
    <x v="5"/>
    <x v="1"/>
    <x v="2"/>
    <n v="5000"/>
    <x v="5"/>
    <n v="288"/>
    <n v="288"/>
    <n v="28615"/>
    <n v="2047347"/>
    <n v="2260977"/>
    <n v="5.7229999999999999"/>
    <n v="71.548000000000002"/>
    <n v="79.0137"/>
    <n v="82.866299999999995"/>
    <n v="50"/>
    <n v="19.555299999999999"/>
    <n v="524795"/>
    <n v="0.104959"/>
    <n v="3542204516"/>
  </r>
  <r>
    <s v="62X82"/>
    <n v="62"/>
    <n v="82"/>
    <s v="60X80"/>
    <x v="4"/>
    <x v="1"/>
    <x v="0"/>
    <x v="4"/>
    <x v="0"/>
    <x v="2"/>
    <n v="5000"/>
    <x v="5"/>
    <n v="288"/>
    <n v="288"/>
    <n v="56445"/>
    <n v="4191070"/>
    <n v="5231235"/>
    <n v="11.289"/>
    <n v="74.250500000000002"/>
    <n v="92.6785"/>
    <n v="94.663799999999995"/>
    <n v="50"/>
    <n v="28.240600000000001"/>
    <n v="622911"/>
    <n v="0.124582"/>
    <n v="7374045086"/>
  </r>
  <r>
    <s v="62X82"/>
    <n v="62"/>
    <n v="82"/>
    <s v="60X80"/>
    <x v="4"/>
    <x v="1"/>
    <x v="0"/>
    <x v="4"/>
    <x v="1"/>
    <x v="2"/>
    <n v="5000"/>
    <x v="5"/>
    <n v="288"/>
    <n v="288"/>
    <n v="42403"/>
    <n v="3035720"/>
    <n v="3366342"/>
    <n v="8.4806000000000008"/>
    <n v="71.592100000000002"/>
    <n v="79.389200000000002"/>
    <n v="84.716099999999997"/>
    <n v="50"/>
    <n v="31.6281"/>
    <n v="444620"/>
    <n v="8.8924000000000003E-2"/>
    <n v="5076630909"/>
  </r>
  <r>
    <s v="62X82"/>
    <n v="62"/>
    <n v="82"/>
    <s v="60X80"/>
    <x v="4"/>
    <x v="1"/>
    <x v="0"/>
    <x v="5"/>
    <x v="0"/>
    <x v="2"/>
    <n v="5000"/>
    <x v="5"/>
    <n v="288"/>
    <n v="288"/>
    <n v="56314"/>
    <n v="4092876"/>
    <n v="4755050"/>
    <n v="11.2628"/>
    <n v="72.679599999999994"/>
    <n v="84.438100000000006"/>
    <n v="88.154899999999998"/>
    <n v="50"/>
    <n v="30.486699999999999"/>
    <n v="1011779"/>
    <n v="0.20235600000000001"/>
    <n v="6794246055"/>
  </r>
  <r>
    <s v="62X82"/>
    <n v="62"/>
    <n v="82"/>
    <s v="60X80"/>
    <x v="4"/>
    <x v="1"/>
    <x v="0"/>
    <x v="5"/>
    <x v="1"/>
    <x v="2"/>
    <n v="5000"/>
    <x v="5"/>
    <n v="288"/>
    <n v="288"/>
    <n v="42848"/>
    <n v="3065016"/>
    <n v="3398235"/>
    <n v="8.5695999999999994"/>
    <n v="71.532300000000006"/>
    <n v="79.309100000000001"/>
    <n v="84.683800000000005"/>
    <n v="50"/>
    <n v="24.445"/>
    <n v="776619"/>
    <n v="0.15532399999999999"/>
    <n v="5173663195"/>
  </r>
  <r>
    <s v="62X82"/>
    <n v="62"/>
    <n v="82"/>
    <s v="60X80"/>
    <x v="5"/>
    <x v="0"/>
    <x v="1"/>
    <x v="4"/>
    <x v="0"/>
    <x v="2"/>
    <n v="5000"/>
    <x v="5"/>
    <n v="288"/>
    <n v="288"/>
    <n v="47640"/>
    <n v="4733869"/>
    <n v="5603234"/>
    <n v="9.5280000000000005"/>
    <n v="99.367500000000007"/>
    <n v="117.616"/>
    <n v="118.035"/>
    <n v="50"/>
    <n v="105.91200000000001"/>
    <n v="1140490"/>
    <n v="0.228098"/>
    <n v="12321927321"/>
  </r>
  <r>
    <s v="62X82"/>
    <n v="62"/>
    <n v="82"/>
    <s v="60X80"/>
    <x v="5"/>
    <x v="0"/>
    <x v="1"/>
    <x v="4"/>
    <x v="1"/>
    <x v="2"/>
    <n v="5000"/>
    <x v="5"/>
    <n v="288"/>
    <n v="288"/>
    <n v="41662"/>
    <n v="3611263"/>
    <n v="4262205"/>
    <n v="8.3323999999999998"/>
    <n v="86.68"/>
    <n v="102.304"/>
    <n v="104.762"/>
    <n v="50"/>
    <n v="38.245800000000003"/>
    <n v="651244"/>
    <n v="0.130249"/>
    <n v="7582571699"/>
  </r>
  <r>
    <s v="62X82"/>
    <n v="62"/>
    <n v="82"/>
    <s v="60X80"/>
    <x v="5"/>
    <x v="0"/>
    <x v="1"/>
    <x v="5"/>
    <x v="0"/>
    <x v="2"/>
    <n v="5000"/>
    <x v="5"/>
    <n v="288"/>
    <n v="288"/>
    <n v="47342"/>
    <n v="4645581"/>
    <n v="5481062"/>
    <n v="9.4684000000000008"/>
    <n v="98.128100000000003"/>
    <n v="115.776"/>
    <n v="116.68600000000001"/>
    <n v="50"/>
    <n v="68.127300000000005"/>
    <n v="1717077"/>
    <n v="0.34341500000000003"/>
    <n v="11490656194"/>
  </r>
  <r>
    <s v="62X82"/>
    <n v="62"/>
    <n v="82"/>
    <s v="60X80"/>
    <x v="5"/>
    <x v="0"/>
    <x v="1"/>
    <x v="5"/>
    <x v="1"/>
    <x v="2"/>
    <n v="5000"/>
    <x v="5"/>
    <n v="288"/>
    <n v="288"/>
    <n v="41469"/>
    <n v="3611041"/>
    <n v="4258159"/>
    <n v="8.2937999999999992"/>
    <n v="87.078100000000006"/>
    <n v="102.68300000000001"/>
    <n v="105.128"/>
    <n v="50"/>
    <n v="35.439500000000002"/>
    <n v="1138638"/>
    <n v="0.22772800000000001"/>
    <n v="7626808291"/>
  </r>
  <r>
    <s v="62X82"/>
    <n v="62"/>
    <n v="82"/>
    <s v="60X80"/>
    <x v="5"/>
    <x v="0"/>
    <x v="1"/>
    <x v="6"/>
    <x v="0"/>
    <x v="2"/>
    <n v="5000"/>
    <x v="5"/>
    <n v="288"/>
    <n v="288"/>
    <n v="41841"/>
    <n v="3660636"/>
    <n v="4305742"/>
    <n v="8.3681999999999999"/>
    <n v="87.489199999999997"/>
    <n v="102.907"/>
    <n v="105.28"/>
    <n v="50"/>
    <n v="40.024299999999997"/>
    <n v="1793828"/>
    <n v="0.35876599999999997"/>
    <n v="7792182132"/>
  </r>
  <r>
    <s v="62X82"/>
    <n v="62"/>
    <n v="82"/>
    <s v="60X80"/>
    <x v="5"/>
    <x v="0"/>
    <x v="0"/>
    <x v="4"/>
    <x v="0"/>
    <x v="2"/>
    <n v="5000"/>
    <x v="5"/>
    <n v="288"/>
    <n v="288"/>
    <n v="51524"/>
    <n v="5312961"/>
    <n v="6323937"/>
    <n v="10.3048"/>
    <n v="103.116"/>
    <n v="122.738"/>
    <n v="123.31699999999999"/>
    <n v="50"/>
    <n v="134.709"/>
    <n v="1277146"/>
    <n v="0.25542900000000002"/>
    <n v="13842034252"/>
  </r>
  <r>
    <s v="62X82"/>
    <n v="62"/>
    <n v="82"/>
    <s v="60X80"/>
    <x v="5"/>
    <x v="0"/>
    <x v="0"/>
    <x v="4"/>
    <x v="1"/>
    <x v="2"/>
    <n v="5000"/>
    <x v="5"/>
    <n v="288"/>
    <n v="288"/>
    <n v="46832"/>
    <n v="4127391"/>
    <n v="4928851"/>
    <n v="9.3664000000000005"/>
    <n v="88.131900000000002"/>
    <n v="105.245"/>
    <n v="108.08799999999999"/>
    <n v="50"/>
    <n v="45.944200000000002"/>
    <n v="741767"/>
    <n v="0.14835300000000001"/>
    <n v="8604944491"/>
  </r>
  <r>
    <s v="62X82"/>
    <n v="62"/>
    <n v="82"/>
    <s v="60X80"/>
    <x v="5"/>
    <x v="0"/>
    <x v="0"/>
    <x v="5"/>
    <x v="0"/>
    <x v="2"/>
    <n v="5000"/>
    <x v="5"/>
    <n v="288"/>
    <n v="288"/>
    <n v="52791"/>
    <n v="5281724"/>
    <n v="6324627"/>
    <n v="10.558199999999999"/>
    <n v="100.05"/>
    <n v="119.80500000000001"/>
    <n v="120.864"/>
    <n v="50"/>
    <n v="75.476299999999995"/>
    <n v="1952404"/>
    <n v="0.39048100000000002"/>
    <n v="13093590037"/>
  </r>
  <r>
    <s v="62X82"/>
    <n v="62"/>
    <n v="82"/>
    <s v="60X80"/>
    <x v="5"/>
    <x v="0"/>
    <x v="0"/>
    <x v="5"/>
    <x v="1"/>
    <x v="2"/>
    <n v="5000"/>
    <x v="5"/>
    <n v="288"/>
    <n v="288"/>
    <n v="47177"/>
    <n v="4175003"/>
    <n v="4970008"/>
    <n v="9.4353999999999996"/>
    <n v="88.496600000000001"/>
    <n v="105.348"/>
    <n v="108.128"/>
    <n v="50"/>
    <n v="56.514899999999997"/>
    <n v="1278160"/>
    <n v="0.25563200000000003"/>
    <n v="8751383109"/>
  </r>
  <r>
    <s v="62X82"/>
    <n v="62"/>
    <n v="82"/>
    <s v="60X80"/>
    <x v="5"/>
    <x v="0"/>
    <x v="0"/>
    <x v="6"/>
    <x v="0"/>
    <x v="2"/>
    <n v="5000"/>
    <x v="5"/>
    <n v="288"/>
    <n v="288"/>
    <n v="48034"/>
    <n v="4276441"/>
    <n v="5087918"/>
    <n v="9.6067999999999998"/>
    <n v="89.029499999999999"/>
    <n v="105.923"/>
    <n v="108.646"/>
    <n v="50"/>
    <n v="43.761400000000002"/>
    <n v="2031018"/>
    <n v="0.40620400000000001"/>
    <n v="9037732195"/>
  </r>
  <r>
    <s v="62X82"/>
    <n v="62"/>
    <n v="82"/>
    <s v="60X80"/>
    <x v="5"/>
    <x v="1"/>
    <x v="1"/>
    <x v="4"/>
    <x v="0"/>
    <x v="2"/>
    <n v="5000"/>
    <x v="5"/>
    <n v="288"/>
    <n v="288"/>
    <n v="50044"/>
    <n v="3597660"/>
    <n v="4591048"/>
    <n v="10.008800000000001"/>
    <n v="71.889899999999997"/>
    <n v="91.740200000000002"/>
    <n v="93.075699999999998"/>
    <n v="50"/>
    <n v="34.4666"/>
    <n v="530647"/>
    <n v="0.106129"/>
    <n v="6375746915"/>
  </r>
  <r>
    <s v="62X82"/>
    <n v="62"/>
    <n v="82"/>
    <s v="60X80"/>
    <x v="5"/>
    <x v="1"/>
    <x v="1"/>
    <x v="4"/>
    <x v="1"/>
    <x v="2"/>
    <n v="5000"/>
    <x v="5"/>
    <n v="288"/>
    <n v="288"/>
    <n v="40594"/>
    <n v="2903068"/>
    <n v="3374507"/>
    <n v="8.1188000000000002"/>
    <n v="71.514700000000005"/>
    <n v="83.128200000000007"/>
    <n v="87.238600000000005"/>
    <n v="50"/>
    <n v="27.186499999999999"/>
    <n v="430127"/>
    <n v="8.6025400000000002E-2"/>
    <n v="4994659212"/>
  </r>
  <r>
    <s v="62X82"/>
    <n v="62"/>
    <n v="82"/>
    <s v="60X80"/>
    <x v="5"/>
    <x v="1"/>
    <x v="1"/>
    <x v="5"/>
    <x v="0"/>
    <x v="2"/>
    <n v="5000"/>
    <x v="5"/>
    <n v="288"/>
    <n v="288"/>
    <n v="47116"/>
    <n v="3382485"/>
    <n v="4048264"/>
    <n v="9.4231999999999996"/>
    <n v="71.790599999999998"/>
    <n v="85.921199999999999"/>
    <n v="88.591300000000004"/>
    <n v="50"/>
    <n v="23.264099999999999"/>
    <n v="836411"/>
    <n v="0.16728199999999999"/>
    <n v="5730507756"/>
  </r>
  <r>
    <s v="62X82"/>
    <n v="62"/>
    <n v="82"/>
    <s v="60X80"/>
    <x v="5"/>
    <x v="1"/>
    <x v="1"/>
    <x v="5"/>
    <x v="1"/>
    <x v="2"/>
    <n v="5000"/>
    <x v="5"/>
    <n v="288"/>
    <n v="288"/>
    <n v="40719"/>
    <n v="2915268"/>
    <n v="3380180"/>
    <n v="8.1438000000000006"/>
    <n v="71.594800000000006"/>
    <n v="83.0124"/>
    <n v="87.101699999999994"/>
    <n v="50"/>
    <n v="21.4587"/>
    <n v="745112"/>
    <n v="0.14902199999999999"/>
    <n v="5055029588"/>
  </r>
  <r>
    <s v="62X82"/>
    <n v="62"/>
    <n v="82"/>
    <s v="60X80"/>
    <x v="5"/>
    <x v="1"/>
    <x v="0"/>
    <x v="4"/>
    <x v="0"/>
    <x v="2"/>
    <n v="5000"/>
    <x v="5"/>
    <n v="288"/>
    <n v="288"/>
    <n v="63443"/>
    <n v="4796073"/>
    <n v="6853420"/>
    <n v="12.688599999999999"/>
    <n v="75.596599999999995"/>
    <n v="108.02500000000001"/>
    <n v="110.509"/>
    <n v="50"/>
    <n v="43.991799999999998"/>
    <n v="774186"/>
    <n v="0.154837"/>
    <n v="9405347024"/>
  </r>
  <r>
    <s v="62X82"/>
    <n v="62"/>
    <n v="82"/>
    <s v="60X80"/>
    <x v="5"/>
    <x v="1"/>
    <x v="0"/>
    <x v="4"/>
    <x v="1"/>
    <x v="2"/>
    <n v="5000"/>
    <x v="5"/>
    <n v="288"/>
    <n v="288"/>
    <n v="55257"/>
    <n v="3996430"/>
    <n v="4667916"/>
    <n v="11.051399999999999"/>
    <n v="72.324399999999997"/>
    <n v="84.476500000000001"/>
    <n v="89.813100000000006"/>
    <n v="50"/>
    <n v="34.761499999999998"/>
    <n v="579197"/>
    <n v="0.115839"/>
    <n v="6751961030"/>
  </r>
  <r>
    <s v="62X82"/>
    <n v="62"/>
    <n v="82"/>
    <s v="60X80"/>
    <x v="5"/>
    <x v="1"/>
    <x v="0"/>
    <x v="5"/>
    <x v="0"/>
    <x v="2"/>
    <n v="5000"/>
    <x v="5"/>
    <n v="288"/>
    <n v="288"/>
    <n v="63892"/>
    <n v="4723373"/>
    <n v="5836316"/>
    <n v="12.7784"/>
    <n v="73.927499999999995"/>
    <n v="91.346599999999995"/>
    <n v="95.076400000000007"/>
    <n v="50"/>
    <n v="29.9068"/>
    <n v="1165276"/>
    <n v="0.23305500000000001"/>
    <n v="7956468057"/>
  </r>
  <r>
    <s v="62X82"/>
    <n v="62"/>
    <n v="82"/>
    <s v="60X80"/>
    <x v="5"/>
    <x v="1"/>
    <x v="0"/>
    <x v="5"/>
    <x v="1"/>
    <x v="2"/>
    <n v="5000"/>
    <x v="5"/>
    <n v="288"/>
    <n v="288"/>
    <n v="55754"/>
    <n v="4015304"/>
    <n v="4677345"/>
    <n v="11.1508"/>
    <n v="72.018199999999993"/>
    <n v="83.892499999999998"/>
    <n v="89.243600000000001"/>
    <n v="50"/>
    <n v="31.101700000000001"/>
    <n v="1003778"/>
    <n v="0.20075599999999999"/>
    <n v="6796863711"/>
  </r>
  <r>
    <s v="71X71"/>
    <n v="71"/>
    <n v="71"/>
    <s v="69X69"/>
    <x v="4"/>
    <x v="0"/>
    <x v="1"/>
    <x v="4"/>
    <x v="0"/>
    <x v="2"/>
    <n v="5000"/>
    <x v="6"/>
    <n v="284"/>
    <n v="284"/>
    <n v="35364"/>
    <n v="3040740"/>
    <n v="3434297"/>
    <n v="7.0728"/>
    <n v="85.984099999999998"/>
    <n v="97.112799999999993"/>
    <n v="97.383899999999997"/>
    <n v="50"/>
    <n v="53.463999999999999"/>
    <n v="665809"/>
    <n v="0.133162"/>
    <n v="7227256973"/>
  </r>
  <r>
    <s v="71X71"/>
    <n v="71"/>
    <n v="71"/>
    <s v="69X69"/>
    <x v="4"/>
    <x v="0"/>
    <x v="1"/>
    <x v="4"/>
    <x v="1"/>
    <x v="2"/>
    <n v="5000"/>
    <x v="6"/>
    <n v="284"/>
    <n v="284"/>
    <n v="28411"/>
    <n v="2307050"/>
    <n v="2579760"/>
    <n v="5.6821999999999999"/>
    <n v="81.202699999999993"/>
    <n v="90.801500000000004"/>
    <n v="92.501400000000004"/>
    <n v="50"/>
    <n v="23.8674"/>
    <n v="406018"/>
    <n v="8.1203600000000001E-2"/>
    <n v="4749795682"/>
  </r>
  <r>
    <s v="71X71"/>
    <n v="71"/>
    <n v="71"/>
    <s v="69X69"/>
    <x v="4"/>
    <x v="0"/>
    <x v="1"/>
    <x v="5"/>
    <x v="0"/>
    <x v="2"/>
    <n v="5000"/>
    <x v="6"/>
    <n v="284"/>
    <n v="284"/>
    <n v="34146"/>
    <n v="3065661"/>
    <n v="3418981"/>
    <n v="6.8292000000000002"/>
    <n v="89.781000000000006"/>
    <n v="100.128"/>
    <n v="100.66500000000001"/>
    <n v="50"/>
    <n v="45.884599999999999"/>
    <n v="1070077"/>
    <n v="0.21401500000000001"/>
    <n v="7290412114"/>
  </r>
  <r>
    <s v="71X71"/>
    <n v="71"/>
    <n v="71"/>
    <s v="69X69"/>
    <x v="4"/>
    <x v="0"/>
    <x v="1"/>
    <x v="5"/>
    <x v="1"/>
    <x v="2"/>
    <n v="5000"/>
    <x v="6"/>
    <n v="284"/>
    <n v="284"/>
    <n v="28259"/>
    <n v="2284553"/>
    <n v="2552517"/>
    <n v="5.6517999999999997"/>
    <n v="80.843400000000003"/>
    <n v="90.325800000000001"/>
    <n v="92.025099999999995"/>
    <n v="50"/>
    <n v="21.537600000000001"/>
    <n v="689734"/>
    <n v="0.13794699999999999"/>
    <n v="4683254132"/>
  </r>
  <r>
    <s v="71X71"/>
    <n v="71"/>
    <n v="71"/>
    <s v="69X69"/>
    <x v="4"/>
    <x v="0"/>
    <x v="1"/>
    <x v="6"/>
    <x v="0"/>
    <x v="2"/>
    <n v="5000"/>
    <x v="6"/>
    <n v="284"/>
    <n v="284"/>
    <n v="28510"/>
    <n v="2313125"/>
    <n v="2581434"/>
    <n v="5.702"/>
    <n v="81.133799999999994"/>
    <n v="90.544899999999998"/>
    <n v="92.242999999999995"/>
    <n v="50"/>
    <n v="23.413699999999999"/>
    <n v="1072579"/>
    <n v="0.21451600000000001"/>
    <n v="4770862678"/>
  </r>
  <r>
    <s v="71X71"/>
    <n v="71"/>
    <n v="71"/>
    <s v="69X69"/>
    <x v="4"/>
    <x v="0"/>
    <x v="0"/>
    <x v="4"/>
    <x v="0"/>
    <x v="2"/>
    <n v="5000"/>
    <x v="6"/>
    <n v="284"/>
    <n v="284"/>
    <n v="25959"/>
    <n v="2348010"/>
    <n v="2520343"/>
    <n v="5.1917999999999997"/>
    <n v="90.450699999999998"/>
    <n v="97.089399999999998"/>
    <n v="97.724299999999999"/>
    <n v="50"/>
    <n v="16.6538"/>
    <n v="495774"/>
    <n v="9.9154800000000001E-2"/>
    <n v="5415556169"/>
  </r>
  <r>
    <s v="71X71"/>
    <n v="71"/>
    <n v="71"/>
    <s v="69X69"/>
    <x v="4"/>
    <x v="0"/>
    <x v="0"/>
    <x v="4"/>
    <x v="1"/>
    <x v="2"/>
    <n v="5000"/>
    <x v="6"/>
    <n v="284"/>
    <n v="284"/>
    <n v="41144"/>
    <n v="3423472"/>
    <n v="3864137"/>
    <n v="8.2287999999999997"/>
    <n v="83.207099999999997"/>
    <n v="93.917400000000001"/>
    <n v="96.619200000000006"/>
    <n v="50"/>
    <n v="41.862000000000002"/>
    <n v="599706"/>
    <n v="0.11994100000000001"/>
    <n v="7010505690"/>
  </r>
  <r>
    <s v="71X71"/>
    <n v="71"/>
    <n v="71"/>
    <s v="69X69"/>
    <x v="4"/>
    <x v="0"/>
    <x v="0"/>
    <x v="5"/>
    <x v="0"/>
    <x v="2"/>
    <n v="5000"/>
    <x v="6"/>
    <n v="284"/>
    <n v="284"/>
    <n v="27339"/>
    <n v="2515740"/>
    <n v="2646602"/>
    <n v="5.4678000000000004"/>
    <n v="92.020200000000003"/>
    <n v="96.806799999999996"/>
    <n v="97.996700000000004"/>
    <n v="50"/>
    <n v="10.253399999999999"/>
    <n v="841433"/>
    <n v="0.16828699999999999"/>
    <n v="5664010550"/>
  </r>
  <r>
    <s v="71X71"/>
    <n v="71"/>
    <n v="71"/>
    <s v="69X69"/>
    <x v="4"/>
    <x v="0"/>
    <x v="0"/>
    <x v="5"/>
    <x v="1"/>
    <x v="2"/>
    <n v="5000"/>
    <x v="6"/>
    <n v="284"/>
    <n v="284"/>
    <n v="41189"/>
    <n v="3411278"/>
    <n v="3847772"/>
    <n v="8.2378"/>
    <n v="82.820099999999996"/>
    <n v="93.417500000000004"/>
    <n v="96.153499999999994"/>
    <n v="50"/>
    <n v="39.520299999999999"/>
    <n v="1021686"/>
    <n v="0.20433699999999999"/>
    <n v="6953610240"/>
  </r>
  <r>
    <s v="71X71"/>
    <n v="71"/>
    <n v="71"/>
    <s v="69X69"/>
    <x v="4"/>
    <x v="0"/>
    <x v="0"/>
    <x v="6"/>
    <x v="0"/>
    <x v="2"/>
    <n v="5000"/>
    <x v="6"/>
    <n v="284"/>
    <n v="284"/>
    <n v="41515"/>
    <n v="3451576"/>
    <n v="3892715"/>
    <n v="8.3030000000000008"/>
    <n v="83.140500000000003"/>
    <n v="93.766499999999994"/>
    <n v="96.478099999999998"/>
    <n v="50"/>
    <n v="35.112499999999997"/>
    <n v="1563150"/>
    <n v="0.31263000000000002"/>
    <n v="7100966921"/>
  </r>
  <r>
    <s v="71X71"/>
    <n v="71"/>
    <n v="71"/>
    <s v="69X69"/>
    <x v="4"/>
    <x v="1"/>
    <x v="1"/>
    <x v="4"/>
    <x v="0"/>
    <x v="2"/>
    <n v="5000"/>
    <x v="6"/>
    <n v="284"/>
    <n v="284"/>
    <n v="35567"/>
    <n v="2505804"/>
    <n v="2886755"/>
    <n v="7.1134000000000004"/>
    <n v="70.453100000000006"/>
    <n v="81.163899999999998"/>
    <n v="82.085800000000006"/>
    <n v="50"/>
    <n v="25.712700000000002"/>
    <n v="356227"/>
    <n v="7.12454E-2"/>
    <n v="4263893231"/>
  </r>
  <r>
    <s v="71X71"/>
    <n v="71"/>
    <n v="71"/>
    <s v="69X69"/>
    <x v="4"/>
    <x v="1"/>
    <x v="1"/>
    <x v="4"/>
    <x v="1"/>
    <x v="2"/>
    <n v="5000"/>
    <x v="6"/>
    <n v="284"/>
    <n v="284"/>
    <n v="30074"/>
    <n v="2117945"/>
    <n v="2372019"/>
    <n v="6.0148000000000001"/>
    <n v="70.424499999999995"/>
    <n v="78.872699999999995"/>
    <n v="81.247500000000002"/>
    <n v="50"/>
    <n v="19.985199999999999"/>
    <n v="305753"/>
    <n v="6.1150599999999999E-2"/>
    <n v="3617041892"/>
  </r>
  <r>
    <s v="71X71"/>
    <n v="71"/>
    <n v="71"/>
    <s v="69X69"/>
    <x v="4"/>
    <x v="1"/>
    <x v="1"/>
    <x v="5"/>
    <x v="0"/>
    <x v="2"/>
    <n v="5000"/>
    <x v="6"/>
    <n v="284"/>
    <n v="284"/>
    <n v="30169"/>
    <n v="2116792"/>
    <n v="2366645"/>
    <n v="6.0338000000000003"/>
    <n v="70.164500000000004"/>
    <n v="78.446299999999994"/>
    <n v="80.841499999999996"/>
    <n v="50"/>
    <n v="18.6846"/>
    <n v="531772"/>
    <n v="0.106354"/>
    <n v="3622052320"/>
  </r>
  <r>
    <s v="71X71"/>
    <n v="71"/>
    <n v="71"/>
    <s v="69X69"/>
    <x v="4"/>
    <x v="1"/>
    <x v="0"/>
    <x v="4"/>
    <x v="0"/>
    <x v="2"/>
    <n v="5000"/>
    <x v="6"/>
    <n v="284"/>
    <n v="284"/>
    <n v="55419"/>
    <n v="4073735"/>
    <n v="5043439"/>
    <n v="11.0838"/>
    <n v="73.507900000000006"/>
    <n v="91.005600000000001"/>
    <n v="93.196899999999999"/>
    <n v="50"/>
    <n v="41.1402"/>
    <n v="601192"/>
    <n v="0.120238"/>
    <n v="7169507849"/>
  </r>
  <r>
    <s v="71X71"/>
    <n v="71"/>
    <n v="71"/>
    <s v="69X69"/>
    <x v="4"/>
    <x v="1"/>
    <x v="0"/>
    <x v="4"/>
    <x v="1"/>
    <x v="2"/>
    <n v="5000"/>
    <x v="6"/>
    <n v="284"/>
    <n v="284"/>
    <n v="50315"/>
    <n v="3574489"/>
    <n v="4077412"/>
    <n v="10.063000000000001"/>
    <n v="71.042199999999994"/>
    <n v="81.037700000000001"/>
    <n v="85.1935"/>
    <n v="50"/>
    <n v="26.490200000000002"/>
    <n v="512493"/>
    <n v="0.10249900000000001"/>
    <n v="5963993004"/>
  </r>
  <r>
    <s v="71X71"/>
    <n v="71"/>
    <n v="71"/>
    <s v="69X69"/>
    <x v="4"/>
    <x v="1"/>
    <x v="0"/>
    <x v="5"/>
    <x v="0"/>
    <x v="2"/>
    <n v="5000"/>
    <x v="6"/>
    <n v="284"/>
    <n v="284"/>
    <n v="49801"/>
    <n v="3535372"/>
    <n v="4029162"/>
    <n v="9.9602000000000004"/>
    <n v="70.989999999999995"/>
    <n v="80.905199999999994"/>
    <n v="85.044600000000003"/>
    <n v="50"/>
    <n v="29.696100000000001"/>
    <n v="895490"/>
    <n v="0.17909800000000001"/>
    <n v="5954009024"/>
  </r>
  <r>
    <s v="71X71"/>
    <n v="71"/>
    <n v="71"/>
    <s v="69X69"/>
    <x v="5"/>
    <x v="0"/>
    <x v="1"/>
    <x v="4"/>
    <x v="0"/>
    <x v="2"/>
    <n v="5000"/>
    <x v="6"/>
    <n v="284"/>
    <n v="284"/>
    <n v="45498"/>
    <n v="4022608"/>
    <n v="4832029"/>
    <n v="9.0996000000000006"/>
    <n v="88.412899999999993"/>
    <n v="106.203"/>
    <n v="106.66800000000001"/>
    <n v="50"/>
    <n v="83.860100000000003"/>
    <n v="915701"/>
    <n v="0.18314"/>
    <n v="10049149296"/>
  </r>
  <r>
    <s v="71X71"/>
    <n v="71"/>
    <n v="71"/>
    <s v="69X69"/>
    <x v="5"/>
    <x v="0"/>
    <x v="1"/>
    <x v="4"/>
    <x v="1"/>
    <x v="2"/>
    <n v="5000"/>
    <x v="6"/>
    <n v="284"/>
    <n v="284"/>
    <n v="39941"/>
    <n v="3273398"/>
    <n v="3866932"/>
    <n v="7.9882"/>
    <n v="81.955799999999996"/>
    <n v="96.816100000000006"/>
    <n v="98.986699999999999"/>
    <n v="50"/>
    <n v="27.492999999999999"/>
    <n v="584558"/>
    <n v="0.116912"/>
    <n v="6800553679"/>
  </r>
  <r>
    <s v="71X71"/>
    <n v="71"/>
    <n v="71"/>
    <s v="69X69"/>
    <x v="5"/>
    <x v="0"/>
    <x v="1"/>
    <x v="5"/>
    <x v="0"/>
    <x v="2"/>
    <n v="5000"/>
    <x v="6"/>
    <n v="284"/>
    <n v="284"/>
    <n v="46423"/>
    <n v="4230627"/>
    <n v="5004466"/>
    <n v="9.2845999999999993"/>
    <n v="91.132099999999994"/>
    <n v="107.801"/>
    <n v="108.625"/>
    <n v="50"/>
    <n v="66.895799999999994"/>
    <n v="1512532"/>
    <n v="0.302506"/>
    <n v="10298987163"/>
  </r>
  <r>
    <s v="71X71"/>
    <n v="71"/>
    <n v="71"/>
    <s v="69X69"/>
    <x v="5"/>
    <x v="0"/>
    <x v="1"/>
    <x v="5"/>
    <x v="1"/>
    <x v="2"/>
    <n v="5000"/>
    <x v="6"/>
    <n v="284"/>
    <n v="284"/>
    <n v="39426"/>
    <n v="3225102"/>
    <n v="3799613"/>
    <n v="7.8852000000000002"/>
    <n v="81.801400000000001"/>
    <n v="96.3733"/>
    <n v="98.572699999999998"/>
    <n v="50"/>
    <n v="29.158999999999999"/>
    <n v="985800"/>
    <n v="0.19716"/>
    <n v="6670889024"/>
  </r>
  <r>
    <s v="71X71"/>
    <n v="71"/>
    <n v="71"/>
    <s v="69X69"/>
    <x v="5"/>
    <x v="0"/>
    <x v="1"/>
    <x v="6"/>
    <x v="0"/>
    <x v="2"/>
    <n v="5000"/>
    <x v="6"/>
    <n v="284"/>
    <n v="284"/>
    <n v="39606"/>
    <n v="3249939"/>
    <n v="3821336"/>
    <n v="7.9211999999999998"/>
    <n v="82.056700000000006"/>
    <n v="96.483800000000002"/>
    <n v="98.637299999999996"/>
    <n v="50"/>
    <n v="30.3675"/>
    <n v="1465810"/>
    <n v="0.29316199999999998"/>
    <n v="6784798024"/>
  </r>
  <r>
    <s v="71X71"/>
    <n v="71"/>
    <n v="71"/>
    <s v="69X69"/>
    <x v="5"/>
    <x v="0"/>
    <x v="0"/>
    <x v="4"/>
    <x v="0"/>
    <x v="2"/>
    <n v="5000"/>
    <x v="6"/>
    <n v="284"/>
    <n v="284"/>
    <n v="48303"/>
    <n v="4462264"/>
    <n v="5372902"/>
    <n v="9.6606000000000005"/>
    <n v="92.380700000000004"/>
    <n v="111.233"/>
    <n v="111.889"/>
    <n v="50"/>
    <n v="96.386399999999995"/>
    <n v="1024794"/>
    <n v="0.204959"/>
    <n v="11239534481"/>
  </r>
  <r>
    <s v="71X71"/>
    <n v="71"/>
    <n v="71"/>
    <s v="69X69"/>
    <x v="5"/>
    <x v="0"/>
    <x v="0"/>
    <x v="4"/>
    <x v="1"/>
    <x v="2"/>
    <n v="5000"/>
    <x v="6"/>
    <n v="284"/>
    <n v="284"/>
    <n v="45660"/>
    <n v="3809389"/>
    <n v="4511574"/>
    <n v="9.1319999999999997"/>
    <n v="83.429500000000004"/>
    <n v="98.808000000000007"/>
    <n v="101.503"/>
    <n v="50"/>
    <n v="43.832900000000002"/>
    <n v="675912"/>
    <n v="0.135182"/>
    <n v="7810357033"/>
  </r>
  <r>
    <s v="71X71"/>
    <n v="71"/>
    <n v="71"/>
    <s v="69X69"/>
    <x v="5"/>
    <x v="0"/>
    <x v="0"/>
    <x v="5"/>
    <x v="0"/>
    <x v="2"/>
    <n v="5000"/>
    <x v="6"/>
    <n v="284"/>
    <n v="284"/>
    <n v="51611"/>
    <n v="4804158"/>
    <n v="5716102"/>
    <n v="10.3222"/>
    <n v="93.084000000000003"/>
    <n v="110.754"/>
    <n v="111.88500000000001"/>
    <n v="50"/>
    <n v="77.197500000000005"/>
    <n v="1724645"/>
    <n v="0.34492899999999999"/>
    <n v="11641863473"/>
  </r>
  <r>
    <s v="71X71"/>
    <n v="71"/>
    <n v="71"/>
    <s v="69X69"/>
    <x v="5"/>
    <x v="0"/>
    <x v="0"/>
    <x v="5"/>
    <x v="1"/>
    <x v="2"/>
    <n v="5000"/>
    <x v="6"/>
    <n v="284"/>
    <n v="284"/>
    <n v="45490"/>
    <n v="3784225"/>
    <n v="4467277"/>
    <n v="9.0980000000000008"/>
    <n v="83.188100000000006"/>
    <n v="98.203500000000005"/>
    <n v="100.973"/>
    <n v="50"/>
    <n v="41.998600000000003"/>
    <n v="1144414"/>
    <n v="0.228883"/>
    <n v="7749034387"/>
  </r>
  <r>
    <s v="71X71"/>
    <n v="71"/>
    <n v="71"/>
    <s v="69X69"/>
    <x v="5"/>
    <x v="0"/>
    <x v="0"/>
    <x v="6"/>
    <x v="0"/>
    <x v="2"/>
    <n v="5000"/>
    <x v="6"/>
    <n v="284"/>
    <n v="284"/>
    <n v="45554"/>
    <n v="3799654"/>
    <n v="4481668"/>
    <n v="9.1107999999999993"/>
    <n v="83.409899999999993"/>
    <n v="98.381399999999999"/>
    <n v="101.114"/>
    <n v="50"/>
    <n v="41.336599999999997"/>
    <n v="1749150"/>
    <n v="0.34982999999999997"/>
    <n v="7818597456"/>
  </r>
  <r>
    <s v="71X71"/>
    <n v="71"/>
    <n v="71"/>
    <s v="69X69"/>
    <x v="5"/>
    <x v="1"/>
    <x v="1"/>
    <x v="4"/>
    <x v="0"/>
    <x v="2"/>
    <n v="5000"/>
    <x v="6"/>
    <n v="284"/>
    <n v="284"/>
    <n v="47989"/>
    <n v="3398064"/>
    <n v="4279147"/>
    <n v="9.5977999999999994"/>
    <n v="70.809200000000004"/>
    <n v="89.169300000000007"/>
    <n v="90.398099999999999"/>
    <n v="50"/>
    <n v="25.185099999999998"/>
    <n v="505994"/>
    <n v="0.101199"/>
    <n v="6046213268"/>
  </r>
  <r>
    <s v="71X71"/>
    <n v="71"/>
    <n v="71"/>
    <s v="69X69"/>
    <x v="5"/>
    <x v="1"/>
    <x v="1"/>
    <x v="4"/>
    <x v="1"/>
    <x v="2"/>
    <n v="5000"/>
    <x v="6"/>
    <n v="284"/>
    <n v="284"/>
    <n v="41984"/>
    <n v="2957393"/>
    <n v="3507756"/>
    <n v="8.3968000000000007"/>
    <n v="70.441000000000003"/>
    <n v="83.549800000000005"/>
    <n v="86.167400000000001"/>
    <n v="50"/>
    <n v="26.334299999999999"/>
    <n v="439565"/>
    <n v="8.7913000000000005E-2"/>
    <n v="5076804027"/>
  </r>
  <r>
    <s v="71X71"/>
    <n v="71"/>
    <n v="71"/>
    <s v="69X69"/>
    <x v="5"/>
    <x v="1"/>
    <x v="1"/>
    <x v="5"/>
    <x v="0"/>
    <x v="2"/>
    <n v="5000"/>
    <x v="6"/>
    <n v="284"/>
    <n v="284"/>
    <n v="41943"/>
    <n v="2956990"/>
    <n v="3498494"/>
    <n v="8.3886000000000003"/>
    <n v="70.500200000000007"/>
    <n v="83.410700000000006"/>
    <n v="86.043000000000006"/>
    <n v="50"/>
    <n v="24.242899999999999"/>
    <n v="744803"/>
    <n v="0.14896100000000001"/>
    <n v="5103742510"/>
  </r>
  <r>
    <s v="71X71"/>
    <n v="71"/>
    <n v="71"/>
    <s v="69X69"/>
    <x v="5"/>
    <x v="1"/>
    <x v="0"/>
    <x v="4"/>
    <x v="0"/>
    <x v="2"/>
    <n v="5000"/>
    <x v="6"/>
    <n v="284"/>
    <n v="284"/>
    <n v="61628"/>
    <n v="4546565"/>
    <n v="6084043"/>
    <n v="12.3256"/>
    <n v="73.774299999999997"/>
    <n v="98.722099999999998"/>
    <n v="101.048"/>
    <n v="50"/>
    <n v="33.704700000000003"/>
    <n v="714131"/>
    <n v="0.14282600000000001"/>
    <n v="8492579501"/>
  </r>
  <r>
    <s v="71X71"/>
    <n v="71"/>
    <n v="71"/>
    <s v="69X69"/>
    <x v="5"/>
    <x v="1"/>
    <x v="0"/>
    <x v="4"/>
    <x v="1"/>
    <x v="2"/>
    <n v="5000"/>
    <x v="6"/>
    <n v="284"/>
    <n v="284"/>
    <n v="59001"/>
    <n v="4213254"/>
    <n v="5086316"/>
    <n v="11.8002"/>
    <n v="71.409899999999993"/>
    <n v="86.207300000000004"/>
    <n v="90.049499999999995"/>
    <n v="50"/>
    <n v="28.642299999999999"/>
    <n v="618851"/>
    <n v="0.12377000000000001"/>
    <n v="7199324889"/>
  </r>
  <r>
    <s v="71X71"/>
    <n v="71"/>
    <n v="71"/>
    <s v="69X69"/>
    <x v="5"/>
    <x v="1"/>
    <x v="0"/>
    <x v="5"/>
    <x v="0"/>
    <x v="2"/>
    <n v="5000"/>
    <x v="6"/>
    <n v="284"/>
    <n v="284"/>
    <n v="58298"/>
    <n v="4158150"/>
    <n v="5000047"/>
    <n v="11.659599999999999"/>
    <n v="71.325800000000001"/>
    <n v="85.766999999999996"/>
    <n v="89.596400000000003"/>
    <n v="50"/>
    <n v="29.7395"/>
    <n v="1058396"/>
    <n v="0.21167900000000001"/>
    <n v="7144991155"/>
  </r>
  <r>
    <s v="82X62"/>
    <n v="82"/>
    <n v="62"/>
    <s v="80X60"/>
    <x v="4"/>
    <x v="0"/>
    <x v="1"/>
    <x v="4"/>
    <x v="0"/>
    <x v="2"/>
    <n v="5000"/>
    <x v="7"/>
    <n v="288"/>
    <n v="288"/>
    <n v="33481"/>
    <n v="2576962"/>
    <n v="2942959"/>
    <n v="6.6962000000000002"/>
    <n v="76.9679"/>
    <n v="87.8994"/>
    <n v="88.203000000000003"/>
    <n v="50"/>
    <n v="47.623100000000001"/>
    <n v="516388"/>
    <n v="0.10327799999999999"/>
    <n v="5715845418"/>
  </r>
  <r>
    <s v="82X62"/>
    <n v="82"/>
    <n v="62"/>
    <s v="80X60"/>
    <x v="4"/>
    <x v="0"/>
    <x v="1"/>
    <x v="4"/>
    <x v="1"/>
    <x v="2"/>
    <n v="5000"/>
    <x v="7"/>
    <n v="288"/>
    <n v="288"/>
    <n v="26803"/>
    <n v="2091739"/>
    <n v="2342794"/>
    <n v="5.3605999999999998"/>
    <n v="78.041200000000003"/>
    <n v="87.407899999999998"/>
    <n v="88.804400000000001"/>
    <n v="50"/>
    <n v="17.6493"/>
    <n v="366993"/>
    <n v="7.3398599999999994E-2"/>
    <n v="4269410307"/>
  </r>
  <r>
    <s v="82X62"/>
    <n v="82"/>
    <n v="62"/>
    <s v="80X60"/>
    <x v="4"/>
    <x v="0"/>
    <x v="1"/>
    <x v="5"/>
    <x v="0"/>
    <x v="2"/>
    <n v="5000"/>
    <x v="7"/>
    <n v="288"/>
    <n v="288"/>
    <n v="33437"/>
    <n v="2840670"/>
    <n v="3178670"/>
    <n v="6.6874000000000002"/>
    <n v="84.9559"/>
    <n v="95.064499999999995"/>
    <n v="95.664299999999997"/>
    <n v="50"/>
    <n v="38.112400000000001"/>
    <n v="1011663"/>
    <n v="0.20233300000000001"/>
    <n v="6742539789"/>
  </r>
  <r>
    <s v="82X62"/>
    <n v="82"/>
    <n v="62"/>
    <s v="80X60"/>
    <x v="4"/>
    <x v="0"/>
    <x v="1"/>
    <x v="5"/>
    <x v="1"/>
    <x v="2"/>
    <n v="5000"/>
    <x v="7"/>
    <n v="288"/>
    <n v="288"/>
    <n v="26682"/>
    <n v="2074661"/>
    <n v="2320589"/>
    <n v="5.3364000000000003"/>
    <n v="77.755099999999999"/>
    <n v="86.972099999999998"/>
    <n v="88.383300000000006"/>
    <n v="50"/>
    <n v="20.0746"/>
    <n v="625867"/>
    <n v="0.12517300000000001"/>
    <n v="4226098541"/>
  </r>
  <r>
    <s v="82X62"/>
    <n v="82"/>
    <n v="62"/>
    <s v="80X60"/>
    <x v="4"/>
    <x v="0"/>
    <x v="1"/>
    <x v="6"/>
    <x v="0"/>
    <x v="2"/>
    <n v="5000"/>
    <x v="7"/>
    <n v="288"/>
    <n v="288"/>
    <n v="27359"/>
    <n v="2158097"/>
    <n v="2412092"/>
    <n v="5.4718"/>
    <n v="78.880700000000004"/>
    <n v="88.164500000000004"/>
    <n v="89.524600000000007"/>
    <n v="50"/>
    <n v="22.867999999999999"/>
    <n v="988369"/>
    <n v="0.19767399999999999"/>
    <n v="4489016806"/>
  </r>
  <r>
    <s v="82X62"/>
    <n v="82"/>
    <n v="62"/>
    <s v="80X60"/>
    <x v="4"/>
    <x v="0"/>
    <x v="0"/>
    <x v="4"/>
    <x v="0"/>
    <x v="2"/>
    <n v="5000"/>
    <x v="7"/>
    <n v="288"/>
    <n v="288"/>
    <n v="43483"/>
    <n v="3799413"/>
    <n v="4490389"/>
    <n v="8.6966000000000001"/>
    <n v="87.376999999999995"/>
    <n v="103.268"/>
    <n v="104.041"/>
    <n v="50"/>
    <n v="73.876800000000003"/>
    <n v="834384"/>
    <n v="0.166877"/>
    <n v="9327246946"/>
  </r>
  <r>
    <s v="82X62"/>
    <n v="82"/>
    <n v="62"/>
    <s v="80X60"/>
    <x v="4"/>
    <x v="0"/>
    <x v="0"/>
    <x v="4"/>
    <x v="1"/>
    <x v="2"/>
    <n v="5000"/>
    <x v="7"/>
    <n v="288"/>
    <n v="288"/>
    <n v="41615"/>
    <n v="3391604"/>
    <n v="3815057"/>
    <n v="8.3230000000000004"/>
    <n v="81.499600000000001"/>
    <n v="91.674999999999997"/>
    <n v="94.821700000000007"/>
    <n v="50"/>
    <n v="40.233400000000003"/>
    <n v="583399"/>
    <n v="0.11668000000000001"/>
    <n v="6795525492"/>
  </r>
  <r>
    <s v="82X62"/>
    <n v="82"/>
    <n v="62"/>
    <s v="80X60"/>
    <x v="4"/>
    <x v="0"/>
    <x v="0"/>
    <x v="5"/>
    <x v="0"/>
    <x v="2"/>
    <n v="5000"/>
    <x v="7"/>
    <n v="288"/>
    <n v="288"/>
    <n v="49010"/>
    <n v="4417011"/>
    <n v="5062625"/>
    <n v="9.8019999999999996"/>
    <n v="90.124700000000004"/>
    <n v="103.298"/>
    <n v="104.717"/>
    <n v="50"/>
    <n v="57.248199999999997"/>
    <n v="1546032"/>
    <n v="0.30920599999999998"/>
    <n v="10518528028"/>
  </r>
  <r>
    <s v="82X62"/>
    <n v="82"/>
    <n v="62"/>
    <s v="80X60"/>
    <x v="4"/>
    <x v="0"/>
    <x v="0"/>
    <x v="5"/>
    <x v="1"/>
    <x v="2"/>
    <n v="5000"/>
    <x v="7"/>
    <n v="288"/>
    <n v="288"/>
    <n v="41698"/>
    <n v="3383895"/>
    <n v="3794613"/>
    <n v="8.3396000000000008"/>
    <n v="81.152500000000003"/>
    <n v="91.002300000000005"/>
    <n v="94.204700000000003"/>
    <n v="50"/>
    <n v="41.032200000000003"/>
    <n v="1005377"/>
    <n v="0.201075"/>
    <n v="6747335561"/>
  </r>
  <r>
    <s v="82X62"/>
    <n v="82"/>
    <n v="62"/>
    <s v="80X60"/>
    <x v="4"/>
    <x v="0"/>
    <x v="0"/>
    <x v="6"/>
    <x v="0"/>
    <x v="2"/>
    <n v="5000"/>
    <x v="7"/>
    <n v="288"/>
    <n v="288"/>
    <n v="42769"/>
    <n v="3521969"/>
    <n v="3958498"/>
    <n v="8.5538000000000007"/>
    <n v="82.348600000000005"/>
    <n v="92.555300000000003"/>
    <n v="95.609700000000004"/>
    <n v="50"/>
    <n v="51.070500000000003"/>
    <n v="1534458"/>
    <n v="0.306892"/>
    <n v="7187116434"/>
  </r>
  <r>
    <s v="82X62"/>
    <n v="82"/>
    <n v="62"/>
    <s v="80X60"/>
    <x v="4"/>
    <x v="1"/>
    <x v="1"/>
    <x v="4"/>
    <x v="0"/>
    <x v="2"/>
    <n v="5000"/>
    <x v="7"/>
    <n v="288"/>
    <n v="288"/>
    <n v="33637"/>
    <n v="2404350"/>
    <n v="2749669"/>
    <n v="6.7274000000000003"/>
    <n v="71.479299999999995"/>
    <n v="81.745400000000004"/>
    <n v="82.632099999999994"/>
    <n v="50"/>
    <n v="21.250699999999998"/>
    <n v="360951"/>
    <n v="7.2190199999999996E-2"/>
    <n v="4294248339"/>
  </r>
  <r>
    <s v="82X62"/>
    <n v="82"/>
    <n v="62"/>
    <s v="80X60"/>
    <x v="4"/>
    <x v="1"/>
    <x v="1"/>
    <x v="4"/>
    <x v="1"/>
    <x v="2"/>
    <n v="5000"/>
    <x v="7"/>
    <n v="288"/>
    <n v="288"/>
    <n v="26921"/>
    <n v="1916745"/>
    <n v="2119086"/>
    <n v="5.3841999999999999"/>
    <n v="71.198899999999995"/>
    <n v="78.715000000000003"/>
    <n v="81.011799999999994"/>
    <n v="50"/>
    <n v="16.430599999999998"/>
    <n v="290937"/>
    <n v="5.81874E-2"/>
    <n v="3434705686"/>
  </r>
  <r>
    <s v="82X62"/>
    <n v="82"/>
    <n v="62"/>
    <s v="80X60"/>
    <x v="4"/>
    <x v="1"/>
    <x v="1"/>
    <x v="5"/>
    <x v="0"/>
    <x v="2"/>
    <n v="5000"/>
    <x v="7"/>
    <n v="288"/>
    <n v="288"/>
    <n v="26938"/>
    <n v="1919506"/>
    <n v="2119197"/>
    <n v="5.3875999999999999"/>
    <n v="71.256399999999999"/>
    <n v="78.669399999999996"/>
    <n v="80.968999999999994"/>
    <n v="50"/>
    <n v="15.4267"/>
    <n v="507134"/>
    <n v="0.101427"/>
    <n v="3466158832"/>
  </r>
  <r>
    <s v="82X62"/>
    <n v="82"/>
    <n v="62"/>
    <s v="80X60"/>
    <x v="4"/>
    <x v="1"/>
    <x v="0"/>
    <x v="4"/>
    <x v="0"/>
    <x v="2"/>
    <n v="5000"/>
    <x v="7"/>
    <n v="288"/>
    <n v="288"/>
    <n v="54060"/>
    <n v="3991471"/>
    <n v="4876218"/>
    <n v="10.811999999999999"/>
    <n v="73.834100000000007"/>
    <n v="90.200100000000006"/>
    <n v="92.700500000000005"/>
    <n v="50"/>
    <n v="36.468600000000002"/>
    <n v="607901"/>
    <n v="0.12157999999999999"/>
    <n v="7218866261"/>
  </r>
  <r>
    <s v="82X62"/>
    <n v="82"/>
    <n v="62"/>
    <s v="80X60"/>
    <x v="4"/>
    <x v="1"/>
    <x v="0"/>
    <x v="4"/>
    <x v="1"/>
    <x v="2"/>
    <n v="5000"/>
    <x v="7"/>
    <n v="288"/>
    <n v="288"/>
    <n v="39463"/>
    <n v="2819952"/>
    <n v="3129939"/>
    <n v="7.8925999999999998"/>
    <n v="71.458100000000002"/>
    <n v="79.313299999999998"/>
    <n v="84.109300000000005"/>
    <n v="50"/>
    <n v="35.000999999999998"/>
    <n v="427040"/>
    <n v="8.5407999999999998E-2"/>
    <n v="4942956417"/>
  </r>
  <r>
    <s v="82X62"/>
    <n v="82"/>
    <n v="62"/>
    <s v="80X60"/>
    <x v="4"/>
    <x v="1"/>
    <x v="0"/>
    <x v="5"/>
    <x v="0"/>
    <x v="2"/>
    <n v="5000"/>
    <x v="7"/>
    <n v="288"/>
    <n v="288"/>
    <n v="39169"/>
    <n v="2809584"/>
    <n v="3119249"/>
    <n v="7.8338000000000001"/>
    <n v="71.729799999999997"/>
    <n v="79.6357"/>
    <n v="84.390699999999995"/>
    <n v="50"/>
    <n v="29.383600000000001"/>
    <n v="737077"/>
    <n v="0.14741499999999999"/>
    <n v="4971176761"/>
  </r>
  <r>
    <s v="82X62"/>
    <n v="82"/>
    <n v="62"/>
    <s v="80X60"/>
    <x v="5"/>
    <x v="0"/>
    <x v="1"/>
    <x v="4"/>
    <x v="0"/>
    <x v="2"/>
    <n v="5000"/>
    <x v="7"/>
    <n v="288"/>
    <n v="288"/>
    <n v="43269"/>
    <n v="3434815"/>
    <n v="4193355"/>
    <n v="8.6538000000000004"/>
    <n v="79.382800000000003"/>
    <n v="96.913600000000002"/>
    <n v="97.426000000000002"/>
    <n v="50"/>
    <n v="58.324199999999998"/>
    <n v="726948"/>
    <n v="0.14538999999999999"/>
    <n v="8167442324"/>
  </r>
  <r>
    <s v="82X62"/>
    <n v="82"/>
    <n v="62"/>
    <s v="80X60"/>
    <x v="5"/>
    <x v="0"/>
    <x v="1"/>
    <x v="4"/>
    <x v="1"/>
    <x v="2"/>
    <n v="5000"/>
    <x v="7"/>
    <n v="288"/>
    <n v="288"/>
    <n v="37621"/>
    <n v="2968407"/>
    <n v="3499396"/>
    <n v="7.5242000000000004"/>
    <n v="78.902900000000002"/>
    <n v="93.017099999999999"/>
    <n v="94.835300000000004"/>
    <n v="50"/>
    <n v="30.568000000000001"/>
    <n v="522459"/>
    <n v="0.104492"/>
    <n v="6139851389"/>
  </r>
  <r>
    <s v="82X62"/>
    <n v="82"/>
    <n v="62"/>
    <s v="80X60"/>
    <x v="5"/>
    <x v="0"/>
    <x v="1"/>
    <x v="5"/>
    <x v="0"/>
    <x v="2"/>
    <n v="5000"/>
    <x v="7"/>
    <n v="288"/>
    <n v="288"/>
    <n v="45006"/>
    <n v="3885752"/>
    <n v="4608691"/>
    <n v="9.0012000000000008"/>
    <n v="86.338499999999996"/>
    <n v="102.402"/>
    <n v="103.197"/>
    <n v="50"/>
    <n v="56.531300000000002"/>
    <n v="1400437"/>
    <n v="0.28008699999999997"/>
    <n v="9496684590"/>
  </r>
  <r>
    <s v="82X62"/>
    <n v="82"/>
    <n v="62"/>
    <s v="80X60"/>
    <x v="5"/>
    <x v="0"/>
    <x v="1"/>
    <x v="5"/>
    <x v="1"/>
    <x v="2"/>
    <n v="5000"/>
    <x v="7"/>
    <n v="288"/>
    <n v="288"/>
    <n v="37289"/>
    <n v="2936858"/>
    <n v="3453721"/>
    <n v="7.4577999999999998"/>
    <n v="78.759399999999999"/>
    <n v="92.620400000000004"/>
    <n v="94.465100000000007"/>
    <n v="50"/>
    <n v="26.7165"/>
    <n v="894997"/>
    <n v="0.17899899999999999"/>
    <n v="6053785845"/>
  </r>
  <r>
    <s v="82X62"/>
    <n v="82"/>
    <n v="62"/>
    <s v="80X60"/>
    <x v="5"/>
    <x v="0"/>
    <x v="1"/>
    <x v="6"/>
    <x v="0"/>
    <x v="2"/>
    <n v="5000"/>
    <x v="7"/>
    <n v="288"/>
    <n v="288"/>
    <n v="38052"/>
    <n v="3036889"/>
    <n v="3566262"/>
    <n v="7.6104000000000003"/>
    <n v="79.808899999999994"/>
    <n v="93.720699999999994"/>
    <n v="95.519199999999998"/>
    <n v="50"/>
    <n v="32.643500000000003"/>
    <n v="1431340"/>
    <n v="0.28626800000000002"/>
    <n v="6380538504"/>
  </r>
  <r>
    <s v="82X62"/>
    <n v="82"/>
    <n v="62"/>
    <s v="80X60"/>
    <x v="5"/>
    <x v="0"/>
    <x v="0"/>
    <x v="4"/>
    <x v="0"/>
    <x v="2"/>
    <n v="5000"/>
    <x v="7"/>
    <n v="288"/>
    <n v="288"/>
    <n v="46798"/>
    <n v="4172793"/>
    <n v="5058272"/>
    <n v="9.3596000000000004"/>
    <n v="89.1661"/>
    <n v="108.087"/>
    <n v="108.913"/>
    <n v="50"/>
    <n v="82.397599999999997"/>
    <n v="892897"/>
    <n v="0.17857899999999999"/>
    <n v="10065254233"/>
  </r>
  <r>
    <s v="82X62"/>
    <n v="82"/>
    <n v="62"/>
    <s v="80X60"/>
    <x v="5"/>
    <x v="0"/>
    <x v="0"/>
    <x v="4"/>
    <x v="1"/>
    <x v="2"/>
    <n v="5000"/>
    <x v="7"/>
    <n v="288"/>
    <n v="288"/>
    <n v="46956"/>
    <n v="3846976"/>
    <n v="4539903"/>
    <n v="9.3911999999999995"/>
    <n v="81.927300000000002"/>
    <n v="96.684200000000004"/>
    <n v="99.778899999999993"/>
    <n v="50"/>
    <n v="44.709600000000002"/>
    <n v="666592"/>
    <n v="0.13331799999999999"/>
    <n v="7769091653"/>
  </r>
  <r>
    <s v="82X62"/>
    <n v="82"/>
    <n v="62"/>
    <s v="80X60"/>
    <x v="5"/>
    <x v="0"/>
    <x v="0"/>
    <x v="5"/>
    <x v="0"/>
    <x v="2"/>
    <n v="5000"/>
    <x v="7"/>
    <n v="288"/>
    <n v="288"/>
    <n v="53545"/>
    <n v="4867248"/>
    <n v="5824567"/>
    <n v="10.709"/>
    <n v="90.900099999999995"/>
    <n v="108.779"/>
    <n v="110.241"/>
    <n v="50"/>
    <n v="61.220700000000001"/>
    <n v="1717390"/>
    <n v="0.34347800000000001"/>
    <n v="11631750438"/>
  </r>
  <r>
    <s v="82X62"/>
    <n v="82"/>
    <n v="62"/>
    <s v="80X60"/>
    <x v="5"/>
    <x v="0"/>
    <x v="0"/>
    <x v="5"/>
    <x v="1"/>
    <x v="2"/>
    <n v="5000"/>
    <x v="7"/>
    <n v="288"/>
    <n v="288"/>
    <n v="47779"/>
    <n v="3897013"/>
    <n v="4589381"/>
    <n v="9.5557999999999996"/>
    <n v="81.563299999999998"/>
    <n v="96.054400000000001"/>
    <n v="99.154200000000003"/>
    <n v="50"/>
    <n v="45.607500000000002"/>
    <n v="1165322"/>
    <n v="0.23306399999999999"/>
    <n v="7859451002"/>
  </r>
  <r>
    <s v="82X62"/>
    <n v="82"/>
    <n v="62"/>
    <s v="80X60"/>
    <x v="5"/>
    <x v="0"/>
    <x v="0"/>
    <x v="6"/>
    <x v="0"/>
    <x v="2"/>
    <n v="5000"/>
    <x v="7"/>
    <n v="288"/>
    <n v="288"/>
    <n v="48120"/>
    <n v="3993981"/>
    <n v="4696670"/>
    <n v="9.6240000000000006"/>
    <n v="83.000399999999999"/>
    <n v="97.603300000000004"/>
    <n v="100.58499999999999"/>
    <n v="50"/>
    <n v="40.678199999999997"/>
    <n v="1805785"/>
    <n v="0.36115700000000001"/>
    <n v="8209150690"/>
  </r>
  <r>
    <s v="82X62"/>
    <n v="82"/>
    <n v="62"/>
    <s v="80X60"/>
    <x v="5"/>
    <x v="1"/>
    <x v="1"/>
    <x v="4"/>
    <x v="0"/>
    <x v="2"/>
    <n v="5000"/>
    <x v="7"/>
    <n v="288"/>
    <n v="288"/>
    <n v="45617"/>
    <n v="3271203"/>
    <n v="4042539"/>
    <n v="9.1234000000000002"/>
    <n v="71.7102"/>
    <n v="88.619100000000003"/>
    <n v="89.771299999999997"/>
    <n v="50"/>
    <n v="24.498699999999999"/>
    <n v="501224"/>
    <n v="0.100245"/>
    <n v="6012487672"/>
  </r>
  <r>
    <s v="82X62"/>
    <n v="82"/>
    <n v="62"/>
    <s v="80X60"/>
    <x v="5"/>
    <x v="1"/>
    <x v="1"/>
    <x v="4"/>
    <x v="1"/>
    <x v="2"/>
    <n v="5000"/>
    <x v="7"/>
    <n v="288"/>
    <n v="288"/>
    <n v="37639"/>
    <n v="2684546"/>
    <n v="3114569"/>
    <n v="7.5278"/>
    <n v="71.323499999999996"/>
    <n v="82.748500000000007"/>
    <n v="85.266199999999998"/>
    <n v="50"/>
    <n v="19.412700000000001"/>
    <n v="411877"/>
    <n v="8.2375400000000001E-2"/>
    <n v="4823439079"/>
  </r>
  <r>
    <s v="82X62"/>
    <n v="82"/>
    <n v="62"/>
    <s v="80X60"/>
    <x v="5"/>
    <x v="1"/>
    <x v="1"/>
    <x v="5"/>
    <x v="0"/>
    <x v="2"/>
    <n v="5000"/>
    <x v="7"/>
    <n v="288"/>
    <n v="288"/>
    <n v="37452"/>
    <n v="2676209"/>
    <n v="3099871"/>
    <n v="7.4904000000000002"/>
    <n v="71.456999999999994"/>
    <n v="82.769199999999998"/>
    <n v="85.299499999999995"/>
    <n v="50"/>
    <n v="20.027899999999999"/>
    <n v="708887"/>
    <n v="0.14177699999999999"/>
    <n v="4826816674"/>
  </r>
  <r>
    <s v="82X62"/>
    <n v="82"/>
    <n v="62"/>
    <s v="80X60"/>
    <x v="5"/>
    <x v="1"/>
    <x v="0"/>
    <x v="4"/>
    <x v="0"/>
    <x v="2"/>
    <n v="5000"/>
    <x v="7"/>
    <n v="288"/>
    <n v="288"/>
    <n v="60879"/>
    <n v="4598513"/>
    <n v="6053028"/>
    <n v="12.175800000000001"/>
    <n v="75.535300000000007"/>
    <n v="99.427199999999999"/>
    <n v="102.105"/>
    <n v="50"/>
    <n v="39.812100000000001"/>
    <n v="721097"/>
    <n v="0.14421900000000001"/>
    <n v="8610850039"/>
  </r>
  <r>
    <s v="82X62"/>
    <n v="82"/>
    <n v="62"/>
    <s v="80X60"/>
    <x v="5"/>
    <x v="1"/>
    <x v="0"/>
    <x v="4"/>
    <x v="1"/>
    <x v="2"/>
    <n v="5000"/>
    <x v="7"/>
    <n v="288"/>
    <n v="288"/>
    <n v="52604"/>
    <n v="3780897"/>
    <n v="4407426"/>
    <n v="10.520799999999999"/>
    <n v="71.874700000000004"/>
    <n v="83.784999999999997"/>
    <n v="88.442099999999996"/>
    <n v="50"/>
    <n v="28.6174"/>
    <n v="568321"/>
    <n v="0.113664"/>
    <n v="6633999593"/>
  </r>
  <r>
    <s v="82X62"/>
    <n v="82"/>
    <n v="62"/>
    <s v="80X60"/>
    <x v="5"/>
    <x v="1"/>
    <x v="0"/>
    <x v="5"/>
    <x v="0"/>
    <x v="2"/>
    <n v="5000"/>
    <x v="7"/>
    <n v="288"/>
    <n v="288"/>
    <n v="52206"/>
    <n v="3753252"/>
    <n v="4366060"/>
    <n v="10.4412"/>
    <n v="71.893100000000004"/>
    <n v="83.631399999999999"/>
    <n v="88.264200000000002"/>
    <n v="50"/>
    <n v="35.690100000000001"/>
    <n v="968609"/>
    <n v="0.19372200000000001"/>
    <n v="66018277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9AC526-169A-4196-9DBB-208B9B77AA0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E7" firstHeaderRow="1" firstDataRow="2" firstDataCol="1" rowPageCount="1" colPageCount="1"/>
  <pivotFields count="26">
    <pivotField showAll="0"/>
    <pivotField showAll="0"/>
    <pivotField showAll="0"/>
    <pivotField showAll="0"/>
    <pivotField axis="axisRow" showAll="0">
      <items count="13">
        <item m="1" x="6"/>
        <item m="1" x="9"/>
        <item m="1" x="7"/>
        <item m="1" x="8"/>
        <item m="1" x="10"/>
        <item m="1" x="11"/>
        <item x="4"/>
        <item x="5"/>
        <item x="0"/>
        <item x="1"/>
        <item x="2"/>
        <item x="3"/>
        <item t="default"/>
      </items>
    </pivotField>
    <pivotField showAll="0"/>
    <pivotField showAll="0"/>
    <pivotField axis="axisCol" showAll="0">
      <items count="11">
        <item x="1"/>
        <item x="2"/>
        <item x="3"/>
        <item m="1" x="9"/>
        <item x="0"/>
        <item m="1" x="7"/>
        <item m="1" x="8"/>
        <item x="4"/>
        <item x="5"/>
        <item x="6"/>
        <item t="default"/>
      </items>
    </pivotField>
    <pivotField showAll="0"/>
    <pivotField axis="axisPage" multipleItemSelectionAllowed="1" showAll="0">
      <items count="5">
        <item m="1" x="3"/>
        <item h="1" x="0"/>
        <item h="1"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 v="6"/>
    </i>
    <i>
      <x v="7"/>
    </i>
    <i t="grand">
      <x/>
    </i>
  </rowItems>
  <colFields count="1">
    <field x="7"/>
  </colFields>
  <colItems count="4">
    <i>
      <x v="7"/>
    </i>
    <i>
      <x v="8"/>
    </i>
    <i>
      <x v="9"/>
    </i>
    <i t="grand">
      <x/>
    </i>
  </colItems>
  <pageFields count="1">
    <pageField fld="9" hier="-1"/>
  </pageFields>
  <dataFields count="1">
    <dataField name="Max of  entrance rate" fld="17" subtotal="max" baseField="1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7" count="1" selected="0">
            <x v="7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7" count="1" selected="0">
            <x v="8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7" count="1" selected="0">
            <x v="9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7" count="1" selected="0">
            <x v="7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7" count="1" selected="0">
            <x v="9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7A849E-5D91-4D8E-97FA-EB60439111A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1">
  <location ref="A9:D19" firstHeaderRow="1" firstDataRow="2" firstDataCol="1" rowPageCount="1" colPageCount="1"/>
  <pivotFields count="26">
    <pivotField showAll="0"/>
    <pivotField showAll="0"/>
    <pivotField showAll="0"/>
    <pivotField showAll="0"/>
    <pivotField axis="axisRow" multipleItemSelectionAllowed="1" showAll="0">
      <items count="13">
        <item m="1" x="6"/>
        <item m="1" x="9"/>
        <item m="1" x="7"/>
        <item m="1" x="10"/>
        <item m="1" x="11"/>
        <item m="1" x="8"/>
        <item x="4"/>
        <item x="5"/>
        <item x="0"/>
        <item x="1"/>
        <item x="2"/>
        <item x="3"/>
        <item t="default"/>
      </items>
    </pivotField>
    <pivotField multipleItemSelectionAllowed="1" showAll="0"/>
    <pivotField showAll="0"/>
    <pivotField axis="axisRow" showAll="0">
      <items count="11">
        <item x="1"/>
        <item x="2"/>
        <item x="3"/>
        <item x="0"/>
        <item m="1" x="7"/>
        <item m="1" x="8"/>
        <item m="1" x="9"/>
        <item x="4"/>
        <item x="5"/>
        <item x="6"/>
        <item t="default"/>
      </items>
    </pivotField>
    <pivotField axis="axisCol" multipleItemSelectionAllowed="1" showAll="0">
      <items count="4">
        <item x="0"/>
        <item x="2"/>
        <item x="1"/>
        <item t="default"/>
      </items>
    </pivotField>
    <pivotField axis="axisPage" multipleItemSelectionAllowed="1" showAll="0">
      <items count="5">
        <item h="1" x="1"/>
        <item x="2"/>
        <item h="1" m="1" x="3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7"/>
  </rowFields>
  <rowItems count="9">
    <i>
      <x v="6"/>
    </i>
    <i r="1">
      <x v="7"/>
    </i>
    <i r="1">
      <x v="8"/>
    </i>
    <i r="1">
      <x v="9"/>
    </i>
    <i>
      <x v="7"/>
    </i>
    <i r="1">
      <x v="7"/>
    </i>
    <i r="1">
      <x v="8"/>
    </i>
    <i r="1">
      <x v="9"/>
    </i>
    <i t="grand">
      <x/>
    </i>
  </rowItems>
  <colFields count="1">
    <field x="8"/>
  </colFields>
  <colItems count="3">
    <i>
      <x/>
    </i>
    <i>
      <x v="2"/>
    </i>
    <i t="grand">
      <x/>
    </i>
  </colItems>
  <pageFields count="1">
    <pageField fld="9" hier="-1"/>
  </pageFields>
  <dataFields count="1">
    <dataField name="Max of  entrance rate" fld="17" subtotal="max" baseField="1" baseItem="1"/>
  </dataFields>
  <chartFormats count="6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7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9" format="6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9" format="6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704740-EE0F-45F2-BEEA-3F0AA122194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0">
  <location ref="A9:D19" firstHeaderRow="1" firstDataRow="2" firstDataCol="1" rowPageCount="1" colPageCount="1"/>
  <pivotFields count="26">
    <pivotField showAll="0"/>
    <pivotField showAll="0"/>
    <pivotField showAll="0"/>
    <pivotField showAll="0"/>
    <pivotField axis="axisRow" multipleItemSelectionAllowed="1" showAll="0">
      <items count="13">
        <item m="1" x="6"/>
        <item m="1" x="9"/>
        <item m="1" x="7"/>
        <item m="1" x="10"/>
        <item m="1" x="11"/>
        <item m="1" x="8"/>
        <item x="4"/>
        <item x="5"/>
        <item x="0"/>
        <item x="1"/>
        <item x="2"/>
        <item x="3"/>
        <item t="default"/>
      </items>
    </pivotField>
    <pivotField multipleItemSelectionAllowed="1" showAll="0"/>
    <pivotField axis="axisCol" showAll="0">
      <items count="3">
        <item x="1"/>
        <item x="0"/>
        <item t="default"/>
      </items>
    </pivotField>
    <pivotField axis="axisRow" showAll="0">
      <items count="11">
        <item x="1"/>
        <item x="2"/>
        <item x="3"/>
        <item x="0"/>
        <item m="1" x="7"/>
        <item m="1" x="8"/>
        <item m="1" x="9"/>
        <item x="4"/>
        <item x="5"/>
        <item x="6"/>
        <item t="default"/>
      </items>
    </pivotField>
    <pivotField multipleItemSelectionAllowed="1" showAll="0"/>
    <pivotField axis="axisPage" multipleItemSelectionAllowed="1" showAll="0">
      <items count="5">
        <item h="1" x="1"/>
        <item x="2"/>
        <item h="1" m="1" x="3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7"/>
  </rowFields>
  <rowItems count="9">
    <i>
      <x v="6"/>
    </i>
    <i r="1">
      <x v="7"/>
    </i>
    <i r="1">
      <x v="8"/>
    </i>
    <i r="1">
      <x v="9"/>
    </i>
    <i>
      <x v="7"/>
    </i>
    <i r="1">
      <x v="7"/>
    </i>
    <i r="1">
      <x v="8"/>
    </i>
    <i r="1">
      <x v="9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9" hier="-1"/>
  </pageFields>
  <dataFields count="1">
    <dataField name="Max of  entrance rate" fld="17" subtotal="max" baseField="1" baseItem="1"/>
  </dataFields>
  <chartFormats count="5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7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41" format="6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6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1" format="6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D03C1-FBA9-413A-B2BF-1DA11D34BFD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1">
  <location ref="A9:D20" firstHeaderRow="1" firstDataRow="2" firstDataCol="1" rowPageCount="1" colPageCount="1"/>
  <pivotFields count="26">
    <pivotField showAll="0"/>
    <pivotField showAll="0"/>
    <pivotField showAll="0"/>
    <pivotField showAll="0"/>
    <pivotField axis="axisRow" multipleItemSelectionAllowed="1" showAll="0">
      <items count="13">
        <item m="1" x="6"/>
        <item m="1" x="9"/>
        <item m="1" x="7"/>
        <item m="1" x="10"/>
        <item m="1" x="11"/>
        <item m="1" x="8"/>
        <item x="4"/>
        <item x="5"/>
        <item x="0"/>
        <item x="1"/>
        <item x="2"/>
        <item x="3"/>
        <item t="default"/>
      </items>
    </pivotField>
    <pivotField axis="axisCol" multipleItemSelectionAllowed="1" showAll="0">
      <items count="4">
        <item x="0"/>
        <item m="1" x="2"/>
        <item x="1"/>
        <item t="default"/>
      </items>
    </pivotField>
    <pivotField showAll="0"/>
    <pivotField axis="axisRow" showAll="0">
      <items count="11">
        <item x="1"/>
        <item x="2"/>
        <item x="3"/>
        <item x="0"/>
        <item m="1" x="7"/>
        <item m="1" x="8"/>
        <item m="1" x="9"/>
        <item x="4"/>
        <item x="5"/>
        <item x="6"/>
        <item t="default"/>
      </items>
    </pivotField>
    <pivotField multipleItemSelectionAllowed="1" showAll="0"/>
    <pivotField axis="axisPage" multipleItemSelectionAllowed="1" showAll="0">
      <items count="5">
        <item h="1" x="1"/>
        <item x="2"/>
        <item h="1" m="1" x="3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7"/>
    <field x="4"/>
  </rowFields>
  <rowItems count="10">
    <i>
      <x v="7"/>
    </i>
    <i r="1">
      <x v="6"/>
    </i>
    <i r="1">
      <x v="7"/>
    </i>
    <i>
      <x v="8"/>
    </i>
    <i r="1">
      <x v="6"/>
    </i>
    <i r="1">
      <x v="7"/>
    </i>
    <i>
      <x v="9"/>
    </i>
    <i r="1">
      <x v="6"/>
    </i>
    <i r="1">
      <x v="7"/>
    </i>
    <i t="grand">
      <x/>
    </i>
  </rowItems>
  <colFields count="1">
    <field x="5"/>
  </colFields>
  <colItems count="3">
    <i>
      <x/>
    </i>
    <i>
      <x v="2"/>
    </i>
    <i t="grand">
      <x/>
    </i>
  </colItems>
  <pageFields count="1">
    <pageField fld="9" hier="-1"/>
  </pageFields>
  <dataFields count="1">
    <dataField name="Max of  entrance rate" fld="17" subtotal="max" baseField="1" baseItem="1"/>
  </dataFields>
  <chartFormats count="16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7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41" format="6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7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7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2" format="7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2" format="7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9"/>
          </reference>
        </references>
      </pivotArea>
    </chartFormat>
    <chartFormat chart="42" format="7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7"/>
          </reference>
        </references>
      </pivotArea>
    </chartFormat>
    <chartFormat chart="42" format="7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8"/>
          </reference>
        </references>
      </pivotArea>
    </chartFormat>
    <chartFormat chart="42" format="7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9"/>
          </reference>
        </references>
      </pivotArea>
    </chartFormat>
    <chartFormat chart="42" format="78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5" count="1" selected="0">
            <x v="2"/>
          </reference>
        </references>
      </pivotArea>
    </chartFormat>
    <chartFormat chart="42" format="79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5" count="1" selected="0">
            <x v="2"/>
          </reference>
        </references>
      </pivotArea>
    </chartFormat>
    <chartFormat chart="46" format="8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6" format="8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7" format="8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7" format="8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DDAC26-BAD8-47F1-9499-B0969E5BAA5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4">
  <location ref="A9:F13" firstHeaderRow="1" firstDataRow="2" firstDataCol="1" rowPageCount="1" colPageCount="1"/>
  <pivotFields count="26">
    <pivotField showAll="0"/>
    <pivotField showAll="0"/>
    <pivotField showAll="0"/>
    <pivotField showAll="0"/>
    <pivotField axis="axisRow" multipleItemSelectionAllowed="1" showAll="0">
      <items count="13">
        <item m="1" x="6"/>
        <item m="1" x="9"/>
        <item m="1" x="7"/>
        <item m="1" x="10"/>
        <item m="1" x="11"/>
        <item m="1" x="8"/>
        <item x="4"/>
        <item x="5"/>
        <item x="0"/>
        <item x="1"/>
        <item x="2"/>
        <item x="3"/>
        <item t="default"/>
      </items>
    </pivotField>
    <pivotField multipleItemSelectionAllowed="1" showAll="0"/>
    <pivotField showAll="0"/>
    <pivotField showAll="0">
      <items count="11">
        <item x="1"/>
        <item x="2"/>
        <item x="3"/>
        <item x="0"/>
        <item m="1" x="7"/>
        <item m="1" x="8"/>
        <item m="1" x="9"/>
        <item x="4"/>
        <item x="5"/>
        <item x="6"/>
        <item t="default"/>
      </items>
    </pivotField>
    <pivotField multipleItemSelectionAllowed="1" showAll="0">
      <items count="4">
        <item x="0"/>
        <item x="2"/>
        <item x="1"/>
        <item t="default"/>
      </items>
    </pivotField>
    <pivotField axis="axisPage" multipleItemSelectionAllowed="1" showAll="0">
      <items count="5">
        <item h="1" x="1"/>
        <item x="2"/>
        <item h="1" m="1" x="3"/>
        <item h="1" x="0"/>
        <item t="default"/>
      </items>
    </pivotField>
    <pivotField showAll="0"/>
    <pivotField axis="axisCol" showAll="0">
      <items count="10">
        <item x="0"/>
        <item x="1"/>
        <item x="2"/>
        <item x="3"/>
        <item x="4"/>
        <item x="5"/>
        <item n="1.00"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 v="6"/>
    </i>
    <i>
      <x v="7"/>
    </i>
    <i t="grand">
      <x/>
    </i>
  </rowItems>
  <colFields count="1">
    <field x="11"/>
  </colFields>
  <colItems count="5">
    <i>
      <x/>
    </i>
    <i>
      <x v="5"/>
    </i>
    <i>
      <x v="6"/>
    </i>
    <i>
      <x v="7"/>
    </i>
    <i t="grand">
      <x/>
    </i>
  </colItems>
  <pageFields count="1">
    <pageField fld="9" hier="-1"/>
  </pageFields>
  <dataFields count="1">
    <dataField name="Max of  entrance rate" fld="17" subtotal="max" baseField="1" baseItem="1"/>
  </dataFields>
  <chartFormats count="6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7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48" format="7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8" format="7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48" format="7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48" format="7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5"/>
  <sheetViews>
    <sheetView topLeftCell="J1" workbookViewId="0">
      <pane ySplit="1" topLeftCell="A271" activePane="bottomLeft" state="frozen"/>
      <selection pane="bottomLeft" activeCell="L5" sqref="L5:L295"/>
    </sheetView>
  </sheetViews>
  <sheetFormatPr defaultRowHeight="14.4" x14ac:dyDescent="0.55000000000000004"/>
  <cols>
    <col min="1" max="1" width="8.5234375" bestFit="1" customWidth="1"/>
    <col min="2" max="2" width="6.7890625" bestFit="1" customWidth="1"/>
    <col min="3" max="3" width="6.20703125" customWidth="1"/>
    <col min="4" max="4" width="10.7890625" customWidth="1"/>
    <col min="5" max="5" width="9.68359375" bestFit="1" customWidth="1"/>
    <col min="6" max="6" width="14.68359375" bestFit="1" customWidth="1"/>
    <col min="7" max="7" width="16.3125" customWidth="1"/>
    <col min="8" max="8" width="10.89453125" bestFit="1" customWidth="1"/>
    <col min="9" max="9" width="15.41796875" bestFit="1" customWidth="1"/>
    <col min="10" max="10" width="8" bestFit="1" customWidth="1"/>
    <col min="11" max="11" width="5" bestFit="1" customWidth="1"/>
    <col min="12" max="12" width="13.41796875" bestFit="1" customWidth="1"/>
    <col min="13" max="13" width="8.1015625" bestFit="1" customWidth="1"/>
    <col min="14" max="14" width="10" bestFit="1" customWidth="1"/>
    <col min="15" max="15" width="14.5234375" bestFit="1" customWidth="1"/>
    <col min="16" max="16" width="12.41796875" bestFit="1" customWidth="1"/>
    <col min="17" max="17" width="13.68359375" bestFit="1" customWidth="1"/>
    <col min="18" max="18" width="12.41796875" bestFit="1" customWidth="1"/>
    <col min="19" max="19" width="16.1015625" bestFit="1" customWidth="1"/>
    <col min="20" max="20" width="14.3125" bestFit="1" customWidth="1"/>
    <col min="21" max="21" width="12.1015625" bestFit="1" customWidth="1"/>
    <col min="22" max="22" width="10.68359375" bestFit="1" customWidth="1"/>
    <col min="23" max="23" width="20.3125" bestFit="1" customWidth="1"/>
    <col min="24" max="24" width="14.1015625" bestFit="1" customWidth="1"/>
    <col min="25" max="25" width="10" bestFit="1" customWidth="1"/>
    <col min="26" max="26" width="11" bestFit="1" customWidth="1"/>
  </cols>
  <sheetData>
    <row r="1" spans="1:26" s="1" customFormat="1" x14ac:dyDescent="0.55000000000000004">
      <c r="A1" s="1" t="s">
        <v>0</v>
      </c>
      <c r="B1" s="1" t="s">
        <v>32</v>
      </c>
      <c r="C1" s="1" t="s">
        <v>33</v>
      </c>
      <c r="D1" s="1" t="s">
        <v>36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1</v>
      </c>
      <c r="K1" s="1" t="s">
        <v>2</v>
      </c>
      <c r="L1" s="1" t="s">
        <v>68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</row>
    <row r="2" spans="1:26" x14ac:dyDescent="0.55000000000000004">
      <c r="A2" t="s">
        <v>61</v>
      </c>
      <c r="B2">
        <v>20</v>
      </c>
      <c r="C2">
        <v>62</v>
      </c>
      <c r="D2" t="str">
        <f t="shared" ref="D2:D65" si="0">CONCATENATE(B2-2,"X",C2-2)</f>
        <v>18X60</v>
      </c>
      <c r="E2" t="s">
        <v>64</v>
      </c>
      <c r="F2" t="s">
        <v>58</v>
      </c>
      <c r="G2" t="s">
        <v>49</v>
      </c>
      <c r="H2">
        <v>108</v>
      </c>
      <c r="I2" t="s">
        <v>57</v>
      </c>
      <c r="J2">
        <v>1080</v>
      </c>
      <c r="K2">
        <v>5000</v>
      </c>
      <c r="L2">
        <f>ROUND(20/60,2)</f>
        <v>0.33</v>
      </c>
      <c r="M2">
        <v>164</v>
      </c>
      <c r="N2">
        <v>164</v>
      </c>
      <c r="O2">
        <v>19603</v>
      </c>
      <c r="P2">
        <v>998164</v>
      </c>
      <c r="Q2">
        <v>1085021</v>
      </c>
      <c r="R2">
        <f>O2/K2</f>
        <v>3.9205999999999999</v>
      </c>
      <c r="S2">
        <v>50.918900000000001</v>
      </c>
      <c r="T2">
        <v>55.349699999999999</v>
      </c>
      <c r="U2">
        <v>57.58</v>
      </c>
      <c r="V2">
        <v>50</v>
      </c>
      <c r="W2">
        <v>14.276400000000001</v>
      </c>
      <c r="X2">
        <v>61394</v>
      </c>
      <c r="Y2">
        <v>1.2278799999999999E-2</v>
      </c>
      <c r="Z2">
        <v>463314174</v>
      </c>
    </row>
    <row r="3" spans="1:26" x14ac:dyDescent="0.55000000000000004">
      <c r="A3" t="s">
        <v>61</v>
      </c>
      <c r="B3">
        <v>20</v>
      </c>
      <c r="C3">
        <v>62</v>
      </c>
      <c r="D3" t="str">
        <f t="shared" si="0"/>
        <v>18X60</v>
      </c>
      <c r="E3" t="s">
        <v>66</v>
      </c>
      <c r="F3" t="s">
        <v>58</v>
      </c>
      <c r="G3" t="s">
        <v>49</v>
      </c>
      <c r="H3">
        <v>108</v>
      </c>
      <c r="I3" t="s">
        <v>57</v>
      </c>
      <c r="J3">
        <v>1080</v>
      </c>
      <c r="K3">
        <v>5000</v>
      </c>
      <c r="L3">
        <f t="shared" ref="L3:L4" si="1">ROUND(20/60,2)</f>
        <v>0.33</v>
      </c>
      <c r="M3">
        <v>164</v>
      </c>
      <c r="N3">
        <v>164</v>
      </c>
      <c r="O3">
        <v>22850</v>
      </c>
      <c r="P3">
        <v>1168835</v>
      </c>
      <c r="Q3">
        <v>1351397</v>
      </c>
      <c r="R3">
        <f>O3/K3</f>
        <v>4.57</v>
      </c>
      <c r="S3">
        <v>51.152500000000003</v>
      </c>
      <c r="T3">
        <v>59.142099999999999</v>
      </c>
      <c r="U3">
        <v>61.3078</v>
      </c>
      <c r="V3">
        <v>50</v>
      </c>
      <c r="W3">
        <v>15.706</v>
      </c>
      <c r="X3">
        <v>72480</v>
      </c>
      <c r="Y3">
        <v>1.4496E-2</v>
      </c>
      <c r="Z3">
        <v>549433394</v>
      </c>
    </row>
    <row r="4" spans="1:26" x14ac:dyDescent="0.55000000000000004">
      <c r="A4" t="s">
        <v>61</v>
      </c>
      <c r="B4">
        <v>20</v>
      </c>
      <c r="C4">
        <v>62</v>
      </c>
      <c r="D4" t="str">
        <f t="shared" si="0"/>
        <v>18X60</v>
      </c>
      <c r="E4" t="s">
        <v>67</v>
      </c>
      <c r="F4" t="s">
        <v>58</v>
      </c>
      <c r="G4" t="s">
        <v>49</v>
      </c>
      <c r="H4">
        <v>108</v>
      </c>
      <c r="I4" t="s">
        <v>57</v>
      </c>
      <c r="J4">
        <v>1080</v>
      </c>
      <c r="K4">
        <v>5000</v>
      </c>
      <c r="L4">
        <f t="shared" si="1"/>
        <v>0.33</v>
      </c>
      <c r="M4">
        <v>164</v>
      </c>
      <c r="N4">
        <v>164</v>
      </c>
      <c r="O4">
        <v>24346</v>
      </c>
      <c r="P4">
        <v>1246888</v>
      </c>
      <c r="Q4">
        <v>1511922</v>
      </c>
      <c r="R4">
        <f t="shared" ref="R4:R67" si="2">O4/K4</f>
        <v>4.8692000000000002</v>
      </c>
      <c r="S4">
        <v>51.215299999999999</v>
      </c>
      <c r="T4">
        <v>62.101500000000001</v>
      </c>
      <c r="U4">
        <v>64.186800000000005</v>
      </c>
      <c r="V4">
        <v>50</v>
      </c>
      <c r="W4">
        <v>21.365200000000002</v>
      </c>
      <c r="X4">
        <v>77836</v>
      </c>
      <c r="Y4">
        <v>1.55672E-2</v>
      </c>
      <c r="Z4">
        <v>589713403</v>
      </c>
    </row>
    <row r="5" spans="1:26" x14ac:dyDescent="0.55000000000000004">
      <c r="A5" t="s">
        <v>60</v>
      </c>
      <c r="B5">
        <v>22</v>
      </c>
      <c r="C5">
        <v>56</v>
      </c>
      <c r="D5" t="str">
        <f t="shared" si="0"/>
        <v>20X54</v>
      </c>
      <c r="E5" t="s">
        <v>64</v>
      </c>
      <c r="F5" t="s">
        <v>58</v>
      </c>
      <c r="G5" t="s">
        <v>49</v>
      </c>
      <c r="H5">
        <v>108</v>
      </c>
      <c r="I5" t="s">
        <v>57</v>
      </c>
      <c r="J5">
        <v>1080</v>
      </c>
      <c r="K5">
        <v>5000</v>
      </c>
      <c r="L5">
        <f>ROUND((B5-2)/(C5-2),2)</f>
        <v>0.37</v>
      </c>
      <c r="M5">
        <v>156</v>
      </c>
      <c r="N5">
        <v>156</v>
      </c>
      <c r="O5">
        <v>18625</v>
      </c>
      <c r="P5">
        <v>866740</v>
      </c>
      <c r="Q5">
        <v>942824</v>
      </c>
      <c r="R5">
        <f t="shared" si="2"/>
        <v>3.7250000000000001</v>
      </c>
      <c r="S5">
        <v>46.5364</v>
      </c>
      <c r="T5">
        <v>50.621400000000001</v>
      </c>
      <c r="U5">
        <v>52.929600000000001</v>
      </c>
      <c r="V5">
        <v>50</v>
      </c>
      <c r="W5">
        <v>13.048</v>
      </c>
      <c r="X5">
        <v>52687</v>
      </c>
      <c r="Y5">
        <v>1.0537400000000001E-2</v>
      </c>
      <c r="Z5">
        <v>396539254</v>
      </c>
    </row>
    <row r="6" spans="1:26" x14ac:dyDescent="0.55000000000000004">
      <c r="A6" t="s">
        <v>60</v>
      </c>
      <c r="B6">
        <v>22</v>
      </c>
      <c r="C6">
        <v>56</v>
      </c>
      <c r="D6" t="str">
        <f t="shared" si="0"/>
        <v>20X54</v>
      </c>
      <c r="E6" t="s">
        <v>66</v>
      </c>
      <c r="F6" t="s">
        <v>58</v>
      </c>
      <c r="G6" t="s">
        <v>49</v>
      </c>
      <c r="H6">
        <v>108</v>
      </c>
      <c r="I6" t="s">
        <v>57</v>
      </c>
      <c r="J6">
        <v>1080</v>
      </c>
      <c r="K6">
        <v>5000</v>
      </c>
      <c r="L6">
        <f t="shared" ref="L6:L69" si="3">ROUND((B6-2)/(C6-2),2)</f>
        <v>0.37</v>
      </c>
      <c r="M6">
        <v>156</v>
      </c>
      <c r="N6">
        <v>156</v>
      </c>
      <c r="O6">
        <v>22701</v>
      </c>
      <c r="P6">
        <v>1061337</v>
      </c>
      <c r="Q6">
        <v>1228693</v>
      </c>
      <c r="R6">
        <f t="shared" si="2"/>
        <v>4.5401999999999996</v>
      </c>
      <c r="S6">
        <v>46.752899999999997</v>
      </c>
      <c r="T6">
        <v>54.125100000000003</v>
      </c>
      <c r="U6">
        <v>56.428600000000003</v>
      </c>
      <c r="V6">
        <v>50</v>
      </c>
      <c r="W6">
        <v>21.1769</v>
      </c>
      <c r="X6">
        <v>63936</v>
      </c>
      <c r="Y6">
        <v>1.27872E-2</v>
      </c>
      <c r="Z6">
        <v>488287390</v>
      </c>
    </row>
    <row r="7" spans="1:26" x14ac:dyDescent="0.55000000000000004">
      <c r="A7" t="s">
        <v>60</v>
      </c>
      <c r="B7">
        <v>22</v>
      </c>
      <c r="C7">
        <v>56</v>
      </c>
      <c r="D7" t="str">
        <f t="shared" si="0"/>
        <v>20X54</v>
      </c>
      <c r="E7" t="s">
        <v>67</v>
      </c>
      <c r="F7" t="s">
        <v>58</v>
      </c>
      <c r="G7" t="s">
        <v>49</v>
      </c>
      <c r="H7">
        <v>108</v>
      </c>
      <c r="I7" t="s">
        <v>57</v>
      </c>
      <c r="J7">
        <v>1080</v>
      </c>
      <c r="K7">
        <v>5000</v>
      </c>
      <c r="L7">
        <f t="shared" si="3"/>
        <v>0.37</v>
      </c>
      <c r="M7">
        <v>156</v>
      </c>
      <c r="N7">
        <v>156</v>
      </c>
      <c r="O7">
        <v>23665</v>
      </c>
      <c r="P7">
        <v>1106641</v>
      </c>
      <c r="Q7">
        <v>1331432</v>
      </c>
      <c r="R7">
        <f t="shared" si="2"/>
        <v>4.7329999999999997</v>
      </c>
      <c r="S7">
        <v>46.762799999999999</v>
      </c>
      <c r="T7">
        <v>56.261699999999998</v>
      </c>
      <c r="U7">
        <v>58.555500000000002</v>
      </c>
      <c r="V7">
        <v>50</v>
      </c>
      <c r="W7">
        <v>20.835799999999999</v>
      </c>
      <c r="X7">
        <v>67417</v>
      </c>
      <c r="Y7">
        <v>1.34834E-2</v>
      </c>
      <c r="Z7">
        <v>511506225</v>
      </c>
    </row>
    <row r="8" spans="1:26" x14ac:dyDescent="0.55000000000000004">
      <c r="A8" t="s">
        <v>17</v>
      </c>
      <c r="B8">
        <v>22</v>
      </c>
      <c r="C8">
        <v>62</v>
      </c>
      <c r="D8" t="str">
        <f t="shared" si="0"/>
        <v>20X60</v>
      </c>
      <c r="E8" t="s">
        <v>65</v>
      </c>
      <c r="F8" t="s">
        <v>58</v>
      </c>
      <c r="G8" t="s">
        <v>50</v>
      </c>
      <c r="H8">
        <v>30</v>
      </c>
      <c r="I8" t="s">
        <v>57</v>
      </c>
      <c r="J8">
        <v>1200</v>
      </c>
      <c r="K8">
        <v>5000</v>
      </c>
      <c r="L8">
        <f t="shared" si="3"/>
        <v>0.33</v>
      </c>
      <c r="M8">
        <v>168</v>
      </c>
      <c r="N8">
        <v>168</v>
      </c>
      <c r="O8">
        <v>24208</v>
      </c>
      <c r="P8">
        <v>1632551</v>
      </c>
      <c r="Q8">
        <v>1845528</v>
      </c>
      <c r="R8">
        <f t="shared" si="2"/>
        <v>4.8415999999999997</v>
      </c>
      <c r="S8">
        <v>67.438500000000005</v>
      </c>
      <c r="T8">
        <v>76.2363</v>
      </c>
      <c r="U8">
        <v>76.399600000000007</v>
      </c>
      <c r="V8">
        <v>50</v>
      </c>
      <c r="W8">
        <v>45.401000000000003</v>
      </c>
      <c r="X8">
        <v>52451</v>
      </c>
      <c r="Y8">
        <v>1.04902E-2</v>
      </c>
      <c r="Z8">
        <v>1098610643</v>
      </c>
    </row>
    <row r="9" spans="1:26" x14ac:dyDescent="0.55000000000000004">
      <c r="A9" t="s">
        <v>17</v>
      </c>
      <c r="B9">
        <v>22</v>
      </c>
      <c r="C9">
        <v>62</v>
      </c>
      <c r="D9" t="str">
        <f t="shared" si="0"/>
        <v>20X60</v>
      </c>
      <c r="E9" t="s">
        <v>65</v>
      </c>
      <c r="F9" t="s">
        <v>58</v>
      </c>
      <c r="G9" t="s">
        <v>50</v>
      </c>
      <c r="H9">
        <v>30</v>
      </c>
      <c r="I9" t="s">
        <v>56</v>
      </c>
      <c r="J9">
        <v>1200</v>
      </c>
      <c r="K9">
        <v>5000</v>
      </c>
      <c r="L9">
        <f t="shared" si="3"/>
        <v>0.33</v>
      </c>
      <c r="M9">
        <v>168</v>
      </c>
      <c r="N9">
        <v>168</v>
      </c>
      <c r="O9">
        <v>18380</v>
      </c>
      <c r="P9">
        <v>912909</v>
      </c>
      <c r="Q9">
        <v>1030203</v>
      </c>
      <c r="R9">
        <f t="shared" si="2"/>
        <v>3.6760000000000002</v>
      </c>
      <c r="S9">
        <v>49.668599999999998</v>
      </c>
      <c r="T9">
        <v>56.050199999999997</v>
      </c>
      <c r="U9">
        <v>58.583399999999997</v>
      </c>
      <c r="V9">
        <v>50</v>
      </c>
      <c r="W9">
        <v>13.5351</v>
      </c>
      <c r="X9">
        <v>22633</v>
      </c>
      <c r="Y9">
        <v>4.5266000000000004E-3</v>
      </c>
      <c r="Z9">
        <v>452545353</v>
      </c>
    </row>
    <row r="10" spans="1:26" x14ac:dyDescent="0.55000000000000004">
      <c r="A10" t="s">
        <v>17</v>
      </c>
      <c r="B10">
        <v>22</v>
      </c>
      <c r="C10">
        <v>62</v>
      </c>
      <c r="D10" t="str">
        <f t="shared" si="0"/>
        <v>20X60</v>
      </c>
      <c r="E10" t="s">
        <v>65</v>
      </c>
      <c r="F10" t="s">
        <v>58</v>
      </c>
      <c r="G10" t="s">
        <v>50</v>
      </c>
      <c r="H10">
        <v>60</v>
      </c>
      <c r="I10" t="s">
        <v>57</v>
      </c>
      <c r="J10">
        <v>1200</v>
      </c>
      <c r="K10">
        <v>5000</v>
      </c>
      <c r="L10">
        <f t="shared" si="3"/>
        <v>0.33</v>
      </c>
      <c r="M10">
        <v>168</v>
      </c>
      <c r="N10">
        <v>168</v>
      </c>
      <c r="O10">
        <v>22679</v>
      </c>
      <c r="P10">
        <v>1433516</v>
      </c>
      <c r="Q10">
        <v>1608041</v>
      </c>
      <c r="R10">
        <f t="shared" si="2"/>
        <v>4.5358000000000001</v>
      </c>
      <c r="S10">
        <v>63.209000000000003</v>
      </c>
      <c r="T10">
        <v>70.904399999999995</v>
      </c>
      <c r="U10">
        <v>71.374099999999999</v>
      </c>
      <c r="V10">
        <v>50</v>
      </c>
      <c r="W10">
        <v>29.917899999999999</v>
      </c>
      <c r="X10">
        <v>74830</v>
      </c>
      <c r="Y10">
        <v>1.4966E-2</v>
      </c>
      <c r="Z10">
        <v>881411590</v>
      </c>
    </row>
    <row r="11" spans="1:26" x14ac:dyDescent="0.55000000000000004">
      <c r="A11" t="s">
        <v>17</v>
      </c>
      <c r="B11">
        <v>22</v>
      </c>
      <c r="C11">
        <v>62</v>
      </c>
      <c r="D11" t="str">
        <f t="shared" si="0"/>
        <v>20X60</v>
      </c>
      <c r="E11" t="s">
        <v>65</v>
      </c>
      <c r="F11" t="s">
        <v>58</v>
      </c>
      <c r="G11" t="s">
        <v>50</v>
      </c>
      <c r="H11">
        <v>60</v>
      </c>
      <c r="I11" t="s">
        <v>56</v>
      </c>
      <c r="J11">
        <v>1200</v>
      </c>
      <c r="K11">
        <v>5000</v>
      </c>
      <c r="L11">
        <f t="shared" si="3"/>
        <v>0.33</v>
      </c>
      <c r="M11">
        <v>168</v>
      </c>
      <c r="N11">
        <v>168</v>
      </c>
      <c r="O11">
        <v>18862</v>
      </c>
      <c r="P11">
        <v>935337</v>
      </c>
      <c r="Q11">
        <v>1051459</v>
      </c>
      <c r="R11">
        <f t="shared" si="2"/>
        <v>3.7724000000000002</v>
      </c>
      <c r="S11">
        <v>49.5884</v>
      </c>
      <c r="T11">
        <v>55.744799999999998</v>
      </c>
      <c r="U11">
        <v>58.295000000000002</v>
      </c>
      <c r="V11">
        <v>50</v>
      </c>
      <c r="W11">
        <v>15.793100000000001</v>
      </c>
      <c r="X11">
        <v>37586</v>
      </c>
      <c r="Y11">
        <v>7.5171999999999999E-3</v>
      </c>
      <c r="Z11">
        <v>467805332</v>
      </c>
    </row>
    <row r="12" spans="1:26" x14ac:dyDescent="0.55000000000000004">
      <c r="A12" t="s">
        <v>17</v>
      </c>
      <c r="B12">
        <v>22</v>
      </c>
      <c r="C12">
        <v>62</v>
      </c>
      <c r="D12" t="str">
        <f t="shared" si="0"/>
        <v>20X60</v>
      </c>
      <c r="E12" t="s">
        <v>65</v>
      </c>
      <c r="F12" t="s">
        <v>58</v>
      </c>
      <c r="G12" t="s">
        <v>50</v>
      </c>
      <c r="H12">
        <v>90</v>
      </c>
      <c r="I12" t="s">
        <v>57</v>
      </c>
      <c r="J12">
        <v>1200</v>
      </c>
      <c r="K12">
        <v>5000</v>
      </c>
      <c r="L12">
        <f t="shared" si="3"/>
        <v>0.33</v>
      </c>
      <c r="M12">
        <v>168</v>
      </c>
      <c r="N12">
        <v>168</v>
      </c>
      <c r="O12">
        <v>21288</v>
      </c>
      <c r="P12">
        <v>1204768</v>
      </c>
      <c r="Q12">
        <v>1348153</v>
      </c>
      <c r="R12">
        <f t="shared" si="2"/>
        <v>4.2576000000000001</v>
      </c>
      <c r="S12">
        <v>56.593800000000002</v>
      </c>
      <c r="T12">
        <v>63.3292</v>
      </c>
      <c r="U12">
        <v>64.557599999999994</v>
      </c>
      <c r="V12">
        <v>50</v>
      </c>
      <c r="W12">
        <v>23.0535</v>
      </c>
      <c r="X12">
        <v>78232</v>
      </c>
      <c r="Y12">
        <v>1.5646400000000001E-2</v>
      </c>
      <c r="Z12">
        <v>667263312</v>
      </c>
    </row>
    <row r="13" spans="1:26" x14ac:dyDescent="0.55000000000000004">
      <c r="A13" t="s">
        <v>17</v>
      </c>
      <c r="B13">
        <v>22</v>
      </c>
      <c r="C13">
        <v>62</v>
      </c>
      <c r="D13" t="str">
        <f t="shared" si="0"/>
        <v>20X60</v>
      </c>
      <c r="E13" t="s">
        <v>65</v>
      </c>
      <c r="F13" t="s">
        <v>58</v>
      </c>
      <c r="G13" t="s">
        <v>50</v>
      </c>
      <c r="H13">
        <v>90</v>
      </c>
      <c r="I13" t="s">
        <v>56</v>
      </c>
      <c r="J13">
        <v>1200</v>
      </c>
      <c r="K13">
        <v>5000</v>
      </c>
      <c r="L13">
        <f t="shared" si="3"/>
        <v>0.33</v>
      </c>
      <c r="M13">
        <v>168</v>
      </c>
      <c r="N13">
        <v>168</v>
      </c>
      <c r="O13">
        <v>16426</v>
      </c>
      <c r="P13">
        <v>726649</v>
      </c>
      <c r="Q13">
        <v>819170</v>
      </c>
      <c r="R13">
        <f t="shared" si="2"/>
        <v>3.2852000000000001</v>
      </c>
      <c r="S13">
        <v>44.237699999999997</v>
      </c>
      <c r="T13">
        <v>49.8703</v>
      </c>
      <c r="U13">
        <v>53.494</v>
      </c>
      <c r="V13">
        <v>50</v>
      </c>
      <c r="W13">
        <v>13.6503</v>
      </c>
      <c r="X13">
        <v>40783</v>
      </c>
      <c r="Y13">
        <v>8.1566E-3</v>
      </c>
      <c r="Z13">
        <v>347632403</v>
      </c>
    </row>
    <row r="14" spans="1:26" x14ac:dyDescent="0.55000000000000004">
      <c r="A14" t="s">
        <v>17</v>
      </c>
      <c r="B14">
        <v>22</v>
      </c>
      <c r="C14">
        <v>62</v>
      </c>
      <c r="D14" t="str">
        <f t="shared" si="0"/>
        <v>20X60</v>
      </c>
      <c r="E14" t="s">
        <v>65</v>
      </c>
      <c r="F14" t="s">
        <v>58</v>
      </c>
      <c r="G14" t="s">
        <v>49</v>
      </c>
      <c r="H14">
        <v>30</v>
      </c>
      <c r="I14" t="s">
        <v>57</v>
      </c>
      <c r="J14">
        <v>1200</v>
      </c>
      <c r="K14">
        <v>5000</v>
      </c>
      <c r="L14">
        <f t="shared" si="3"/>
        <v>0.33</v>
      </c>
      <c r="M14">
        <v>168</v>
      </c>
      <c r="N14">
        <v>168</v>
      </c>
      <c r="O14">
        <v>27123</v>
      </c>
      <c r="P14">
        <v>1857586</v>
      </c>
      <c r="Q14">
        <v>2129148</v>
      </c>
      <c r="R14">
        <f t="shared" si="2"/>
        <v>5.4245999999999999</v>
      </c>
      <c r="S14">
        <v>68.487499999999997</v>
      </c>
      <c r="T14">
        <v>78.499700000000004</v>
      </c>
      <c r="U14">
        <v>78.717200000000005</v>
      </c>
      <c r="V14">
        <v>50</v>
      </c>
      <c r="W14">
        <v>45.2395</v>
      </c>
      <c r="X14">
        <v>61215</v>
      </c>
      <c r="Y14">
        <v>1.2243E-2</v>
      </c>
      <c r="Z14">
        <v>1259785832</v>
      </c>
    </row>
    <row r="15" spans="1:26" x14ac:dyDescent="0.55000000000000004">
      <c r="A15" t="s">
        <v>17</v>
      </c>
      <c r="B15">
        <v>22</v>
      </c>
      <c r="C15">
        <v>62</v>
      </c>
      <c r="D15" t="str">
        <f t="shared" si="0"/>
        <v>20X60</v>
      </c>
      <c r="E15" t="s">
        <v>65</v>
      </c>
      <c r="F15" t="s">
        <v>58</v>
      </c>
      <c r="G15" t="s">
        <v>49</v>
      </c>
      <c r="H15">
        <v>30</v>
      </c>
      <c r="I15" t="s">
        <v>56</v>
      </c>
      <c r="J15">
        <v>1200</v>
      </c>
      <c r="K15">
        <v>5000</v>
      </c>
      <c r="L15">
        <f t="shared" si="3"/>
        <v>0.33</v>
      </c>
      <c r="M15">
        <v>168</v>
      </c>
      <c r="N15">
        <v>168</v>
      </c>
      <c r="O15">
        <v>21847</v>
      </c>
      <c r="P15">
        <v>1094383</v>
      </c>
      <c r="Q15">
        <v>1242917</v>
      </c>
      <c r="R15">
        <f t="shared" si="2"/>
        <v>4.3693999999999997</v>
      </c>
      <c r="S15">
        <v>50.0931</v>
      </c>
      <c r="T15">
        <v>56.8919</v>
      </c>
      <c r="U15">
        <v>59.616</v>
      </c>
      <c r="V15">
        <v>50</v>
      </c>
      <c r="W15">
        <v>17.3094</v>
      </c>
      <c r="X15">
        <v>27016</v>
      </c>
      <c r="Y15">
        <v>5.4032000000000004E-3</v>
      </c>
      <c r="Z15">
        <v>539214931</v>
      </c>
    </row>
    <row r="16" spans="1:26" x14ac:dyDescent="0.55000000000000004">
      <c r="A16" t="s">
        <v>17</v>
      </c>
      <c r="B16">
        <v>22</v>
      </c>
      <c r="C16">
        <v>62</v>
      </c>
      <c r="D16" t="str">
        <f t="shared" si="0"/>
        <v>20X60</v>
      </c>
      <c r="E16" t="s">
        <v>65</v>
      </c>
      <c r="F16" t="s">
        <v>58</v>
      </c>
      <c r="G16" t="s">
        <v>49</v>
      </c>
      <c r="H16">
        <v>60</v>
      </c>
      <c r="I16" t="s">
        <v>57</v>
      </c>
      <c r="J16">
        <v>1200</v>
      </c>
      <c r="K16">
        <v>5000</v>
      </c>
      <c r="L16">
        <f t="shared" si="3"/>
        <v>0.33</v>
      </c>
      <c r="M16">
        <v>168</v>
      </c>
      <c r="N16">
        <v>168</v>
      </c>
      <c r="O16">
        <v>26333</v>
      </c>
      <c r="P16">
        <v>1680521</v>
      </c>
      <c r="Q16">
        <v>1914023</v>
      </c>
      <c r="R16">
        <f t="shared" si="2"/>
        <v>5.2666000000000004</v>
      </c>
      <c r="S16">
        <v>63.818100000000001</v>
      </c>
      <c r="T16">
        <v>72.685299999999998</v>
      </c>
      <c r="U16">
        <v>73.207999999999998</v>
      </c>
      <c r="V16">
        <v>50</v>
      </c>
      <c r="W16">
        <v>27.1982</v>
      </c>
      <c r="X16">
        <v>86649</v>
      </c>
      <c r="Y16">
        <v>1.7329799999999999E-2</v>
      </c>
      <c r="Z16">
        <v>1040182299</v>
      </c>
    </row>
    <row r="17" spans="1:26" x14ac:dyDescent="0.55000000000000004">
      <c r="A17" t="s">
        <v>17</v>
      </c>
      <c r="B17">
        <v>22</v>
      </c>
      <c r="C17">
        <v>62</v>
      </c>
      <c r="D17" t="str">
        <f t="shared" si="0"/>
        <v>20X60</v>
      </c>
      <c r="E17" t="s">
        <v>65</v>
      </c>
      <c r="F17" t="s">
        <v>58</v>
      </c>
      <c r="G17" t="s">
        <v>49</v>
      </c>
      <c r="H17">
        <v>60</v>
      </c>
      <c r="I17" t="s">
        <v>56</v>
      </c>
      <c r="J17">
        <v>1200</v>
      </c>
      <c r="K17">
        <v>5000</v>
      </c>
      <c r="L17">
        <f t="shared" si="3"/>
        <v>0.33</v>
      </c>
      <c r="M17">
        <v>168</v>
      </c>
      <c r="N17">
        <v>168</v>
      </c>
      <c r="O17">
        <v>22214</v>
      </c>
      <c r="P17">
        <v>1112870</v>
      </c>
      <c r="Q17">
        <v>1258406</v>
      </c>
      <c r="R17">
        <f t="shared" si="2"/>
        <v>4.4428000000000001</v>
      </c>
      <c r="S17">
        <v>50.097700000000003</v>
      </c>
      <c r="T17">
        <v>56.6492</v>
      </c>
      <c r="U17">
        <v>59.348199999999999</v>
      </c>
      <c r="V17">
        <v>50</v>
      </c>
      <c r="W17">
        <v>17.8337</v>
      </c>
      <c r="X17">
        <v>44392</v>
      </c>
      <c r="Y17">
        <v>8.8783999999999998E-3</v>
      </c>
      <c r="Z17">
        <v>552897682</v>
      </c>
    </row>
    <row r="18" spans="1:26" x14ac:dyDescent="0.55000000000000004">
      <c r="A18" t="s">
        <v>17</v>
      </c>
      <c r="B18">
        <v>22</v>
      </c>
      <c r="C18">
        <v>62</v>
      </c>
      <c r="D18" t="str">
        <f t="shared" si="0"/>
        <v>20X60</v>
      </c>
      <c r="E18" t="s">
        <v>65</v>
      </c>
      <c r="F18" t="s">
        <v>58</v>
      </c>
      <c r="G18" t="s">
        <v>49</v>
      </c>
      <c r="H18">
        <v>90</v>
      </c>
      <c r="I18" t="s">
        <v>57</v>
      </c>
      <c r="J18">
        <v>1200</v>
      </c>
      <c r="K18">
        <v>5000</v>
      </c>
      <c r="L18">
        <f t="shared" si="3"/>
        <v>0.33</v>
      </c>
      <c r="M18">
        <v>168</v>
      </c>
      <c r="N18">
        <v>168</v>
      </c>
      <c r="O18">
        <v>24896</v>
      </c>
      <c r="P18">
        <v>1423279</v>
      </c>
      <c r="Q18">
        <v>1614551</v>
      </c>
      <c r="R18">
        <f t="shared" si="2"/>
        <v>4.9791999999999996</v>
      </c>
      <c r="S18">
        <v>57.168999999999997</v>
      </c>
      <c r="T18">
        <v>64.851799999999997</v>
      </c>
      <c r="U18">
        <v>66.165700000000001</v>
      </c>
      <c r="V18">
        <v>50</v>
      </c>
      <c r="W18">
        <v>26.2456</v>
      </c>
      <c r="X18">
        <v>92276</v>
      </c>
      <c r="Y18">
        <v>1.8455200000000001E-2</v>
      </c>
      <c r="Z18">
        <v>791452993</v>
      </c>
    </row>
    <row r="19" spans="1:26" x14ac:dyDescent="0.55000000000000004">
      <c r="A19" t="s">
        <v>17</v>
      </c>
      <c r="B19">
        <v>22</v>
      </c>
      <c r="C19">
        <v>62</v>
      </c>
      <c r="D19" t="str">
        <f t="shared" si="0"/>
        <v>20X60</v>
      </c>
      <c r="E19" t="s">
        <v>65</v>
      </c>
      <c r="F19" t="s">
        <v>58</v>
      </c>
      <c r="G19" t="s">
        <v>49</v>
      </c>
      <c r="H19">
        <v>90</v>
      </c>
      <c r="I19" t="s">
        <v>56</v>
      </c>
      <c r="J19">
        <v>1200</v>
      </c>
      <c r="K19">
        <v>5000</v>
      </c>
      <c r="L19">
        <f t="shared" si="3"/>
        <v>0.33</v>
      </c>
      <c r="M19">
        <v>168</v>
      </c>
      <c r="N19">
        <v>168</v>
      </c>
      <c r="O19">
        <v>19380</v>
      </c>
      <c r="P19">
        <v>864294</v>
      </c>
      <c r="Q19">
        <v>972007</v>
      </c>
      <c r="R19">
        <f t="shared" si="2"/>
        <v>3.8759999999999999</v>
      </c>
      <c r="S19">
        <v>44.597200000000001</v>
      </c>
      <c r="T19">
        <v>50.155200000000001</v>
      </c>
      <c r="U19">
        <v>54.075000000000003</v>
      </c>
      <c r="V19">
        <v>50</v>
      </c>
      <c r="W19">
        <v>19.3979</v>
      </c>
      <c r="X19">
        <v>47608</v>
      </c>
      <c r="Y19">
        <v>9.5215999999999999E-3</v>
      </c>
      <c r="Z19">
        <v>408960384</v>
      </c>
    </row>
    <row r="20" spans="1:26" x14ac:dyDescent="0.55000000000000004">
      <c r="A20" t="s">
        <v>17</v>
      </c>
      <c r="B20">
        <v>22</v>
      </c>
      <c r="C20">
        <v>62</v>
      </c>
      <c r="D20" t="str">
        <f t="shared" si="0"/>
        <v>20X60</v>
      </c>
      <c r="E20" t="s">
        <v>65</v>
      </c>
      <c r="F20" t="s">
        <v>59</v>
      </c>
      <c r="G20" t="s">
        <v>50</v>
      </c>
      <c r="H20">
        <v>30</v>
      </c>
      <c r="I20" t="s">
        <v>57</v>
      </c>
      <c r="J20">
        <v>1200</v>
      </c>
      <c r="K20">
        <v>5000</v>
      </c>
      <c r="L20">
        <f t="shared" si="3"/>
        <v>0.33</v>
      </c>
      <c r="M20">
        <v>168</v>
      </c>
      <c r="N20">
        <v>168</v>
      </c>
      <c r="O20">
        <v>24495</v>
      </c>
      <c r="P20">
        <v>1015696</v>
      </c>
      <c r="Q20">
        <v>1219154</v>
      </c>
      <c r="R20">
        <f t="shared" si="2"/>
        <v>4.899</v>
      </c>
      <c r="S20">
        <v>41.465400000000002</v>
      </c>
      <c r="T20">
        <v>49.771500000000003</v>
      </c>
      <c r="U20">
        <v>50.374299999999998</v>
      </c>
      <c r="V20">
        <v>50</v>
      </c>
      <c r="W20">
        <v>14.0616</v>
      </c>
      <c r="X20">
        <v>20896</v>
      </c>
      <c r="Y20">
        <v>4.1792000000000001E-3</v>
      </c>
      <c r="Z20">
        <v>415896928</v>
      </c>
    </row>
    <row r="21" spans="1:26" x14ac:dyDescent="0.55000000000000004">
      <c r="A21" t="s">
        <v>17</v>
      </c>
      <c r="B21">
        <v>22</v>
      </c>
      <c r="C21">
        <v>62</v>
      </c>
      <c r="D21" t="str">
        <f t="shared" si="0"/>
        <v>20X60</v>
      </c>
      <c r="E21" t="s">
        <v>65</v>
      </c>
      <c r="F21" t="s">
        <v>59</v>
      </c>
      <c r="G21" t="s">
        <v>50</v>
      </c>
      <c r="H21">
        <v>30</v>
      </c>
      <c r="I21" t="s">
        <v>56</v>
      </c>
      <c r="J21">
        <v>1200</v>
      </c>
      <c r="K21">
        <v>5000</v>
      </c>
      <c r="L21">
        <f t="shared" si="3"/>
        <v>0.33</v>
      </c>
      <c r="M21">
        <v>168</v>
      </c>
      <c r="N21">
        <v>168</v>
      </c>
      <c r="O21">
        <v>18952</v>
      </c>
      <c r="P21">
        <v>778874</v>
      </c>
      <c r="Q21">
        <v>872049</v>
      </c>
      <c r="R21">
        <f t="shared" si="2"/>
        <v>3.7904</v>
      </c>
      <c r="S21">
        <v>41.097200000000001</v>
      </c>
      <c r="T21">
        <v>46.013599999999997</v>
      </c>
      <c r="U21">
        <v>49.604500000000002</v>
      </c>
      <c r="V21">
        <v>50</v>
      </c>
      <c r="W21">
        <v>14.335900000000001</v>
      </c>
      <c r="X21">
        <v>16854</v>
      </c>
      <c r="Y21">
        <v>3.3708000000000002E-3</v>
      </c>
      <c r="Z21">
        <v>327988519</v>
      </c>
    </row>
    <row r="22" spans="1:26" x14ac:dyDescent="0.55000000000000004">
      <c r="A22" t="s">
        <v>17</v>
      </c>
      <c r="B22">
        <v>22</v>
      </c>
      <c r="C22">
        <v>62</v>
      </c>
      <c r="D22" t="str">
        <f t="shared" si="0"/>
        <v>20X60</v>
      </c>
      <c r="E22" t="s">
        <v>65</v>
      </c>
      <c r="F22" t="s">
        <v>59</v>
      </c>
      <c r="G22" t="s">
        <v>50</v>
      </c>
      <c r="H22">
        <v>60</v>
      </c>
      <c r="I22" t="s">
        <v>57</v>
      </c>
      <c r="J22">
        <v>1200</v>
      </c>
      <c r="K22">
        <v>5000</v>
      </c>
      <c r="L22">
        <f t="shared" si="3"/>
        <v>0.33</v>
      </c>
      <c r="M22">
        <v>168</v>
      </c>
      <c r="N22">
        <v>168</v>
      </c>
      <c r="O22">
        <v>24421</v>
      </c>
      <c r="P22">
        <v>1010765</v>
      </c>
      <c r="Q22">
        <v>1162796</v>
      </c>
      <c r="R22">
        <f t="shared" si="2"/>
        <v>4.8841999999999999</v>
      </c>
      <c r="S22">
        <v>41.389200000000002</v>
      </c>
      <c r="T22">
        <v>47.614600000000003</v>
      </c>
      <c r="U22">
        <v>48.817799999999998</v>
      </c>
      <c r="V22">
        <v>50</v>
      </c>
      <c r="W22">
        <v>15.15</v>
      </c>
      <c r="X22">
        <v>31196</v>
      </c>
      <c r="Y22">
        <v>6.2392000000000003E-3</v>
      </c>
      <c r="Z22">
        <v>400069855</v>
      </c>
    </row>
    <row r="23" spans="1:26" x14ac:dyDescent="0.55000000000000004">
      <c r="A23" t="s">
        <v>17</v>
      </c>
      <c r="B23">
        <v>22</v>
      </c>
      <c r="C23">
        <v>62</v>
      </c>
      <c r="D23" t="str">
        <f t="shared" si="0"/>
        <v>20X60</v>
      </c>
      <c r="E23" t="s">
        <v>65</v>
      </c>
      <c r="F23" t="s">
        <v>59</v>
      </c>
      <c r="G23" t="s">
        <v>50</v>
      </c>
      <c r="H23">
        <v>60</v>
      </c>
      <c r="I23" t="s">
        <v>56</v>
      </c>
      <c r="J23">
        <v>1200</v>
      </c>
      <c r="K23">
        <v>5000</v>
      </c>
      <c r="L23">
        <f t="shared" si="3"/>
        <v>0.33</v>
      </c>
      <c r="M23">
        <v>168</v>
      </c>
      <c r="N23">
        <v>168</v>
      </c>
      <c r="O23">
        <v>19254</v>
      </c>
      <c r="P23">
        <v>794968</v>
      </c>
      <c r="Q23">
        <v>885603</v>
      </c>
      <c r="R23">
        <f t="shared" si="2"/>
        <v>3.8508</v>
      </c>
      <c r="S23">
        <v>41.288499999999999</v>
      </c>
      <c r="T23">
        <v>45.995800000000003</v>
      </c>
      <c r="U23">
        <v>49.588799999999999</v>
      </c>
      <c r="V23">
        <v>50</v>
      </c>
      <c r="W23">
        <v>14.0852</v>
      </c>
      <c r="X23">
        <v>27405</v>
      </c>
      <c r="Y23">
        <v>5.4809999999999998E-3</v>
      </c>
      <c r="Z23">
        <v>341853344</v>
      </c>
    </row>
    <row r="24" spans="1:26" x14ac:dyDescent="0.55000000000000004">
      <c r="A24" t="s">
        <v>17</v>
      </c>
      <c r="B24">
        <v>22</v>
      </c>
      <c r="C24">
        <v>62</v>
      </c>
      <c r="D24" t="str">
        <f t="shared" si="0"/>
        <v>20X60</v>
      </c>
      <c r="E24" t="s">
        <v>65</v>
      </c>
      <c r="F24" t="s">
        <v>59</v>
      </c>
      <c r="G24" t="s">
        <v>50</v>
      </c>
      <c r="H24">
        <v>90</v>
      </c>
      <c r="I24" t="s">
        <v>57</v>
      </c>
      <c r="J24">
        <v>1200</v>
      </c>
      <c r="K24">
        <v>5000</v>
      </c>
      <c r="L24">
        <f t="shared" si="3"/>
        <v>0.33</v>
      </c>
      <c r="M24">
        <v>168</v>
      </c>
      <c r="N24">
        <v>168</v>
      </c>
      <c r="O24">
        <v>22338</v>
      </c>
      <c r="P24">
        <v>919011</v>
      </c>
      <c r="Q24">
        <v>1039503</v>
      </c>
      <c r="R24">
        <f t="shared" si="2"/>
        <v>4.4676</v>
      </c>
      <c r="S24">
        <v>41.141199999999998</v>
      </c>
      <c r="T24">
        <v>46.535200000000003</v>
      </c>
      <c r="U24">
        <v>48.772599999999997</v>
      </c>
      <c r="V24">
        <v>50</v>
      </c>
      <c r="W24">
        <v>11.5768</v>
      </c>
      <c r="X24">
        <v>44269</v>
      </c>
      <c r="Y24">
        <v>8.8538000000000002E-3</v>
      </c>
      <c r="Z24">
        <v>376670373</v>
      </c>
    </row>
    <row r="25" spans="1:26" x14ac:dyDescent="0.55000000000000004">
      <c r="A25" t="s">
        <v>17</v>
      </c>
      <c r="B25">
        <v>22</v>
      </c>
      <c r="C25">
        <v>62</v>
      </c>
      <c r="D25" t="str">
        <f t="shared" si="0"/>
        <v>20X60</v>
      </c>
      <c r="E25" t="s">
        <v>65</v>
      </c>
      <c r="F25" t="s">
        <v>59</v>
      </c>
      <c r="G25" t="s">
        <v>49</v>
      </c>
      <c r="H25">
        <v>30</v>
      </c>
      <c r="I25" t="s">
        <v>57</v>
      </c>
      <c r="J25">
        <v>1200</v>
      </c>
      <c r="K25">
        <v>5000</v>
      </c>
      <c r="L25">
        <f t="shared" si="3"/>
        <v>0.33</v>
      </c>
      <c r="M25">
        <v>168</v>
      </c>
      <c r="N25">
        <v>168</v>
      </c>
      <c r="O25">
        <v>30364</v>
      </c>
      <c r="P25">
        <v>1291491</v>
      </c>
      <c r="Q25">
        <v>1650192</v>
      </c>
      <c r="R25">
        <f t="shared" si="2"/>
        <v>6.0728</v>
      </c>
      <c r="S25">
        <v>42.5336</v>
      </c>
      <c r="T25">
        <v>54.347000000000001</v>
      </c>
      <c r="U25">
        <v>55.299700000000001</v>
      </c>
      <c r="V25">
        <v>50</v>
      </c>
      <c r="W25">
        <v>16.171600000000002</v>
      </c>
      <c r="X25">
        <v>29598</v>
      </c>
      <c r="Y25">
        <v>5.9195999999999997E-3</v>
      </c>
      <c r="Z25">
        <v>584642716</v>
      </c>
    </row>
    <row r="26" spans="1:26" x14ac:dyDescent="0.55000000000000004">
      <c r="A26" t="s">
        <v>17</v>
      </c>
      <c r="B26">
        <v>22</v>
      </c>
      <c r="C26">
        <v>62</v>
      </c>
      <c r="D26" t="str">
        <f t="shared" si="0"/>
        <v>20X60</v>
      </c>
      <c r="E26" t="s">
        <v>65</v>
      </c>
      <c r="F26" t="s">
        <v>59</v>
      </c>
      <c r="G26" t="s">
        <v>49</v>
      </c>
      <c r="H26">
        <v>30</v>
      </c>
      <c r="I26" t="s">
        <v>56</v>
      </c>
      <c r="J26">
        <v>1200</v>
      </c>
      <c r="K26">
        <v>5000</v>
      </c>
      <c r="L26">
        <f t="shared" si="3"/>
        <v>0.33</v>
      </c>
      <c r="M26">
        <v>168</v>
      </c>
      <c r="N26">
        <v>168</v>
      </c>
      <c r="O26">
        <v>24513</v>
      </c>
      <c r="P26">
        <v>1019478</v>
      </c>
      <c r="Q26">
        <v>1134531</v>
      </c>
      <c r="R26">
        <f t="shared" si="2"/>
        <v>4.9025999999999996</v>
      </c>
      <c r="S26">
        <v>41.589300000000001</v>
      </c>
      <c r="T26">
        <v>46.282800000000002</v>
      </c>
      <c r="U26">
        <v>50.176900000000003</v>
      </c>
      <c r="V26">
        <v>50</v>
      </c>
      <c r="W26">
        <v>16.9208</v>
      </c>
      <c r="X26">
        <v>22116</v>
      </c>
      <c r="Y26">
        <v>4.4232000000000004E-3</v>
      </c>
      <c r="Z26">
        <v>422996118</v>
      </c>
    </row>
    <row r="27" spans="1:26" x14ac:dyDescent="0.55000000000000004">
      <c r="A27" t="s">
        <v>17</v>
      </c>
      <c r="B27">
        <v>22</v>
      </c>
      <c r="C27">
        <v>62</v>
      </c>
      <c r="D27" t="str">
        <f t="shared" si="0"/>
        <v>20X60</v>
      </c>
      <c r="E27" t="s">
        <v>65</v>
      </c>
      <c r="F27" t="s">
        <v>59</v>
      </c>
      <c r="G27" t="s">
        <v>49</v>
      </c>
      <c r="H27">
        <v>60</v>
      </c>
      <c r="I27" t="s">
        <v>57</v>
      </c>
      <c r="J27">
        <v>1200</v>
      </c>
      <c r="K27">
        <v>5000</v>
      </c>
      <c r="L27">
        <f t="shared" si="3"/>
        <v>0.33</v>
      </c>
      <c r="M27">
        <v>168</v>
      </c>
      <c r="N27">
        <v>168</v>
      </c>
      <c r="O27">
        <v>31916</v>
      </c>
      <c r="P27">
        <v>1349146</v>
      </c>
      <c r="Q27">
        <v>1599225</v>
      </c>
      <c r="R27">
        <f t="shared" si="2"/>
        <v>6.3832000000000004</v>
      </c>
      <c r="S27">
        <v>42.271799999999999</v>
      </c>
      <c r="T27">
        <v>50.107300000000002</v>
      </c>
      <c r="U27">
        <v>51.617899999999999</v>
      </c>
      <c r="V27">
        <v>50</v>
      </c>
      <c r="W27">
        <v>15.5389</v>
      </c>
      <c r="X27">
        <v>44341</v>
      </c>
      <c r="Y27">
        <v>8.8681999999999997E-3</v>
      </c>
      <c r="Z27">
        <v>559577472</v>
      </c>
    </row>
    <row r="28" spans="1:26" x14ac:dyDescent="0.55000000000000004">
      <c r="A28" t="s">
        <v>17</v>
      </c>
      <c r="B28">
        <v>22</v>
      </c>
      <c r="C28">
        <v>62</v>
      </c>
      <c r="D28" t="str">
        <f t="shared" si="0"/>
        <v>20X60</v>
      </c>
      <c r="E28" t="s">
        <v>65</v>
      </c>
      <c r="F28" t="s">
        <v>59</v>
      </c>
      <c r="G28" t="s">
        <v>49</v>
      </c>
      <c r="H28">
        <v>60</v>
      </c>
      <c r="I28" t="s">
        <v>56</v>
      </c>
      <c r="J28">
        <v>1200</v>
      </c>
      <c r="K28">
        <v>5000</v>
      </c>
      <c r="L28">
        <f t="shared" si="3"/>
        <v>0.33</v>
      </c>
      <c r="M28">
        <v>168</v>
      </c>
      <c r="N28">
        <v>168</v>
      </c>
      <c r="O28">
        <v>25211</v>
      </c>
      <c r="P28">
        <v>1049554</v>
      </c>
      <c r="Q28">
        <v>1162563</v>
      </c>
      <c r="R28">
        <f t="shared" si="2"/>
        <v>5.0422000000000002</v>
      </c>
      <c r="S28">
        <v>41.630800000000001</v>
      </c>
      <c r="T28">
        <v>46.113300000000002</v>
      </c>
      <c r="U28">
        <v>50.060499999999998</v>
      </c>
      <c r="V28">
        <v>50</v>
      </c>
      <c r="W28">
        <v>16.2669</v>
      </c>
      <c r="X28">
        <v>35833</v>
      </c>
      <c r="Y28">
        <v>7.1666000000000004E-3</v>
      </c>
      <c r="Z28">
        <v>442606969</v>
      </c>
    </row>
    <row r="29" spans="1:26" x14ac:dyDescent="0.55000000000000004">
      <c r="A29" t="s">
        <v>17</v>
      </c>
      <c r="B29">
        <v>22</v>
      </c>
      <c r="C29">
        <v>62</v>
      </c>
      <c r="D29" t="str">
        <f t="shared" si="0"/>
        <v>20X60</v>
      </c>
      <c r="E29" t="s">
        <v>65</v>
      </c>
      <c r="F29" t="s">
        <v>59</v>
      </c>
      <c r="G29" t="s">
        <v>49</v>
      </c>
      <c r="H29">
        <v>90</v>
      </c>
      <c r="I29" t="s">
        <v>57</v>
      </c>
      <c r="J29">
        <v>1200</v>
      </c>
      <c r="K29">
        <v>5000</v>
      </c>
      <c r="L29">
        <f t="shared" si="3"/>
        <v>0.33</v>
      </c>
      <c r="M29">
        <v>168</v>
      </c>
      <c r="N29">
        <v>168</v>
      </c>
      <c r="O29">
        <v>29892</v>
      </c>
      <c r="P29">
        <v>1253607</v>
      </c>
      <c r="Q29">
        <v>1430332</v>
      </c>
      <c r="R29">
        <f t="shared" si="2"/>
        <v>5.9783999999999997</v>
      </c>
      <c r="S29">
        <v>41.937899999999999</v>
      </c>
      <c r="T29">
        <v>47.85</v>
      </c>
      <c r="U29">
        <v>50.412599999999998</v>
      </c>
      <c r="V29">
        <v>50</v>
      </c>
      <c r="W29">
        <v>13.5253</v>
      </c>
      <c r="X29">
        <v>60913</v>
      </c>
      <c r="Y29">
        <v>1.21826E-2</v>
      </c>
      <c r="Z29">
        <v>514076889</v>
      </c>
    </row>
    <row r="30" spans="1:26" x14ac:dyDescent="0.55000000000000004">
      <c r="A30" t="s">
        <v>17</v>
      </c>
      <c r="B30">
        <v>22</v>
      </c>
      <c r="C30">
        <v>62</v>
      </c>
      <c r="D30" t="str">
        <f t="shared" si="0"/>
        <v>20X60</v>
      </c>
      <c r="E30" t="s">
        <v>51</v>
      </c>
      <c r="F30" t="s">
        <v>58</v>
      </c>
      <c r="G30" t="s">
        <v>50</v>
      </c>
      <c r="H30">
        <v>30</v>
      </c>
      <c r="I30" t="s">
        <v>57</v>
      </c>
      <c r="J30">
        <v>1200</v>
      </c>
      <c r="K30">
        <v>5000</v>
      </c>
      <c r="L30">
        <f t="shared" si="3"/>
        <v>0.33</v>
      </c>
      <c r="M30">
        <v>168</v>
      </c>
      <c r="N30">
        <v>168</v>
      </c>
      <c r="O30">
        <v>28545</v>
      </c>
      <c r="P30">
        <v>1961199</v>
      </c>
      <c r="Q30">
        <v>2469187</v>
      </c>
      <c r="R30">
        <f t="shared" si="2"/>
        <v>5.7089999999999996</v>
      </c>
      <c r="S30">
        <v>68.705500000000001</v>
      </c>
      <c r="T30">
        <v>86.501599999999996</v>
      </c>
      <c r="U30">
        <v>86.886099999999999</v>
      </c>
      <c r="V30">
        <v>50</v>
      </c>
      <c r="W30">
        <v>68.444800000000001</v>
      </c>
      <c r="X30">
        <v>68993</v>
      </c>
      <c r="Y30">
        <v>1.3798599999999999E-2</v>
      </c>
      <c r="Z30">
        <v>1386885778</v>
      </c>
    </row>
    <row r="31" spans="1:26" x14ac:dyDescent="0.55000000000000004">
      <c r="A31" t="s">
        <v>17</v>
      </c>
      <c r="B31">
        <v>22</v>
      </c>
      <c r="C31">
        <v>62</v>
      </c>
      <c r="D31" t="str">
        <f t="shared" si="0"/>
        <v>20X60</v>
      </c>
      <c r="E31" t="s">
        <v>51</v>
      </c>
      <c r="F31" t="s">
        <v>58</v>
      </c>
      <c r="G31" t="s">
        <v>50</v>
      </c>
      <c r="H31">
        <v>30</v>
      </c>
      <c r="I31" t="s">
        <v>56</v>
      </c>
      <c r="J31">
        <v>1200</v>
      </c>
      <c r="K31">
        <v>5000</v>
      </c>
      <c r="L31">
        <f t="shared" si="3"/>
        <v>0.33</v>
      </c>
      <c r="M31">
        <v>168</v>
      </c>
      <c r="N31">
        <v>168</v>
      </c>
      <c r="O31">
        <v>24477</v>
      </c>
      <c r="P31">
        <v>1230192</v>
      </c>
      <c r="Q31">
        <v>1504360</v>
      </c>
      <c r="R31">
        <f t="shared" si="2"/>
        <v>4.8954000000000004</v>
      </c>
      <c r="S31">
        <v>50.259099999999997</v>
      </c>
      <c r="T31">
        <v>61.460099999999997</v>
      </c>
      <c r="U31">
        <v>64.059399999999997</v>
      </c>
      <c r="V31">
        <v>50</v>
      </c>
      <c r="W31">
        <v>22.428699999999999</v>
      </c>
      <c r="X31">
        <v>31280</v>
      </c>
      <c r="Y31">
        <v>6.2560000000000003E-3</v>
      </c>
      <c r="Z31">
        <v>612047829</v>
      </c>
    </row>
    <row r="32" spans="1:26" x14ac:dyDescent="0.55000000000000004">
      <c r="A32" t="s">
        <v>17</v>
      </c>
      <c r="B32">
        <v>22</v>
      </c>
      <c r="C32">
        <v>62</v>
      </c>
      <c r="D32" t="str">
        <f t="shared" si="0"/>
        <v>20X60</v>
      </c>
      <c r="E32" t="s">
        <v>51</v>
      </c>
      <c r="F32" t="s">
        <v>58</v>
      </c>
      <c r="G32" t="s">
        <v>50</v>
      </c>
      <c r="H32">
        <v>60</v>
      </c>
      <c r="I32" t="s">
        <v>57</v>
      </c>
      <c r="J32">
        <v>1200</v>
      </c>
      <c r="K32">
        <v>5000</v>
      </c>
      <c r="L32">
        <f t="shared" si="3"/>
        <v>0.33</v>
      </c>
      <c r="M32">
        <v>168</v>
      </c>
      <c r="N32">
        <v>168</v>
      </c>
      <c r="O32">
        <v>28304</v>
      </c>
      <c r="P32">
        <v>1812998</v>
      </c>
      <c r="Q32">
        <v>2232553</v>
      </c>
      <c r="R32">
        <f t="shared" si="2"/>
        <v>5.6608000000000001</v>
      </c>
      <c r="S32">
        <v>64.054500000000004</v>
      </c>
      <c r="T32">
        <v>78.877600000000001</v>
      </c>
      <c r="U32">
        <v>79.443100000000001</v>
      </c>
      <c r="V32">
        <v>50</v>
      </c>
      <c r="W32">
        <v>39.3461</v>
      </c>
      <c r="X32">
        <v>96783</v>
      </c>
      <c r="Y32">
        <v>1.9356600000000002E-2</v>
      </c>
      <c r="Z32">
        <v>1147625676</v>
      </c>
    </row>
    <row r="33" spans="1:26" x14ac:dyDescent="0.55000000000000004">
      <c r="A33" t="s">
        <v>17</v>
      </c>
      <c r="B33">
        <v>22</v>
      </c>
      <c r="C33">
        <v>62</v>
      </c>
      <c r="D33" t="str">
        <f t="shared" si="0"/>
        <v>20X60</v>
      </c>
      <c r="E33" t="s">
        <v>51</v>
      </c>
      <c r="F33" t="s">
        <v>58</v>
      </c>
      <c r="G33" t="s">
        <v>50</v>
      </c>
      <c r="H33">
        <v>60</v>
      </c>
      <c r="I33" t="s">
        <v>56</v>
      </c>
      <c r="J33">
        <v>1200</v>
      </c>
      <c r="K33">
        <v>5000</v>
      </c>
      <c r="L33">
        <f t="shared" si="3"/>
        <v>0.33</v>
      </c>
      <c r="M33">
        <v>168</v>
      </c>
      <c r="N33">
        <v>168</v>
      </c>
      <c r="O33">
        <v>24689</v>
      </c>
      <c r="P33">
        <v>1238112</v>
      </c>
      <c r="Q33">
        <v>1507151</v>
      </c>
      <c r="R33">
        <f t="shared" si="2"/>
        <v>4.9378000000000002</v>
      </c>
      <c r="S33">
        <v>50.148299999999999</v>
      </c>
      <c r="T33">
        <v>61.045400000000001</v>
      </c>
      <c r="U33">
        <v>63.659199999999998</v>
      </c>
      <c r="V33">
        <v>50</v>
      </c>
      <c r="W33">
        <v>21.741499999999998</v>
      </c>
      <c r="X33">
        <v>50101</v>
      </c>
      <c r="Y33">
        <v>1.00202E-2</v>
      </c>
      <c r="Z33">
        <v>620407775</v>
      </c>
    </row>
    <row r="34" spans="1:26" x14ac:dyDescent="0.55000000000000004">
      <c r="A34" t="s">
        <v>17</v>
      </c>
      <c r="B34">
        <v>22</v>
      </c>
      <c r="C34">
        <v>62</v>
      </c>
      <c r="D34" t="str">
        <f t="shared" si="0"/>
        <v>20X60</v>
      </c>
      <c r="E34" t="s">
        <v>51</v>
      </c>
      <c r="F34" t="s">
        <v>58</v>
      </c>
      <c r="G34" t="s">
        <v>50</v>
      </c>
      <c r="H34">
        <v>90</v>
      </c>
      <c r="I34" t="s">
        <v>57</v>
      </c>
      <c r="J34">
        <v>1200</v>
      </c>
      <c r="K34">
        <v>5000</v>
      </c>
      <c r="L34">
        <f t="shared" si="3"/>
        <v>0.33</v>
      </c>
      <c r="M34">
        <v>168</v>
      </c>
      <c r="N34">
        <v>168</v>
      </c>
      <c r="O34">
        <v>27168</v>
      </c>
      <c r="P34">
        <v>1558983</v>
      </c>
      <c r="Q34">
        <v>1901876</v>
      </c>
      <c r="R34">
        <f t="shared" si="2"/>
        <v>5.4336000000000002</v>
      </c>
      <c r="S34">
        <v>57.383099999999999</v>
      </c>
      <c r="T34">
        <v>70.004300000000001</v>
      </c>
      <c r="U34">
        <v>71.290499999999994</v>
      </c>
      <c r="V34">
        <v>50</v>
      </c>
      <c r="W34">
        <v>26.160900000000002</v>
      </c>
      <c r="X34">
        <v>103102</v>
      </c>
      <c r="Y34">
        <v>2.0620400000000001E-2</v>
      </c>
      <c r="Z34">
        <v>876067299</v>
      </c>
    </row>
    <row r="35" spans="1:26" x14ac:dyDescent="0.55000000000000004">
      <c r="A35" t="s">
        <v>17</v>
      </c>
      <c r="B35">
        <v>22</v>
      </c>
      <c r="C35">
        <v>62</v>
      </c>
      <c r="D35" t="str">
        <f t="shared" si="0"/>
        <v>20X60</v>
      </c>
      <c r="E35" t="s">
        <v>51</v>
      </c>
      <c r="F35" t="s">
        <v>58</v>
      </c>
      <c r="G35" t="s">
        <v>50</v>
      </c>
      <c r="H35">
        <v>90</v>
      </c>
      <c r="I35" t="s">
        <v>56</v>
      </c>
      <c r="J35">
        <v>1200</v>
      </c>
      <c r="K35">
        <v>5000</v>
      </c>
      <c r="L35">
        <f t="shared" si="3"/>
        <v>0.33</v>
      </c>
      <c r="M35">
        <v>168</v>
      </c>
      <c r="N35">
        <v>168</v>
      </c>
      <c r="O35">
        <v>22436</v>
      </c>
      <c r="P35">
        <v>1003539</v>
      </c>
      <c r="Q35">
        <v>1210996</v>
      </c>
      <c r="R35">
        <f t="shared" si="2"/>
        <v>4.4871999999999996</v>
      </c>
      <c r="S35">
        <v>44.728999999999999</v>
      </c>
      <c r="T35">
        <v>53.9756</v>
      </c>
      <c r="U35">
        <v>57.737000000000002</v>
      </c>
      <c r="V35">
        <v>50</v>
      </c>
      <c r="W35">
        <v>17.801200000000001</v>
      </c>
      <c r="X35">
        <v>56317</v>
      </c>
      <c r="Y35">
        <v>1.12634E-2</v>
      </c>
      <c r="Z35">
        <v>477580202</v>
      </c>
    </row>
    <row r="36" spans="1:26" x14ac:dyDescent="0.55000000000000004">
      <c r="A36" t="s">
        <v>17</v>
      </c>
      <c r="B36">
        <v>22</v>
      </c>
      <c r="C36">
        <v>62</v>
      </c>
      <c r="D36" t="str">
        <f t="shared" si="0"/>
        <v>20X60</v>
      </c>
      <c r="E36" t="s">
        <v>51</v>
      </c>
      <c r="F36" t="s">
        <v>59</v>
      </c>
      <c r="G36" t="s">
        <v>50</v>
      </c>
      <c r="H36">
        <v>30</v>
      </c>
      <c r="I36" t="s">
        <v>57</v>
      </c>
      <c r="J36">
        <v>1200</v>
      </c>
      <c r="K36">
        <v>5000</v>
      </c>
      <c r="L36">
        <f t="shared" si="3"/>
        <v>0.33</v>
      </c>
      <c r="M36">
        <v>168</v>
      </c>
      <c r="N36">
        <v>168</v>
      </c>
      <c r="O36">
        <v>29881</v>
      </c>
      <c r="P36">
        <v>1249481</v>
      </c>
      <c r="Q36">
        <v>1760245</v>
      </c>
      <c r="R36">
        <f t="shared" si="2"/>
        <v>5.9762000000000004</v>
      </c>
      <c r="S36">
        <v>41.815199999999997</v>
      </c>
      <c r="T36">
        <v>58.908499999999997</v>
      </c>
      <c r="U36">
        <v>59.926099999999998</v>
      </c>
      <c r="V36">
        <v>50</v>
      </c>
      <c r="W36">
        <v>20.9102</v>
      </c>
      <c r="X36">
        <v>29364</v>
      </c>
      <c r="Y36">
        <v>5.8728000000000001E-3</v>
      </c>
      <c r="Z36">
        <v>582196940</v>
      </c>
    </row>
    <row r="37" spans="1:26" x14ac:dyDescent="0.55000000000000004">
      <c r="A37" t="s">
        <v>17</v>
      </c>
      <c r="B37">
        <v>22</v>
      </c>
      <c r="C37">
        <v>62</v>
      </c>
      <c r="D37" t="str">
        <f t="shared" si="0"/>
        <v>20X60</v>
      </c>
      <c r="E37" t="s">
        <v>51</v>
      </c>
      <c r="F37" t="s">
        <v>59</v>
      </c>
      <c r="G37" t="s">
        <v>50</v>
      </c>
      <c r="H37">
        <v>30</v>
      </c>
      <c r="I37" t="s">
        <v>56</v>
      </c>
      <c r="J37">
        <v>1200</v>
      </c>
      <c r="K37">
        <v>5000</v>
      </c>
      <c r="L37">
        <f t="shared" si="3"/>
        <v>0.33</v>
      </c>
      <c r="M37">
        <v>168</v>
      </c>
      <c r="N37">
        <v>168</v>
      </c>
      <c r="O37">
        <v>26071</v>
      </c>
      <c r="P37">
        <v>1087522</v>
      </c>
      <c r="Q37">
        <v>1300557</v>
      </c>
      <c r="R37">
        <f t="shared" si="2"/>
        <v>5.2141999999999999</v>
      </c>
      <c r="S37">
        <v>41.713900000000002</v>
      </c>
      <c r="T37">
        <v>49.885199999999998</v>
      </c>
      <c r="U37">
        <v>53.4557</v>
      </c>
      <c r="V37">
        <v>50</v>
      </c>
      <c r="W37">
        <v>16.011399999999998</v>
      </c>
      <c r="X37">
        <v>24131</v>
      </c>
      <c r="Y37">
        <v>4.8262000000000001E-3</v>
      </c>
      <c r="Z37">
        <v>464055096</v>
      </c>
    </row>
    <row r="38" spans="1:26" x14ac:dyDescent="0.55000000000000004">
      <c r="A38" t="s">
        <v>17</v>
      </c>
      <c r="B38">
        <v>22</v>
      </c>
      <c r="C38">
        <v>62</v>
      </c>
      <c r="D38" t="str">
        <f t="shared" si="0"/>
        <v>20X60</v>
      </c>
      <c r="E38" t="s">
        <v>51</v>
      </c>
      <c r="F38" t="s">
        <v>59</v>
      </c>
      <c r="G38" t="s">
        <v>50</v>
      </c>
      <c r="H38">
        <v>60</v>
      </c>
      <c r="I38" t="s">
        <v>57</v>
      </c>
      <c r="J38">
        <v>1200</v>
      </c>
      <c r="K38">
        <v>5000</v>
      </c>
      <c r="L38">
        <f t="shared" si="3"/>
        <v>0.33</v>
      </c>
      <c r="M38">
        <v>168</v>
      </c>
      <c r="N38">
        <v>168</v>
      </c>
      <c r="O38">
        <v>31437</v>
      </c>
      <c r="P38">
        <v>1307946</v>
      </c>
      <c r="Q38">
        <v>1672537</v>
      </c>
      <c r="R38">
        <f t="shared" si="2"/>
        <v>6.2873999999999999</v>
      </c>
      <c r="S38">
        <v>41.6053</v>
      </c>
      <c r="T38">
        <v>53.202800000000003</v>
      </c>
      <c r="U38">
        <v>54.6554</v>
      </c>
      <c r="V38">
        <v>50</v>
      </c>
      <c r="W38">
        <v>21.4633</v>
      </c>
      <c r="X38">
        <v>43490</v>
      </c>
      <c r="Y38">
        <v>8.6979999999999991E-3</v>
      </c>
      <c r="Z38">
        <v>541174675</v>
      </c>
    </row>
    <row r="39" spans="1:26" x14ac:dyDescent="0.55000000000000004">
      <c r="A39" t="s">
        <v>17</v>
      </c>
      <c r="B39">
        <v>22</v>
      </c>
      <c r="C39">
        <v>62</v>
      </c>
      <c r="D39" t="str">
        <f t="shared" si="0"/>
        <v>20X60</v>
      </c>
      <c r="E39" t="s">
        <v>51</v>
      </c>
      <c r="F39" t="s">
        <v>59</v>
      </c>
      <c r="G39" t="s">
        <v>50</v>
      </c>
      <c r="H39">
        <v>60</v>
      </c>
      <c r="I39" t="s">
        <v>56</v>
      </c>
      <c r="J39">
        <v>1200</v>
      </c>
      <c r="K39">
        <v>5000</v>
      </c>
      <c r="L39">
        <f t="shared" si="3"/>
        <v>0.33</v>
      </c>
      <c r="M39">
        <v>168</v>
      </c>
      <c r="N39">
        <v>168</v>
      </c>
      <c r="O39">
        <v>26330</v>
      </c>
      <c r="P39">
        <v>1091107</v>
      </c>
      <c r="Q39">
        <v>1296963</v>
      </c>
      <c r="R39">
        <f t="shared" si="2"/>
        <v>5.266</v>
      </c>
      <c r="S39">
        <v>41.439700000000002</v>
      </c>
      <c r="T39">
        <v>49.258000000000003</v>
      </c>
      <c r="U39">
        <v>52.8827</v>
      </c>
      <c r="V39">
        <v>50</v>
      </c>
      <c r="W39">
        <v>15.4247</v>
      </c>
      <c r="X39">
        <v>37834</v>
      </c>
      <c r="Y39">
        <v>7.5668000000000003E-3</v>
      </c>
      <c r="Z39">
        <v>467537630</v>
      </c>
    </row>
    <row r="40" spans="1:26" x14ac:dyDescent="0.55000000000000004">
      <c r="A40" t="s">
        <v>17</v>
      </c>
      <c r="B40">
        <v>22</v>
      </c>
      <c r="C40">
        <v>62</v>
      </c>
      <c r="D40" t="str">
        <f t="shared" si="0"/>
        <v>20X60</v>
      </c>
      <c r="E40" t="s">
        <v>51</v>
      </c>
      <c r="F40" t="s">
        <v>59</v>
      </c>
      <c r="G40" t="s">
        <v>50</v>
      </c>
      <c r="H40">
        <v>90</v>
      </c>
      <c r="I40" t="s">
        <v>57</v>
      </c>
      <c r="J40">
        <v>1200</v>
      </c>
      <c r="K40">
        <v>5000</v>
      </c>
      <c r="L40">
        <f t="shared" si="3"/>
        <v>0.33</v>
      </c>
      <c r="M40">
        <v>168</v>
      </c>
      <c r="N40">
        <v>168</v>
      </c>
      <c r="O40">
        <v>29776</v>
      </c>
      <c r="P40">
        <v>1241774</v>
      </c>
      <c r="Q40">
        <v>1528438</v>
      </c>
      <c r="R40">
        <f t="shared" si="2"/>
        <v>5.9551999999999996</v>
      </c>
      <c r="S40">
        <v>41.703899999999997</v>
      </c>
      <c r="T40">
        <v>51.331200000000003</v>
      </c>
      <c r="U40">
        <v>53.6997</v>
      </c>
      <c r="V40">
        <v>50</v>
      </c>
      <c r="W40">
        <v>13.397399999999999</v>
      </c>
      <c r="X40">
        <v>61140</v>
      </c>
      <c r="Y40">
        <v>1.2227999999999999E-2</v>
      </c>
      <c r="Z40">
        <v>520214005</v>
      </c>
    </row>
    <row r="41" spans="1:26" x14ac:dyDescent="0.55000000000000004">
      <c r="A41" t="s">
        <v>17</v>
      </c>
      <c r="B41">
        <v>22</v>
      </c>
      <c r="C41">
        <v>62</v>
      </c>
      <c r="D41" t="str">
        <f t="shared" si="0"/>
        <v>20X60</v>
      </c>
      <c r="E41" t="s">
        <v>51</v>
      </c>
      <c r="F41" t="s">
        <v>59</v>
      </c>
      <c r="G41" t="s">
        <v>49</v>
      </c>
      <c r="H41">
        <v>30</v>
      </c>
      <c r="I41" t="s">
        <v>57</v>
      </c>
      <c r="J41">
        <v>1200</v>
      </c>
      <c r="K41">
        <v>5000</v>
      </c>
      <c r="L41">
        <f t="shared" si="3"/>
        <v>0.33</v>
      </c>
      <c r="M41">
        <v>168</v>
      </c>
      <c r="N41">
        <v>168</v>
      </c>
      <c r="O41">
        <v>32913</v>
      </c>
      <c r="P41">
        <v>1411458</v>
      </c>
      <c r="Q41">
        <v>2328770</v>
      </c>
      <c r="R41">
        <f t="shared" si="2"/>
        <v>6.5826000000000002</v>
      </c>
      <c r="S41">
        <v>42.884500000000003</v>
      </c>
      <c r="T41">
        <v>70.755300000000005</v>
      </c>
      <c r="U41">
        <v>72.114199999999997</v>
      </c>
      <c r="V41">
        <v>50</v>
      </c>
      <c r="W41">
        <v>26.111899999999999</v>
      </c>
      <c r="X41">
        <v>39397</v>
      </c>
      <c r="Y41">
        <v>7.8793999999999999E-3</v>
      </c>
      <c r="Z41">
        <v>768416217</v>
      </c>
    </row>
    <row r="42" spans="1:26" x14ac:dyDescent="0.55000000000000004">
      <c r="A42" t="s">
        <v>17</v>
      </c>
      <c r="B42">
        <v>22</v>
      </c>
      <c r="C42">
        <v>62</v>
      </c>
      <c r="D42" t="str">
        <f t="shared" si="0"/>
        <v>20X60</v>
      </c>
      <c r="E42" t="s">
        <v>51</v>
      </c>
      <c r="F42" t="s">
        <v>59</v>
      </c>
      <c r="G42" t="s">
        <v>49</v>
      </c>
      <c r="H42">
        <v>30</v>
      </c>
      <c r="I42" t="s">
        <v>56</v>
      </c>
      <c r="J42">
        <v>1200</v>
      </c>
      <c r="K42">
        <v>5000</v>
      </c>
      <c r="L42">
        <f t="shared" si="3"/>
        <v>0.33</v>
      </c>
      <c r="M42">
        <v>168</v>
      </c>
      <c r="N42">
        <v>168</v>
      </c>
      <c r="O42">
        <v>30358</v>
      </c>
      <c r="P42">
        <v>1274160</v>
      </c>
      <c r="Q42">
        <v>1527845</v>
      </c>
      <c r="R42">
        <f t="shared" si="2"/>
        <v>6.0716000000000001</v>
      </c>
      <c r="S42">
        <v>41.9711</v>
      </c>
      <c r="T42">
        <v>50.327599999999997</v>
      </c>
      <c r="U42">
        <v>54.167999999999999</v>
      </c>
      <c r="V42">
        <v>50</v>
      </c>
      <c r="W42">
        <v>18.831199999999999</v>
      </c>
      <c r="X42">
        <v>28304</v>
      </c>
      <c r="Y42">
        <v>5.6607999999999997E-3</v>
      </c>
      <c r="Z42">
        <v>530504703</v>
      </c>
    </row>
    <row r="43" spans="1:26" x14ac:dyDescent="0.55000000000000004">
      <c r="A43" t="s">
        <v>17</v>
      </c>
      <c r="B43">
        <v>22</v>
      </c>
      <c r="C43">
        <v>62</v>
      </c>
      <c r="D43" t="str">
        <f t="shared" si="0"/>
        <v>20X60</v>
      </c>
      <c r="E43" t="s">
        <v>51</v>
      </c>
      <c r="F43" t="s">
        <v>59</v>
      </c>
      <c r="G43" t="s">
        <v>49</v>
      </c>
      <c r="H43">
        <v>60</v>
      </c>
      <c r="I43" t="s">
        <v>57</v>
      </c>
      <c r="J43">
        <v>1200</v>
      </c>
      <c r="K43">
        <v>5000</v>
      </c>
      <c r="L43">
        <f t="shared" si="3"/>
        <v>0.33</v>
      </c>
      <c r="M43">
        <v>168</v>
      </c>
      <c r="N43">
        <v>168</v>
      </c>
      <c r="O43">
        <v>35731</v>
      </c>
      <c r="P43">
        <v>1528356</v>
      </c>
      <c r="Q43">
        <v>2080247</v>
      </c>
      <c r="R43">
        <f t="shared" si="2"/>
        <v>7.1462000000000003</v>
      </c>
      <c r="S43">
        <v>42.773899999999998</v>
      </c>
      <c r="T43">
        <v>58.219700000000003</v>
      </c>
      <c r="U43">
        <v>59.9054</v>
      </c>
      <c r="V43">
        <v>50</v>
      </c>
      <c r="W43">
        <v>20.462499999999999</v>
      </c>
      <c r="X43">
        <v>53943</v>
      </c>
      <c r="Y43">
        <v>1.0788600000000001E-2</v>
      </c>
      <c r="Z43">
        <v>666135920</v>
      </c>
    </row>
    <row r="44" spans="1:26" x14ac:dyDescent="0.55000000000000004">
      <c r="A44" t="s">
        <v>17</v>
      </c>
      <c r="B44">
        <v>22</v>
      </c>
      <c r="C44">
        <v>62</v>
      </c>
      <c r="D44" t="str">
        <f t="shared" si="0"/>
        <v>20X60</v>
      </c>
      <c r="E44" t="s">
        <v>51</v>
      </c>
      <c r="F44" t="s">
        <v>59</v>
      </c>
      <c r="G44" t="s">
        <v>49</v>
      </c>
      <c r="H44">
        <v>60</v>
      </c>
      <c r="I44" t="s">
        <v>56</v>
      </c>
      <c r="J44">
        <v>1200</v>
      </c>
      <c r="K44">
        <v>5000</v>
      </c>
      <c r="L44">
        <f t="shared" si="3"/>
        <v>0.33</v>
      </c>
      <c r="M44">
        <v>168</v>
      </c>
      <c r="N44">
        <v>168</v>
      </c>
      <c r="O44">
        <v>31137</v>
      </c>
      <c r="P44">
        <v>1305978</v>
      </c>
      <c r="Q44">
        <v>1550121</v>
      </c>
      <c r="R44">
        <f t="shared" si="2"/>
        <v>6.2274000000000003</v>
      </c>
      <c r="S44">
        <v>41.942999999999998</v>
      </c>
      <c r="T44">
        <v>49.783900000000003</v>
      </c>
      <c r="U44">
        <v>53.703499999999998</v>
      </c>
      <c r="V44">
        <v>50</v>
      </c>
      <c r="W44">
        <v>16.356999999999999</v>
      </c>
      <c r="X44">
        <v>45422</v>
      </c>
      <c r="Y44">
        <v>9.0843999999999994E-3</v>
      </c>
      <c r="Z44">
        <v>551702720</v>
      </c>
    </row>
    <row r="45" spans="1:26" x14ac:dyDescent="0.55000000000000004">
      <c r="A45" t="s">
        <v>17</v>
      </c>
      <c r="B45">
        <v>22</v>
      </c>
      <c r="C45">
        <v>62</v>
      </c>
      <c r="D45" t="str">
        <f t="shared" si="0"/>
        <v>20X60</v>
      </c>
      <c r="E45" t="s">
        <v>51</v>
      </c>
      <c r="F45" t="s">
        <v>59</v>
      </c>
      <c r="G45" t="s">
        <v>49</v>
      </c>
      <c r="H45">
        <v>90</v>
      </c>
      <c r="I45" t="s">
        <v>57</v>
      </c>
      <c r="J45">
        <v>1200</v>
      </c>
      <c r="K45">
        <v>5000</v>
      </c>
      <c r="L45">
        <f t="shared" si="3"/>
        <v>0.33</v>
      </c>
      <c r="M45">
        <v>168</v>
      </c>
      <c r="N45">
        <v>168</v>
      </c>
      <c r="O45">
        <v>34795</v>
      </c>
      <c r="P45">
        <v>1480052</v>
      </c>
      <c r="Q45">
        <v>1859639</v>
      </c>
      <c r="R45">
        <f t="shared" si="2"/>
        <v>6.9589999999999996</v>
      </c>
      <c r="S45">
        <v>42.536299999999997</v>
      </c>
      <c r="T45">
        <v>53.445599999999999</v>
      </c>
      <c r="U45">
        <v>56.031799999999997</v>
      </c>
      <c r="V45">
        <v>50</v>
      </c>
      <c r="W45">
        <v>17.553599999999999</v>
      </c>
      <c r="X45">
        <v>73255</v>
      </c>
      <c r="Y45">
        <v>1.4651000000000001E-2</v>
      </c>
      <c r="Z45">
        <v>622373837</v>
      </c>
    </row>
    <row r="46" spans="1:26" x14ac:dyDescent="0.55000000000000004">
      <c r="A46" t="s">
        <v>39</v>
      </c>
      <c r="B46">
        <v>24</v>
      </c>
      <c r="C46">
        <v>50</v>
      </c>
      <c r="D46" t="str">
        <f t="shared" si="0"/>
        <v>22X48</v>
      </c>
      <c r="E46" t="s">
        <v>64</v>
      </c>
      <c r="F46" t="s">
        <v>58</v>
      </c>
      <c r="G46" t="s">
        <v>49</v>
      </c>
      <c r="H46">
        <v>108</v>
      </c>
      <c r="I46" t="s">
        <v>57</v>
      </c>
      <c r="J46">
        <v>1080</v>
      </c>
      <c r="K46">
        <v>5000</v>
      </c>
      <c r="L46">
        <f t="shared" si="3"/>
        <v>0.46</v>
      </c>
      <c r="M46">
        <v>148</v>
      </c>
      <c r="N46">
        <v>148</v>
      </c>
      <c r="O46">
        <v>17729</v>
      </c>
      <c r="P46">
        <v>749496</v>
      </c>
      <c r="Q46">
        <v>817921</v>
      </c>
      <c r="R46">
        <f t="shared" si="2"/>
        <v>3.5457999999999998</v>
      </c>
      <c r="S46">
        <v>42.275100000000002</v>
      </c>
      <c r="T46">
        <v>46.134599999999999</v>
      </c>
      <c r="U46">
        <v>48.670999999999999</v>
      </c>
      <c r="V46">
        <v>50</v>
      </c>
      <c r="W46">
        <v>14.960100000000001</v>
      </c>
      <c r="X46">
        <v>43626</v>
      </c>
      <c r="Y46">
        <v>8.7252000000000007E-3</v>
      </c>
      <c r="Z46">
        <v>328606420</v>
      </c>
    </row>
    <row r="47" spans="1:26" x14ac:dyDescent="0.55000000000000004">
      <c r="A47" t="s">
        <v>39</v>
      </c>
      <c r="B47">
        <v>24</v>
      </c>
      <c r="C47">
        <v>50</v>
      </c>
      <c r="D47" t="str">
        <f t="shared" si="0"/>
        <v>22X48</v>
      </c>
      <c r="E47" t="s">
        <v>66</v>
      </c>
      <c r="F47" t="s">
        <v>58</v>
      </c>
      <c r="G47" t="s">
        <v>49</v>
      </c>
      <c r="H47">
        <v>108</v>
      </c>
      <c r="I47" t="s">
        <v>57</v>
      </c>
      <c r="J47">
        <v>1080</v>
      </c>
      <c r="K47">
        <v>5000</v>
      </c>
      <c r="L47">
        <f t="shared" si="3"/>
        <v>0.46</v>
      </c>
      <c r="M47">
        <v>148</v>
      </c>
      <c r="N47">
        <v>148</v>
      </c>
      <c r="O47">
        <v>21795</v>
      </c>
      <c r="P47">
        <v>924292</v>
      </c>
      <c r="Q47">
        <v>1073471</v>
      </c>
      <c r="R47">
        <f t="shared" si="2"/>
        <v>4.359</v>
      </c>
      <c r="S47">
        <v>42.4084</v>
      </c>
      <c r="T47">
        <v>49.253100000000003</v>
      </c>
      <c r="U47">
        <v>51.722299999999997</v>
      </c>
      <c r="V47">
        <v>50</v>
      </c>
      <c r="W47">
        <v>19.956199999999999</v>
      </c>
      <c r="X47">
        <v>54898</v>
      </c>
      <c r="Y47">
        <v>1.0979600000000001E-2</v>
      </c>
      <c r="Z47">
        <v>408375551</v>
      </c>
    </row>
    <row r="48" spans="1:26" x14ac:dyDescent="0.55000000000000004">
      <c r="A48" t="s">
        <v>39</v>
      </c>
      <c r="B48">
        <v>24</v>
      </c>
      <c r="C48">
        <v>50</v>
      </c>
      <c r="D48" t="str">
        <f t="shared" si="0"/>
        <v>22X48</v>
      </c>
      <c r="E48" t="s">
        <v>67</v>
      </c>
      <c r="F48" t="s">
        <v>58</v>
      </c>
      <c r="G48" t="s">
        <v>49</v>
      </c>
      <c r="H48">
        <v>108</v>
      </c>
      <c r="I48" t="s">
        <v>57</v>
      </c>
      <c r="J48">
        <v>1080</v>
      </c>
      <c r="K48">
        <v>5000</v>
      </c>
      <c r="L48">
        <f t="shared" si="3"/>
        <v>0.46</v>
      </c>
      <c r="M48">
        <v>148</v>
      </c>
      <c r="N48">
        <v>148</v>
      </c>
      <c r="O48">
        <v>23433</v>
      </c>
      <c r="P48">
        <v>996670</v>
      </c>
      <c r="Q48">
        <v>1211290</v>
      </c>
      <c r="R48">
        <f t="shared" si="2"/>
        <v>4.6866000000000003</v>
      </c>
      <c r="S48">
        <v>42.532800000000002</v>
      </c>
      <c r="T48">
        <v>51.691600000000001</v>
      </c>
      <c r="U48">
        <v>54.086199999999998</v>
      </c>
      <c r="V48">
        <v>50</v>
      </c>
      <c r="W48">
        <v>20.6084</v>
      </c>
      <c r="X48">
        <v>58894</v>
      </c>
      <c r="Y48">
        <v>1.1778800000000001E-2</v>
      </c>
      <c r="Z48">
        <v>443059292</v>
      </c>
    </row>
    <row r="49" spans="1:26" x14ac:dyDescent="0.55000000000000004">
      <c r="A49" t="s">
        <v>38</v>
      </c>
      <c r="B49">
        <v>25</v>
      </c>
      <c r="C49">
        <v>48</v>
      </c>
      <c r="D49" t="str">
        <f t="shared" si="0"/>
        <v>23X46</v>
      </c>
      <c r="E49" t="s">
        <v>64</v>
      </c>
      <c r="F49" t="s">
        <v>58</v>
      </c>
      <c r="G49" t="s">
        <v>49</v>
      </c>
      <c r="H49">
        <v>108</v>
      </c>
      <c r="I49" t="s">
        <v>57</v>
      </c>
      <c r="J49">
        <v>1080</v>
      </c>
      <c r="K49">
        <v>5000</v>
      </c>
      <c r="L49">
        <f t="shared" si="3"/>
        <v>0.5</v>
      </c>
      <c r="M49">
        <v>146</v>
      </c>
      <c r="N49">
        <v>146</v>
      </c>
      <c r="O49">
        <v>17289</v>
      </c>
      <c r="P49">
        <v>710265</v>
      </c>
      <c r="Q49">
        <v>774948</v>
      </c>
      <c r="R49">
        <f t="shared" si="2"/>
        <v>3.4578000000000002</v>
      </c>
      <c r="S49">
        <v>41.081899999999997</v>
      </c>
      <c r="T49">
        <v>44.8232</v>
      </c>
      <c r="U49">
        <v>47.405700000000003</v>
      </c>
      <c r="V49">
        <v>50</v>
      </c>
      <c r="W49">
        <v>17.832899999999999</v>
      </c>
      <c r="X49">
        <v>41539</v>
      </c>
      <c r="Y49">
        <v>8.3078000000000006E-3</v>
      </c>
      <c r="Z49">
        <v>310348322</v>
      </c>
    </row>
    <row r="50" spans="1:26" x14ac:dyDescent="0.55000000000000004">
      <c r="A50" t="s">
        <v>38</v>
      </c>
      <c r="B50">
        <v>25</v>
      </c>
      <c r="C50">
        <v>48</v>
      </c>
      <c r="D50" t="str">
        <f t="shared" si="0"/>
        <v>23X46</v>
      </c>
      <c r="E50" t="s">
        <v>66</v>
      </c>
      <c r="F50" t="s">
        <v>58</v>
      </c>
      <c r="G50" t="s">
        <v>49</v>
      </c>
      <c r="H50">
        <v>108</v>
      </c>
      <c r="I50" t="s">
        <v>57</v>
      </c>
      <c r="J50">
        <v>1080</v>
      </c>
      <c r="K50">
        <v>5000</v>
      </c>
      <c r="L50">
        <f t="shared" si="3"/>
        <v>0.5</v>
      </c>
      <c r="M50">
        <v>146</v>
      </c>
      <c r="N50">
        <v>146</v>
      </c>
      <c r="O50">
        <v>21760</v>
      </c>
      <c r="P50">
        <v>897242</v>
      </c>
      <c r="Q50">
        <v>1042024</v>
      </c>
      <c r="R50">
        <f t="shared" si="2"/>
        <v>4.3520000000000003</v>
      </c>
      <c r="S50">
        <v>41.233499999999999</v>
      </c>
      <c r="T50">
        <v>47.887099999999997</v>
      </c>
      <c r="U50">
        <v>50.403599999999997</v>
      </c>
      <c r="V50">
        <v>50</v>
      </c>
      <c r="W50">
        <v>22.295300000000001</v>
      </c>
      <c r="X50">
        <v>52872</v>
      </c>
      <c r="Y50">
        <v>1.0574399999999999E-2</v>
      </c>
      <c r="Z50">
        <v>395348783</v>
      </c>
    </row>
    <row r="51" spans="1:26" x14ac:dyDescent="0.55000000000000004">
      <c r="A51" t="s">
        <v>38</v>
      </c>
      <c r="B51">
        <v>25</v>
      </c>
      <c r="C51">
        <v>48</v>
      </c>
      <c r="D51" t="str">
        <f t="shared" si="0"/>
        <v>23X46</v>
      </c>
      <c r="E51" t="s">
        <v>67</v>
      </c>
      <c r="F51" t="s">
        <v>58</v>
      </c>
      <c r="G51" t="s">
        <v>49</v>
      </c>
      <c r="H51">
        <v>108</v>
      </c>
      <c r="I51" t="s">
        <v>57</v>
      </c>
      <c r="J51">
        <v>1080</v>
      </c>
      <c r="K51">
        <v>5000</v>
      </c>
      <c r="L51">
        <f t="shared" si="3"/>
        <v>0.5</v>
      </c>
      <c r="M51">
        <v>146</v>
      </c>
      <c r="N51">
        <v>146</v>
      </c>
      <c r="O51">
        <v>22990</v>
      </c>
      <c r="P51">
        <v>951339</v>
      </c>
      <c r="Q51">
        <v>1156764</v>
      </c>
      <c r="R51">
        <f t="shared" si="2"/>
        <v>4.5979999999999999</v>
      </c>
      <c r="S51">
        <v>41.380600000000001</v>
      </c>
      <c r="T51">
        <v>50.316000000000003</v>
      </c>
      <c r="U51">
        <v>52.776299999999999</v>
      </c>
      <c r="V51">
        <v>50</v>
      </c>
      <c r="W51">
        <v>19.859500000000001</v>
      </c>
      <c r="X51">
        <v>56749</v>
      </c>
      <c r="Y51">
        <v>1.13498E-2</v>
      </c>
      <c r="Z51">
        <v>420659575</v>
      </c>
    </row>
    <row r="52" spans="1:26" x14ac:dyDescent="0.55000000000000004">
      <c r="A52" t="s">
        <v>37</v>
      </c>
      <c r="B52">
        <v>27</v>
      </c>
      <c r="C52">
        <v>44</v>
      </c>
      <c r="D52" t="str">
        <f t="shared" si="0"/>
        <v>25X42</v>
      </c>
      <c r="E52" t="s">
        <v>64</v>
      </c>
      <c r="F52" t="s">
        <v>58</v>
      </c>
      <c r="G52" t="s">
        <v>49</v>
      </c>
      <c r="H52">
        <v>108</v>
      </c>
      <c r="I52" t="s">
        <v>57</v>
      </c>
      <c r="J52">
        <v>1080</v>
      </c>
      <c r="K52">
        <v>5000</v>
      </c>
      <c r="L52">
        <f t="shared" si="3"/>
        <v>0.6</v>
      </c>
      <c r="M52">
        <v>142</v>
      </c>
      <c r="N52">
        <v>142</v>
      </c>
      <c r="O52">
        <v>15693</v>
      </c>
      <c r="P52">
        <v>605875</v>
      </c>
      <c r="Q52">
        <v>660252</v>
      </c>
      <c r="R52">
        <f t="shared" si="2"/>
        <v>3.1385999999999998</v>
      </c>
      <c r="S52">
        <v>38.607999999999997</v>
      </c>
      <c r="T52">
        <v>42.073</v>
      </c>
      <c r="U52">
        <v>44.668399999999998</v>
      </c>
      <c r="V52">
        <v>50</v>
      </c>
      <c r="W52">
        <v>16.821400000000001</v>
      </c>
      <c r="X52">
        <v>34834</v>
      </c>
      <c r="Y52">
        <v>6.9668000000000004E-3</v>
      </c>
      <c r="Z52">
        <v>261055121</v>
      </c>
    </row>
    <row r="53" spans="1:26" x14ac:dyDescent="0.55000000000000004">
      <c r="A53" t="s">
        <v>37</v>
      </c>
      <c r="B53">
        <v>27</v>
      </c>
      <c r="C53">
        <v>44</v>
      </c>
      <c r="D53" t="str">
        <f t="shared" si="0"/>
        <v>25X42</v>
      </c>
      <c r="E53" t="s">
        <v>66</v>
      </c>
      <c r="F53" t="s">
        <v>58</v>
      </c>
      <c r="G53" t="s">
        <v>49</v>
      </c>
      <c r="H53">
        <v>108</v>
      </c>
      <c r="I53" t="s">
        <v>57</v>
      </c>
      <c r="J53">
        <v>1080</v>
      </c>
      <c r="K53">
        <v>5000</v>
      </c>
      <c r="L53">
        <f t="shared" si="3"/>
        <v>0.6</v>
      </c>
      <c r="M53">
        <v>142</v>
      </c>
      <c r="N53">
        <v>142</v>
      </c>
      <c r="O53">
        <v>20209</v>
      </c>
      <c r="P53">
        <v>782014</v>
      </c>
      <c r="Q53">
        <v>902467</v>
      </c>
      <c r="R53">
        <f t="shared" si="2"/>
        <v>4.0418000000000003</v>
      </c>
      <c r="S53">
        <v>38.696300000000001</v>
      </c>
      <c r="T53">
        <v>44.656700000000001</v>
      </c>
      <c r="U53">
        <v>47.267000000000003</v>
      </c>
      <c r="V53">
        <v>50</v>
      </c>
      <c r="W53">
        <v>21.709599999999998</v>
      </c>
      <c r="X53">
        <v>45163</v>
      </c>
      <c r="Y53">
        <v>9.0326E-3</v>
      </c>
      <c r="Z53">
        <v>339765939</v>
      </c>
    </row>
    <row r="54" spans="1:26" x14ac:dyDescent="0.55000000000000004">
      <c r="A54" t="s">
        <v>37</v>
      </c>
      <c r="B54">
        <v>27</v>
      </c>
      <c r="C54">
        <v>44</v>
      </c>
      <c r="D54" t="str">
        <f t="shared" si="0"/>
        <v>25X42</v>
      </c>
      <c r="E54" t="s">
        <v>67</v>
      </c>
      <c r="F54" t="s">
        <v>58</v>
      </c>
      <c r="G54" t="s">
        <v>49</v>
      </c>
      <c r="H54">
        <v>108</v>
      </c>
      <c r="I54" t="s">
        <v>57</v>
      </c>
      <c r="J54">
        <v>1080</v>
      </c>
      <c r="K54">
        <v>5000</v>
      </c>
      <c r="L54">
        <f t="shared" si="3"/>
        <v>0.6</v>
      </c>
      <c r="M54">
        <v>142</v>
      </c>
      <c r="N54">
        <v>142</v>
      </c>
      <c r="O54">
        <v>22686</v>
      </c>
      <c r="P54">
        <v>881236</v>
      </c>
      <c r="Q54">
        <v>1060819</v>
      </c>
      <c r="R54">
        <f t="shared" si="2"/>
        <v>4.5372000000000003</v>
      </c>
      <c r="S54">
        <v>38.844900000000003</v>
      </c>
      <c r="T54">
        <v>46.761000000000003</v>
      </c>
      <c r="U54">
        <v>49.374400000000001</v>
      </c>
      <c r="V54">
        <v>50</v>
      </c>
      <c r="W54">
        <v>23.578800000000001</v>
      </c>
      <c r="X54">
        <v>51050</v>
      </c>
      <c r="Y54">
        <v>1.021E-2</v>
      </c>
      <c r="Z54">
        <v>382278003</v>
      </c>
    </row>
    <row r="55" spans="1:26" x14ac:dyDescent="0.55000000000000004">
      <c r="A55" t="s">
        <v>18</v>
      </c>
      <c r="B55">
        <v>32</v>
      </c>
      <c r="C55">
        <v>42</v>
      </c>
      <c r="D55" t="str">
        <f t="shared" si="0"/>
        <v>30X40</v>
      </c>
      <c r="E55" t="s">
        <v>65</v>
      </c>
      <c r="F55" t="s">
        <v>58</v>
      </c>
      <c r="G55" t="s">
        <v>50</v>
      </c>
      <c r="H55">
        <v>30</v>
      </c>
      <c r="I55" t="s">
        <v>57</v>
      </c>
      <c r="J55">
        <v>1200</v>
      </c>
      <c r="K55">
        <v>5000</v>
      </c>
      <c r="L55">
        <f t="shared" si="3"/>
        <v>0.75</v>
      </c>
      <c r="M55">
        <v>148</v>
      </c>
      <c r="N55">
        <v>148</v>
      </c>
      <c r="O55">
        <v>22603</v>
      </c>
      <c r="P55">
        <v>1106531</v>
      </c>
      <c r="Q55">
        <v>1247568</v>
      </c>
      <c r="R55">
        <f t="shared" si="2"/>
        <v>4.5206</v>
      </c>
      <c r="S55">
        <v>48.955100000000002</v>
      </c>
      <c r="T55">
        <v>55.194800000000001</v>
      </c>
      <c r="U55">
        <v>55.337600000000002</v>
      </c>
      <c r="V55">
        <v>50</v>
      </c>
      <c r="W55">
        <v>26.741299999999999</v>
      </c>
      <c r="X55">
        <v>37209</v>
      </c>
      <c r="Y55">
        <v>7.4418000000000002E-3</v>
      </c>
      <c r="Z55">
        <v>687217632</v>
      </c>
    </row>
    <row r="56" spans="1:26" x14ac:dyDescent="0.55000000000000004">
      <c r="A56" t="s">
        <v>18</v>
      </c>
      <c r="B56">
        <v>32</v>
      </c>
      <c r="C56">
        <v>42</v>
      </c>
      <c r="D56" t="str">
        <f t="shared" si="0"/>
        <v>30X40</v>
      </c>
      <c r="E56" t="s">
        <v>65</v>
      </c>
      <c r="F56" t="s">
        <v>58</v>
      </c>
      <c r="G56" t="s">
        <v>50</v>
      </c>
      <c r="H56">
        <v>30</v>
      </c>
      <c r="I56" t="s">
        <v>56</v>
      </c>
      <c r="J56">
        <v>1200</v>
      </c>
      <c r="K56">
        <v>5000</v>
      </c>
      <c r="L56">
        <f t="shared" si="3"/>
        <v>0.75</v>
      </c>
      <c r="M56">
        <v>148</v>
      </c>
      <c r="N56">
        <v>148</v>
      </c>
      <c r="O56">
        <v>18246</v>
      </c>
      <c r="P56">
        <v>798327</v>
      </c>
      <c r="Q56">
        <v>912098</v>
      </c>
      <c r="R56">
        <f t="shared" si="2"/>
        <v>3.6492</v>
      </c>
      <c r="S56">
        <v>43.753500000000003</v>
      </c>
      <c r="T56">
        <v>49.988900000000001</v>
      </c>
      <c r="U56">
        <v>51.010899999999999</v>
      </c>
      <c r="V56">
        <v>50</v>
      </c>
      <c r="W56">
        <v>13.8908</v>
      </c>
      <c r="X56">
        <v>21960</v>
      </c>
      <c r="Y56">
        <v>4.3920000000000001E-3</v>
      </c>
      <c r="Z56">
        <v>422607838</v>
      </c>
    </row>
    <row r="57" spans="1:26" x14ac:dyDescent="0.55000000000000004">
      <c r="A57" t="s">
        <v>18</v>
      </c>
      <c r="B57">
        <v>32</v>
      </c>
      <c r="C57">
        <v>42</v>
      </c>
      <c r="D57" t="str">
        <f t="shared" si="0"/>
        <v>30X40</v>
      </c>
      <c r="E57" t="s">
        <v>65</v>
      </c>
      <c r="F57" t="s">
        <v>58</v>
      </c>
      <c r="G57" t="s">
        <v>50</v>
      </c>
      <c r="H57">
        <v>60</v>
      </c>
      <c r="I57" t="s">
        <v>57</v>
      </c>
      <c r="J57">
        <v>1200</v>
      </c>
      <c r="K57">
        <v>5000</v>
      </c>
      <c r="L57">
        <f t="shared" si="3"/>
        <v>0.75</v>
      </c>
      <c r="M57">
        <v>148</v>
      </c>
      <c r="N57">
        <v>148</v>
      </c>
      <c r="O57">
        <v>21015</v>
      </c>
      <c r="P57">
        <v>1028867</v>
      </c>
      <c r="Q57">
        <v>1164223</v>
      </c>
      <c r="R57">
        <f t="shared" si="2"/>
        <v>4.2030000000000003</v>
      </c>
      <c r="S57">
        <v>48.9587</v>
      </c>
      <c r="T57">
        <v>55.3996</v>
      </c>
      <c r="U57">
        <v>55.727499999999999</v>
      </c>
      <c r="V57">
        <v>50</v>
      </c>
      <c r="W57">
        <v>26.139099999999999</v>
      </c>
      <c r="X57">
        <v>53887</v>
      </c>
      <c r="Y57">
        <v>1.0777399999999999E-2</v>
      </c>
      <c r="Z57">
        <v>624575321</v>
      </c>
    </row>
    <row r="58" spans="1:26" x14ac:dyDescent="0.55000000000000004">
      <c r="A58" t="s">
        <v>18</v>
      </c>
      <c r="B58">
        <v>32</v>
      </c>
      <c r="C58">
        <v>42</v>
      </c>
      <c r="D58" t="str">
        <f t="shared" si="0"/>
        <v>30X40</v>
      </c>
      <c r="E58" t="s">
        <v>65</v>
      </c>
      <c r="F58" t="s">
        <v>58</v>
      </c>
      <c r="G58" t="s">
        <v>50</v>
      </c>
      <c r="H58">
        <v>60</v>
      </c>
      <c r="I58" t="s">
        <v>56</v>
      </c>
      <c r="J58">
        <v>1200</v>
      </c>
      <c r="K58">
        <v>5000</v>
      </c>
      <c r="L58">
        <f t="shared" si="3"/>
        <v>0.75</v>
      </c>
      <c r="M58">
        <v>148</v>
      </c>
      <c r="N58">
        <v>148</v>
      </c>
      <c r="O58">
        <v>18264</v>
      </c>
      <c r="P58">
        <v>792322</v>
      </c>
      <c r="Q58">
        <v>902568</v>
      </c>
      <c r="R58">
        <f t="shared" si="2"/>
        <v>3.6528</v>
      </c>
      <c r="S58">
        <v>43.381599999999999</v>
      </c>
      <c r="T58">
        <v>49.417900000000003</v>
      </c>
      <c r="U58">
        <v>50.4497</v>
      </c>
      <c r="V58">
        <v>50</v>
      </c>
      <c r="W58">
        <v>14.271699999999999</v>
      </c>
      <c r="X58">
        <v>34373</v>
      </c>
      <c r="Y58">
        <v>6.8745999999999998E-3</v>
      </c>
      <c r="Z58">
        <v>416786911</v>
      </c>
    </row>
    <row r="59" spans="1:26" x14ac:dyDescent="0.55000000000000004">
      <c r="A59" t="s">
        <v>18</v>
      </c>
      <c r="B59">
        <v>32</v>
      </c>
      <c r="C59">
        <v>42</v>
      </c>
      <c r="D59" t="str">
        <f t="shared" si="0"/>
        <v>30X40</v>
      </c>
      <c r="E59" t="s">
        <v>65</v>
      </c>
      <c r="F59" t="s">
        <v>58</v>
      </c>
      <c r="G59" t="s">
        <v>50</v>
      </c>
      <c r="H59">
        <v>90</v>
      </c>
      <c r="I59" t="s">
        <v>57</v>
      </c>
      <c r="J59">
        <v>1200</v>
      </c>
      <c r="K59">
        <v>5000</v>
      </c>
      <c r="L59">
        <f t="shared" si="3"/>
        <v>0.75</v>
      </c>
      <c r="M59">
        <v>148</v>
      </c>
      <c r="N59">
        <v>148</v>
      </c>
      <c r="O59">
        <v>18296</v>
      </c>
      <c r="P59">
        <v>801617</v>
      </c>
      <c r="Q59">
        <v>910594</v>
      </c>
      <c r="R59">
        <f t="shared" si="2"/>
        <v>3.6591999999999998</v>
      </c>
      <c r="S59">
        <v>43.813800000000001</v>
      </c>
      <c r="T59">
        <v>49.770099999999999</v>
      </c>
      <c r="U59">
        <v>50.778599999999997</v>
      </c>
      <c r="V59">
        <v>50</v>
      </c>
      <c r="W59">
        <v>17.0808</v>
      </c>
      <c r="X59">
        <v>50825</v>
      </c>
      <c r="Y59">
        <v>1.0165E-2</v>
      </c>
      <c r="Z59">
        <v>428933196</v>
      </c>
    </row>
    <row r="60" spans="1:26" x14ac:dyDescent="0.55000000000000004">
      <c r="A60" t="s">
        <v>18</v>
      </c>
      <c r="B60">
        <v>32</v>
      </c>
      <c r="C60">
        <v>42</v>
      </c>
      <c r="D60" t="str">
        <f t="shared" si="0"/>
        <v>30X40</v>
      </c>
      <c r="E60" t="s">
        <v>65</v>
      </c>
      <c r="F60" t="s">
        <v>58</v>
      </c>
      <c r="G60" t="s">
        <v>49</v>
      </c>
      <c r="H60">
        <v>30</v>
      </c>
      <c r="I60" t="s">
        <v>57</v>
      </c>
      <c r="J60">
        <v>1200</v>
      </c>
      <c r="K60">
        <v>5000</v>
      </c>
      <c r="L60">
        <f t="shared" si="3"/>
        <v>0.75</v>
      </c>
      <c r="M60">
        <v>148</v>
      </c>
      <c r="N60">
        <v>148</v>
      </c>
      <c r="O60">
        <v>27492</v>
      </c>
      <c r="P60">
        <v>1419876</v>
      </c>
      <c r="Q60">
        <v>1613075</v>
      </c>
      <c r="R60">
        <f t="shared" si="2"/>
        <v>5.4984000000000002</v>
      </c>
      <c r="S60">
        <v>51.646900000000002</v>
      </c>
      <c r="T60">
        <v>58.674300000000002</v>
      </c>
      <c r="U60">
        <v>58.954500000000003</v>
      </c>
      <c r="V60">
        <v>50</v>
      </c>
      <c r="W60">
        <v>30.214099999999998</v>
      </c>
      <c r="X60">
        <v>45711</v>
      </c>
      <c r="Y60">
        <v>9.1421999999999996E-3</v>
      </c>
      <c r="Z60">
        <v>884163054</v>
      </c>
    </row>
    <row r="61" spans="1:26" x14ac:dyDescent="0.55000000000000004">
      <c r="A61" t="s">
        <v>18</v>
      </c>
      <c r="B61">
        <v>32</v>
      </c>
      <c r="C61">
        <v>42</v>
      </c>
      <c r="D61" t="str">
        <f t="shared" si="0"/>
        <v>30X40</v>
      </c>
      <c r="E61" t="s">
        <v>65</v>
      </c>
      <c r="F61" t="s">
        <v>58</v>
      </c>
      <c r="G61" t="s">
        <v>49</v>
      </c>
      <c r="H61">
        <v>30</v>
      </c>
      <c r="I61" t="s">
        <v>56</v>
      </c>
      <c r="J61">
        <v>1200</v>
      </c>
      <c r="K61">
        <v>5000</v>
      </c>
      <c r="L61">
        <f t="shared" si="3"/>
        <v>0.75</v>
      </c>
      <c r="M61">
        <v>148</v>
      </c>
      <c r="N61">
        <v>148</v>
      </c>
      <c r="O61">
        <v>24347</v>
      </c>
      <c r="P61">
        <v>1089349</v>
      </c>
      <c r="Q61">
        <v>1244658</v>
      </c>
      <c r="R61">
        <f t="shared" si="2"/>
        <v>4.8693999999999997</v>
      </c>
      <c r="S61">
        <v>44.742600000000003</v>
      </c>
      <c r="T61">
        <v>51.121600000000001</v>
      </c>
      <c r="U61">
        <v>52.603900000000003</v>
      </c>
      <c r="V61">
        <v>50</v>
      </c>
      <c r="W61">
        <v>16.5764</v>
      </c>
      <c r="X61">
        <v>30200</v>
      </c>
      <c r="Y61">
        <v>6.0400000000000002E-3</v>
      </c>
      <c r="Z61">
        <v>565914750</v>
      </c>
    </row>
    <row r="62" spans="1:26" x14ac:dyDescent="0.55000000000000004">
      <c r="A62" t="s">
        <v>18</v>
      </c>
      <c r="B62">
        <v>32</v>
      </c>
      <c r="C62">
        <v>42</v>
      </c>
      <c r="D62" t="str">
        <f t="shared" si="0"/>
        <v>30X40</v>
      </c>
      <c r="E62" t="s">
        <v>65</v>
      </c>
      <c r="F62" t="s">
        <v>58</v>
      </c>
      <c r="G62" t="s">
        <v>49</v>
      </c>
      <c r="H62">
        <v>60</v>
      </c>
      <c r="I62" t="s">
        <v>57</v>
      </c>
      <c r="J62">
        <v>1200</v>
      </c>
      <c r="K62">
        <v>5000</v>
      </c>
      <c r="L62">
        <f t="shared" si="3"/>
        <v>0.75</v>
      </c>
      <c r="M62">
        <v>148</v>
      </c>
      <c r="N62">
        <v>148</v>
      </c>
      <c r="O62">
        <v>27513</v>
      </c>
      <c r="P62">
        <v>1386172</v>
      </c>
      <c r="Q62">
        <v>1577154</v>
      </c>
      <c r="R62">
        <f t="shared" si="2"/>
        <v>5.5026000000000002</v>
      </c>
      <c r="S62">
        <v>50.382399999999997</v>
      </c>
      <c r="T62">
        <v>57.323999999999998</v>
      </c>
      <c r="U62">
        <v>57.912399999999998</v>
      </c>
      <c r="V62">
        <v>50</v>
      </c>
      <c r="W62">
        <v>20.056699999999999</v>
      </c>
      <c r="X62">
        <v>72004</v>
      </c>
      <c r="Y62">
        <v>1.44008E-2</v>
      </c>
      <c r="Z62">
        <v>829338724</v>
      </c>
    </row>
    <row r="63" spans="1:26" x14ac:dyDescent="0.55000000000000004">
      <c r="A63" t="s">
        <v>18</v>
      </c>
      <c r="B63">
        <v>32</v>
      </c>
      <c r="C63">
        <v>42</v>
      </c>
      <c r="D63" t="str">
        <f t="shared" si="0"/>
        <v>30X40</v>
      </c>
      <c r="E63" t="s">
        <v>65</v>
      </c>
      <c r="F63" t="s">
        <v>58</v>
      </c>
      <c r="G63" t="s">
        <v>49</v>
      </c>
      <c r="H63">
        <v>60</v>
      </c>
      <c r="I63" t="s">
        <v>56</v>
      </c>
      <c r="J63">
        <v>1200</v>
      </c>
      <c r="K63">
        <v>5000</v>
      </c>
      <c r="L63">
        <f t="shared" si="3"/>
        <v>0.75</v>
      </c>
      <c r="M63">
        <v>148</v>
      </c>
      <c r="N63">
        <v>148</v>
      </c>
      <c r="O63">
        <v>24194</v>
      </c>
      <c r="P63">
        <v>1072118</v>
      </c>
      <c r="Q63">
        <v>1220467</v>
      </c>
      <c r="R63">
        <f t="shared" si="2"/>
        <v>4.8388</v>
      </c>
      <c r="S63">
        <v>44.313400000000001</v>
      </c>
      <c r="T63">
        <v>50.445</v>
      </c>
      <c r="U63">
        <v>52.005400000000002</v>
      </c>
      <c r="V63">
        <v>50</v>
      </c>
      <c r="W63">
        <v>21.8217</v>
      </c>
      <c r="X63">
        <v>46753</v>
      </c>
      <c r="Y63">
        <v>9.3506000000000006E-3</v>
      </c>
      <c r="Z63">
        <v>555110569</v>
      </c>
    </row>
    <row r="64" spans="1:26" x14ac:dyDescent="0.55000000000000004">
      <c r="A64" t="s">
        <v>18</v>
      </c>
      <c r="B64">
        <v>32</v>
      </c>
      <c r="C64">
        <v>42</v>
      </c>
      <c r="D64" t="str">
        <f t="shared" si="0"/>
        <v>30X40</v>
      </c>
      <c r="E64" t="s">
        <v>65</v>
      </c>
      <c r="F64" t="s">
        <v>58</v>
      </c>
      <c r="G64" t="s">
        <v>49</v>
      </c>
      <c r="H64">
        <v>90</v>
      </c>
      <c r="I64" t="s">
        <v>57</v>
      </c>
      <c r="J64">
        <v>1200</v>
      </c>
      <c r="K64">
        <v>5000</v>
      </c>
      <c r="L64">
        <f t="shared" si="3"/>
        <v>0.75</v>
      </c>
      <c r="M64">
        <v>148</v>
      </c>
      <c r="N64">
        <v>148</v>
      </c>
      <c r="O64">
        <v>24435</v>
      </c>
      <c r="P64">
        <v>1096506</v>
      </c>
      <c r="Q64">
        <v>1248705</v>
      </c>
      <c r="R64">
        <f t="shared" si="2"/>
        <v>4.8869999999999996</v>
      </c>
      <c r="S64">
        <v>44.874400000000001</v>
      </c>
      <c r="T64">
        <v>51.103099999999998</v>
      </c>
      <c r="U64">
        <v>52.599800000000002</v>
      </c>
      <c r="V64">
        <v>50</v>
      </c>
      <c r="W64">
        <v>20.672899999999998</v>
      </c>
      <c r="X64">
        <v>69302</v>
      </c>
      <c r="Y64">
        <v>1.38604E-2</v>
      </c>
      <c r="Z64">
        <v>578251183</v>
      </c>
    </row>
    <row r="65" spans="1:26" x14ac:dyDescent="0.55000000000000004">
      <c r="A65" t="s">
        <v>18</v>
      </c>
      <c r="B65">
        <v>32</v>
      </c>
      <c r="C65">
        <v>42</v>
      </c>
      <c r="D65" t="str">
        <f t="shared" si="0"/>
        <v>30X40</v>
      </c>
      <c r="E65" t="s">
        <v>65</v>
      </c>
      <c r="F65" t="s">
        <v>59</v>
      </c>
      <c r="G65" t="s">
        <v>50</v>
      </c>
      <c r="H65">
        <v>30</v>
      </c>
      <c r="I65" t="s">
        <v>57</v>
      </c>
      <c r="J65">
        <v>1200</v>
      </c>
      <c r="K65">
        <v>5000</v>
      </c>
      <c r="L65">
        <f t="shared" si="3"/>
        <v>0.75</v>
      </c>
      <c r="M65">
        <v>148</v>
      </c>
      <c r="N65">
        <v>148</v>
      </c>
      <c r="O65">
        <v>22226</v>
      </c>
      <c r="P65">
        <v>807577</v>
      </c>
      <c r="Q65">
        <v>950954</v>
      </c>
      <c r="R65">
        <f t="shared" si="2"/>
        <v>4.4451999999999998</v>
      </c>
      <c r="S65">
        <v>36.334800000000001</v>
      </c>
      <c r="T65">
        <v>42.785699999999999</v>
      </c>
      <c r="U65">
        <v>43.305199999999999</v>
      </c>
      <c r="V65">
        <v>50</v>
      </c>
      <c r="W65">
        <v>12.753399999999999</v>
      </c>
      <c r="X65">
        <v>17368</v>
      </c>
      <c r="Y65">
        <v>3.4735999999999999E-3</v>
      </c>
      <c r="Z65">
        <v>338903003</v>
      </c>
    </row>
    <row r="66" spans="1:26" x14ac:dyDescent="0.55000000000000004">
      <c r="A66" t="s">
        <v>18</v>
      </c>
      <c r="B66">
        <v>32</v>
      </c>
      <c r="C66">
        <v>42</v>
      </c>
      <c r="D66" t="str">
        <f t="shared" ref="D66:D129" si="4">CONCATENATE(B66-2,"X",C66-2)</f>
        <v>30X40</v>
      </c>
      <c r="E66" t="s">
        <v>65</v>
      </c>
      <c r="F66" t="s">
        <v>59</v>
      </c>
      <c r="G66" t="s">
        <v>50</v>
      </c>
      <c r="H66">
        <v>30</v>
      </c>
      <c r="I66" t="s">
        <v>56</v>
      </c>
      <c r="J66">
        <v>1200</v>
      </c>
      <c r="K66">
        <v>5000</v>
      </c>
      <c r="L66">
        <f t="shared" si="3"/>
        <v>0.75</v>
      </c>
      <c r="M66">
        <v>148</v>
      </c>
      <c r="N66">
        <v>148</v>
      </c>
      <c r="O66">
        <v>17549</v>
      </c>
      <c r="P66">
        <v>637753</v>
      </c>
      <c r="Q66">
        <v>717336</v>
      </c>
      <c r="R66">
        <f t="shared" si="2"/>
        <v>3.5097999999999998</v>
      </c>
      <c r="S66">
        <v>36.341299999999997</v>
      </c>
      <c r="T66">
        <v>40.876199999999997</v>
      </c>
      <c r="U66">
        <v>42.8538</v>
      </c>
      <c r="V66">
        <v>50</v>
      </c>
      <c r="W66">
        <v>12.6515</v>
      </c>
      <c r="X66">
        <v>13946</v>
      </c>
      <c r="Y66">
        <v>2.7891999999999999E-3</v>
      </c>
      <c r="Z66">
        <v>276611939</v>
      </c>
    </row>
    <row r="67" spans="1:26" x14ac:dyDescent="0.55000000000000004">
      <c r="A67" t="s">
        <v>18</v>
      </c>
      <c r="B67">
        <v>32</v>
      </c>
      <c r="C67">
        <v>42</v>
      </c>
      <c r="D67" t="str">
        <f t="shared" si="4"/>
        <v>30X40</v>
      </c>
      <c r="E67" t="s">
        <v>65</v>
      </c>
      <c r="F67" t="s">
        <v>59</v>
      </c>
      <c r="G67" t="s">
        <v>50</v>
      </c>
      <c r="H67">
        <v>60</v>
      </c>
      <c r="I67" t="s">
        <v>57</v>
      </c>
      <c r="J67">
        <v>1200</v>
      </c>
      <c r="K67">
        <v>5000</v>
      </c>
      <c r="L67">
        <f t="shared" si="3"/>
        <v>0.75</v>
      </c>
      <c r="M67">
        <v>148</v>
      </c>
      <c r="N67">
        <v>148</v>
      </c>
      <c r="O67">
        <v>20223</v>
      </c>
      <c r="P67">
        <v>734503</v>
      </c>
      <c r="Q67">
        <v>841026</v>
      </c>
      <c r="R67">
        <f t="shared" si="2"/>
        <v>4.0446</v>
      </c>
      <c r="S67">
        <v>36.3202</v>
      </c>
      <c r="T67">
        <v>41.587600000000002</v>
      </c>
      <c r="U67">
        <v>42.8215</v>
      </c>
      <c r="V67">
        <v>50</v>
      </c>
      <c r="W67">
        <v>11.851100000000001</v>
      </c>
      <c r="X67">
        <v>24560</v>
      </c>
      <c r="Y67">
        <v>4.9119999999999997E-3</v>
      </c>
      <c r="Z67">
        <v>311123040</v>
      </c>
    </row>
    <row r="68" spans="1:26" x14ac:dyDescent="0.55000000000000004">
      <c r="A68" t="s">
        <v>18</v>
      </c>
      <c r="B68">
        <v>32</v>
      </c>
      <c r="C68">
        <v>42</v>
      </c>
      <c r="D68" t="str">
        <f t="shared" si="4"/>
        <v>30X40</v>
      </c>
      <c r="E68" t="s">
        <v>65</v>
      </c>
      <c r="F68" t="s">
        <v>59</v>
      </c>
      <c r="G68" t="s">
        <v>49</v>
      </c>
      <c r="H68">
        <v>30</v>
      </c>
      <c r="I68" t="s">
        <v>57</v>
      </c>
      <c r="J68">
        <v>1200</v>
      </c>
      <c r="K68">
        <v>5000</v>
      </c>
      <c r="L68">
        <f t="shared" si="3"/>
        <v>0.75</v>
      </c>
      <c r="M68">
        <v>148</v>
      </c>
      <c r="N68">
        <v>148</v>
      </c>
      <c r="O68">
        <v>30034</v>
      </c>
      <c r="P68">
        <v>1121739</v>
      </c>
      <c r="Q68">
        <v>1374829</v>
      </c>
      <c r="R68">
        <f t="shared" ref="R68:R131" si="5">O68/K68</f>
        <v>6.0068000000000001</v>
      </c>
      <c r="S68">
        <v>37.348999999999997</v>
      </c>
      <c r="T68">
        <v>45.775799999999997</v>
      </c>
      <c r="U68">
        <v>46.770200000000003</v>
      </c>
      <c r="V68">
        <v>50</v>
      </c>
      <c r="W68">
        <v>13.8253</v>
      </c>
      <c r="X68">
        <v>24702</v>
      </c>
      <c r="Y68">
        <v>4.9404000000000002E-3</v>
      </c>
      <c r="Z68">
        <v>482478714</v>
      </c>
    </row>
    <row r="69" spans="1:26" x14ac:dyDescent="0.55000000000000004">
      <c r="A69" t="s">
        <v>18</v>
      </c>
      <c r="B69">
        <v>32</v>
      </c>
      <c r="C69">
        <v>42</v>
      </c>
      <c r="D69" t="str">
        <f t="shared" si="4"/>
        <v>30X40</v>
      </c>
      <c r="E69" t="s">
        <v>65</v>
      </c>
      <c r="F69" t="s">
        <v>59</v>
      </c>
      <c r="G69" t="s">
        <v>49</v>
      </c>
      <c r="H69">
        <v>30</v>
      </c>
      <c r="I69" t="s">
        <v>56</v>
      </c>
      <c r="J69">
        <v>1200</v>
      </c>
      <c r="K69">
        <v>5000</v>
      </c>
      <c r="L69">
        <f t="shared" si="3"/>
        <v>0.75</v>
      </c>
      <c r="M69">
        <v>148</v>
      </c>
      <c r="N69">
        <v>148</v>
      </c>
      <c r="O69">
        <v>22863</v>
      </c>
      <c r="P69">
        <v>834050</v>
      </c>
      <c r="Q69">
        <v>932440</v>
      </c>
      <c r="R69">
        <f t="shared" si="5"/>
        <v>4.5726000000000004</v>
      </c>
      <c r="S69">
        <v>36.4803</v>
      </c>
      <c r="T69">
        <v>40.783799999999999</v>
      </c>
      <c r="U69">
        <v>43.470700000000001</v>
      </c>
      <c r="V69">
        <v>50</v>
      </c>
      <c r="W69">
        <v>18.413900000000002</v>
      </c>
      <c r="X69">
        <v>18189</v>
      </c>
      <c r="Y69">
        <v>3.6378000000000001E-3</v>
      </c>
      <c r="Z69">
        <v>351227230</v>
      </c>
    </row>
    <row r="70" spans="1:26" x14ac:dyDescent="0.55000000000000004">
      <c r="A70" t="s">
        <v>18</v>
      </c>
      <c r="B70">
        <v>32</v>
      </c>
      <c r="C70">
        <v>42</v>
      </c>
      <c r="D70" t="str">
        <f t="shared" si="4"/>
        <v>30X40</v>
      </c>
      <c r="E70" t="s">
        <v>65</v>
      </c>
      <c r="F70" t="s">
        <v>59</v>
      </c>
      <c r="G70" t="s">
        <v>49</v>
      </c>
      <c r="H70">
        <v>60</v>
      </c>
      <c r="I70" t="s">
        <v>57</v>
      </c>
      <c r="J70">
        <v>1200</v>
      </c>
      <c r="K70">
        <v>5000</v>
      </c>
      <c r="L70">
        <f t="shared" ref="L70:L133" si="6">ROUND((B70-2)/(C70-2),2)</f>
        <v>0.75</v>
      </c>
      <c r="M70">
        <v>148</v>
      </c>
      <c r="N70">
        <v>148</v>
      </c>
      <c r="O70">
        <v>28316</v>
      </c>
      <c r="P70">
        <v>1041797</v>
      </c>
      <c r="Q70">
        <v>1205686</v>
      </c>
      <c r="R70">
        <f t="shared" si="5"/>
        <v>5.6631999999999998</v>
      </c>
      <c r="S70">
        <v>36.791800000000002</v>
      </c>
      <c r="T70">
        <v>42.579700000000003</v>
      </c>
      <c r="U70">
        <v>44.406799999999997</v>
      </c>
      <c r="V70">
        <v>50</v>
      </c>
      <c r="W70">
        <v>13.990600000000001</v>
      </c>
      <c r="X70">
        <v>35139</v>
      </c>
      <c r="Y70">
        <v>7.0277999999999998E-3</v>
      </c>
      <c r="Z70">
        <v>435114288</v>
      </c>
    </row>
    <row r="71" spans="1:26" x14ac:dyDescent="0.55000000000000004">
      <c r="A71" t="s">
        <v>18</v>
      </c>
      <c r="B71">
        <v>32</v>
      </c>
      <c r="C71">
        <v>42</v>
      </c>
      <c r="D71" t="str">
        <f t="shared" si="4"/>
        <v>30X40</v>
      </c>
      <c r="E71" t="s">
        <v>51</v>
      </c>
      <c r="F71" t="s">
        <v>58</v>
      </c>
      <c r="G71" t="s">
        <v>50</v>
      </c>
      <c r="H71">
        <v>30</v>
      </c>
      <c r="I71" t="s">
        <v>57</v>
      </c>
      <c r="J71">
        <v>1200</v>
      </c>
      <c r="K71">
        <v>5000</v>
      </c>
      <c r="L71">
        <f t="shared" si="6"/>
        <v>0.75</v>
      </c>
      <c r="M71">
        <v>148</v>
      </c>
      <c r="N71">
        <v>148</v>
      </c>
      <c r="O71">
        <v>28859</v>
      </c>
      <c r="P71">
        <v>1449846</v>
      </c>
      <c r="Q71">
        <v>1758840</v>
      </c>
      <c r="R71">
        <f t="shared" si="5"/>
        <v>5.7717999999999998</v>
      </c>
      <c r="S71">
        <v>50.238999999999997</v>
      </c>
      <c r="T71">
        <v>60.945999999999998</v>
      </c>
      <c r="U71">
        <v>61.217300000000002</v>
      </c>
      <c r="V71">
        <v>50</v>
      </c>
      <c r="W71">
        <v>36.672400000000003</v>
      </c>
      <c r="X71">
        <v>47045</v>
      </c>
      <c r="Y71">
        <v>9.4090000000000007E-3</v>
      </c>
      <c r="Z71">
        <v>925467619</v>
      </c>
    </row>
    <row r="72" spans="1:26" x14ac:dyDescent="0.55000000000000004">
      <c r="A72" t="s">
        <v>18</v>
      </c>
      <c r="B72">
        <v>32</v>
      </c>
      <c r="C72">
        <v>42</v>
      </c>
      <c r="D72" t="str">
        <f t="shared" si="4"/>
        <v>30X40</v>
      </c>
      <c r="E72" t="s">
        <v>51</v>
      </c>
      <c r="F72" t="s">
        <v>58</v>
      </c>
      <c r="G72" t="s">
        <v>50</v>
      </c>
      <c r="H72">
        <v>30</v>
      </c>
      <c r="I72" t="s">
        <v>56</v>
      </c>
      <c r="J72">
        <v>1200</v>
      </c>
      <c r="K72">
        <v>5000</v>
      </c>
      <c r="L72">
        <f t="shared" si="6"/>
        <v>0.75</v>
      </c>
      <c r="M72">
        <v>148</v>
      </c>
      <c r="N72">
        <v>148</v>
      </c>
      <c r="O72">
        <v>25029</v>
      </c>
      <c r="P72">
        <v>1107730</v>
      </c>
      <c r="Q72">
        <v>1357097</v>
      </c>
      <c r="R72">
        <f t="shared" si="5"/>
        <v>5.0057999999999998</v>
      </c>
      <c r="S72">
        <v>44.257899999999999</v>
      </c>
      <c r="T72">
        <v>54.220999999999997</v>
      </c>
      <c r="U72">
        <v>55.475299999999997</v>
      </c>
      <c r="V72">
        <v>50</v>
      </c>
      <c r="W72">
        <v>14.899800000000001</v>
      </c>
      <c r="X72">
        <v>30807</v>
      </c>
      <c r="Y72">
        <v>6.1614E-3</v>
      </c>
      <c r="Z72">
        <v>589298337</v>
      </c>
    </row>
    <row r="73" spans="1:26" x14ac:dyDescent="0.55000000000000004">
      <c r="A73" t="s">
        <v>18</v>
      </c>
      <c r="B73">
        <v>32</v>
      </c>
      <c r="C73">
        <v>42</v>
      </c>
      <c r="D73" t="str">
        <f t="shared" si="4"/>
        <v>30X40</v>
      </c>
      <c r="E73" t="s">
        <v>51</v>
      </c>
      <c r="F73" t="s">
        <v>58</v>
      </c>
      <c r="G73" t="s">
        <v>50</v>
      </c>
      <c r="H73">
        <v>60</v>
      </c>
      <c r="I73" t="s">
        <v>57</v>
      </c>
      <c r="J73">
        <v>1200</v>
      </c>
      <c r="K73">
        <v>5000</v>
      </c>
      <c r="L73">
        <f t="shared" si="6"/>
        <v>0.75</v>
      </c>
      <c r="M73">
        <v>148</v>
      </c>
      <c r="N73">
        <v>148</v>
      </c>
      <c r="O73">
        <v>28266</v>
      </c>
      <c r="P73">
        <v>1400202</v>
      </c>
      <c r="Q73">
        <v>1700592</v>
      </c>
      <c r="R73">
        <f t="shared" si="5"/>
        <v>5.6532</v>
      </c>
      <c r="S73">
        <v>49.5366</v>
      </c>
      <c r="T73">
        <v>60.163899999999998</v>
      </c>
      <c r="U73">
        <v>60.690300000000001</v>
      </c>
      <c r="V73">
        <v>50</v>
      </c>
      <c r="W73">
        <v>21.6069</v>
      </c>
      <c r="X73">
        <v>73447</v>
      </c>
      <c r="Y73">
        <v>1.46894E-2</v>
      </c>
      <c r="Z73">
        <v>859868359</v>
      </c>
    </row>
    <row r="74" spans="1:26" x14ac:dyDescent="0.55000000000000004">
      <c r="A74" t="s">
        <v>18</v>
      </c>
      <c r="B74">
        <v>32</v>
      </c>
      <c r="C74">
        <v>42</v>
      </c>
      <c r="D74" t="str">
        <f t="shared" si="4"/>
        <v>30X40</v>
      </c>
      <c r="E74" t="s">
        <v>51</v>
      </c>
      <c r="F74" t="s">
        <v>58</v>
      </c>
      <c r="G74" t="s">
        <v>50</v>
      </c>
      <c r="H74">
        <v>60</v>
      </c>
      <c r="I74" t="s">
        <v>56</v>
      </c>
      <c r="J74">
        <v>1200</v>
      </c>
      <c r="K74">
        <v>5000</v>
      </c>
      <c r="L74">
        <f t="shared" si="6"/>
        <v>0.75</v>
      </c>
      <c r="M74">
        <v>148</v>
      </c>
      <c r="N74">
        <v>148</v>
      </c>
      <c r="O74">
        <v>24983</v>
      </c>
      <c r="P74">
        <v>1097639</v>
      </c>
      <c r="Q74">
        <v>1340439</v>
      </c>
      <c r="R74">
        <f t="shared" si="5"/>
        <v>4.9965999999999999</v>
      </c>
      <c r="S74">
        <v>43.935400000000001</v>
      </c>
      <c r="T74">
        <v>53.654000000000003</v>
      </c>
      <c r="U74">
        <v>54.967799999999997</v>
      </c>
      <c r="V74">
        <v>50</v>
      </c>
      <c r="W74">
        <v>19.1004</v>
      </c>
      <c r="X74">
        <v>48059</v>
      </c>
      <c r="Y74">
        <v>9.6118000000000002E-3</v>
      </c>
      <c r="Z74">
        <v>579333091</v>
      </c>
    </row>
    <row r="75" spans="1:26" x14ac:dyDescent="0.55000000000000004">
      <c r="A75" t="s">
        <v>18</v>
      </c>
      <c r="B75">
        <v>32</v>
      </c>
      <c r="C75">
        <v>42</v>
      </c>
      <c r="D75" t="str">
        <f t="shared" si="4"/>
        <v>30X40</v>
      </c>
      <c r="E75" t="s">
        <v>51</v>
      </c>
      <c r="F75" t="s">
        <v>58</v>
      </c>
      <c r="G75" t="s">
        <v>50</v>
      </c>
      <c r="H75">
        <v>90</v>
      </c>
      <c r="I75" t="s">
        <v>57</v>
      </c>
      <c r="J75">
        <v>1200</v>
      </c>
      <c r="K75">
        <v>5000</v>
      </c>
      <c r="L75">
        <f t="shared" si="6"/>
        <v>0.75</v>
      </c>
      <c r="M75">
        <v>148</v>
      </c>
      <c r="N75">
        <v>148</v>
      </c>
      <c r="O75">
        <v>25207</v>
      </c>
      <c r="P75">
        <v>1118016</v>
      </c>
      <c r="Q75">
        <v>1359782</v>
      </c>
      <c r="R75">
        <f t="shared" si="5"/>
        <v>5.0414000000000003</v>
      </c>
      <c r="S75">
        <v>44.353400000000001</v>
      </c>
      <c r="T75">
        <v>53.944600000000001</v>
      </c>
      <c r="U75">
        <v>55.206899999999997</v>
      </c>
      <c r="V75">
        <v>50</v>
      </c>
      <c r="W75">
        <v>18.194500000000001</v>
      </c>
      <c r="X75">
        <v>71465</v>
      </c>
      <c r="Y75">
        <v>1.4293E-2</v>
      </c>
      <c r="Z75">
        <v>599586492</v>
      </c>
    </row>
    <row r="76" spans="1:26" x14ac:dyDescent="0.55000000000000004">
      <c r="A76" t="s">
        <v>18</v>
      </c>
      <c r="B76">
        <v>32</v>
      </c>
      <c r="C76">
        <v>42</v>
      </c>
      <c r="D76" t="str">
        <f t="shared" si="4"/>
        <v>30X40</v>
      </c>
      <c r="E76" t="s">
        <v>51</v>
      </c>
      <c r="F76" t="s">
        <v>58</v>
      </c>
      <c r="G76" t="s">
        <v>49</v>
      </c>
      <c r="H76">
        <v>30</v>
      </c>
      <c r="I76" t="s">
        <v>57</v>
      </c>
      <c r="J76">
        <v>1200</v>
      </c>
      <c r="K76">
        <v>5000</v>
      </c>
      <c r="L76">
        <f t="shared" si="6"/>
        <v>0.75</v>
      </c>
      <c r="M76">
        <v>148</v>
      </c>
      <c r="N76">
        <v>148</v>
      </c>
      <c r="O76">
        <v>31503</v>
      </c>
      <c r="P76">
        <v>1639903</v>
      </c>
      <c r="Q76">
        <v>1985557</v>
      </c>
      <c r="R76">
        <f t="shared" si="5"/>
        <v>6.3006000000000002</v>
      </c>
      <c r="S76">
        <v>52.055500000000002</v>
      </c>
      <c r="T76">
        <v>63.0276</v>
      </c>
      <c r="U76">
        <v>63.375399999999999</v>
      </c>
      <c r="V76">
        <v>50</v>
      </c>
      <c r="W76">
        <v>41.3688</v>
      </c>
      <c r="X76">
        <v>54045</v>
      </c>
      <c r="Y76">
        <v>1.0808999999999999E-2</v>
      </c>
      <c r="Z76">
        <v>1029489419</v>
      </c>
    </row>
    <row r="77" spans="1:26" x14ac:dyDescent="0.55000000000000004">
      <c r="A77" t="s">
        <v>18</v>
      </c>
      <c r="B77">
        <v>32</v>
      </c>
      <c r="C77">
        <v>42</v>
      </c>
      <c r="D77" t="str">
        <f t="shared" si="4"/>
        <v>30X40</v>
      </c>
      <c r="E77" t="s">
        <v>51</v>
      </c>
      <c r="F77" t="s">
        <v>58</v>
      </c>
      <c r="G77" t="s">
        <v>49</v>
      </c>
      <c r="H77">
        <v>30</v>
      </c>
      <c r="I77" t="s">
        <v>56</v>
      </c>
      <c r="J77">
        <v>1200</v>
      </c>
      <c r="K77">
        <v>5000</v>
      </c>
      <c r="L77">
        <f t="shared" si="6"/>
        <v>0.75</v>
      </c>
      <c r="M77">
        <v>148</v>
      </c>
      <c r="N77">
        <v>148</v>
      </c>
      <c r="O77">
        <v>27626</v>
      </c>
      <c r="P77">
        <v>1241179</v>
      </c>
      <c r="Q77">
        <v>1529577</v>
      </c>
      <c r="R77">
        <f t="shared" si="5"/>
        <v>5.5251999999999999</v>
      </c>
      <c r="S77">
        <v>44.927900000000001</v>
      </c>
      <c r="T77">
        <v>55.3673</v>
      </c>
      <c r="U77">
        <v>56.8352</v>
      </c>
      <c r="V77">
        <v>50</v>
      </c>
      <c r="W77">
        <v>19.5533</v>
      </c>
      <c r="X77">
        <v>34865</v>
      </c>
      <c r="Y77">
        <v>6.973E-3</v>
      </c>
      <c r="Z77">
        <v>653105604</v>
      </c>
    </row>
    <row r="78" spans="1:26" x14ac:dyDescent="0.55000000000000004">
      <c r="A78" t="s">
        <v>18</v>
      </c>
      <c r="B78">
        <v>32</v>
      </c>
      <c r="C78">
        <v>42</v>
      </c>
      <c r="D78" t="str">
        <f t="shared" si="4"/>
        <v>30X40</v>
      </c>
      <c r="E78" t="s">
        <v>51</v>
      </c>
      <c r="F78" t="s">
        <v>58</v>
      </c>
      <c r="G78" t="s">
        <v>49</v>
      </c>
      <c r="H78">
        <v>60</v>
      </c>
      <c r="I78" t="s">
        <v>57</v>
      </c>
      <c r="J78">
        <v>1200</v>
      </c>
      <c r="K78">
        <v>5000</v>
      </c>
      <c r="L78">
        <f t="shared" si="6"/>
        <v>0.75</v>
      </c>
      <c r="M78">
        <v>148</v>
      </c>
      <c r="N78">
        <v>148</v>
      </c>
      <c r="O78">
        <v>31260</v>
      </c>
      <c r="P78">
        <v>1580449</v>
      </c>
      <c r="Q78">
        <v>1940101</v>
      </c>
      <c r="R78">
        <f t="shared" si="5"/>
        <v>6.2519999999999998</v>
      </c>
      <c r="S78">
        <v>50.558199999999999</v>
      </c>
      <c r="T78">
        <v>62.063400000000001</v>
      </c>
      <c r="U78">
        <v>62.659100000000002</v>
      </c>
      <c r="V78">
        <v>50</v>
      </c>
      <c r="W78">
        <v>30.910799999999998</v>
      </c>
      <c r="X78">
        <v>83020</v>
      </c>
      <c r="Y78">
        <v>1.6604000000000001E-2</v>
      </c>
      <c r="Z78">
        <v>965102049</v>
      </c>
    </row>
    <row r="79" spans="1:26" x14ac:dyDescent="0.55000000000000004">
      <c r="A79" t="s">
        <v>18</v>
      </c>
      <c r="B79">
        <v>32</v>
      </c>
      <c r="C79">
        <v>42</v>
      </c>
      <c r="D79" t="str">
        <f t="shared" si="4"/>
        <v>30X40</v>
      </c>
      <c r="E79" t="s">
        <v>51</v>
      </c>
      <c r="F79" t="s">
        <v>58</v>
      </c>
      <c r="G79" t="s">
        <v>49</v>
      </c>
      <c r="H79">
        <v>60</v>
      </c>
      <c r="I79" t="s">
        <v>56</v>
      </c>
      <c r="J79">
        <v>1200</v>
      </c>
      <c r="K79">
        <v>5000</v>
      </c>
      <c r="L79">
        <f t="shared" si="6"/>
        <v>0.75</v>
      </c>
      <c r="M79">
        <v>148</v>
      </c>
      <c r="N79">
        <v>148</v>
      </c>
      <c r="O79">
        <v>27752</v>
      </c>
      <c r="P79">
        <v>1235696</v>
      </c>
      <c r="Q79">
        <v>1513562</v>
      </c>
      <c r="R79">
        <f t="shared" si="5"/>
        <v>5.5503999999999998</v>
      </c>
      <c r="S79">
        <v>44.526400000000002</v>
      </c>
      <c r="T79">
        <v>54.538800000000002</v>
      </c>
      <c r="U79">
        <v>56.042999999999999</v>
      </c>
      <c r="V79">
        <v>50</v>
      </c>
      <c r="W79">
        <v>21.854900000000001</v>
      </c>
      <c r="X79">
        <v>54424</v>
      </c>
      <c r="Y79">
        <v>1.08848E-2</v>
      </c>
      <c r="Z79">
        <v>645183433</v>
      </c>
    </row>
    <row r="80" spans="1:26" x14ac:dyDescent="0.55000000000000004">
      <c r="A80" t="s">
        <v>18</v>
      </c>
      <c r="B80">
        <v>32</v>
      </c>
      <c r="C80">
        <v>42</v>
      </c>
      <c r="D80" t="str">
        <f t="shared" si="4"/>
        <v>30X40</v>
      </c>
      <c r="E80" t="s">
        <v>51</v>
      </c>
      <c r="F80" t="s">
        <v>58</v>
      </c>
      <c r="G80" t="s">
        <v>49</v>
      </c>
      <c r="H80">
        <v>90</v>
      </c>
      <c r="I80" t="s">
        <v>57</v>
      </c>
      <c r="J80">
        <v>1200</v>
      </c>
      <c r="K80">
        <v>5000</v>
      </c>
      <c r="L80">
        <f t="shared" si="6"/>
        <v>0.75</v>
      </c>
      <c r="M80">
        <v>148</v>
      </c>
      <c r="N80">
        <v>148</v>
      </c>
      <c r="O80">
        <v>27894</v>
      </c>
      <c r="P80">
        <v>1253732</v>
      </c>
      <c r="Q80">
        <v>1534441</v>
      </c>
      <c r="R80">
        <f t="shared" si="5"/>
        <v>5.5788000000000002</v>
      </c>
      <c r="S80">
        <v>44.946300000000001</v>
      </c>
      <c r="T80">
        <v>55.009700000000002</v>
      </c>
      <c r="U80">
        <v>56.441499999999998</v>
      </c>
      <c r="V80">
        <v>50</v>
      </c>
      <c r="W80">
        <v>22.857500000000002</v>
      </c>
      <c r="X80">
        <v>79072</v>
      </c>
      <c r="Y80">
        <v>1.5814399999999999E-2</v>
      </c>
      <c r="Z80">
        <v>667441447</v>
      </c>
    </row>
    <row r="81" spans="1:26" x14ac:dyDescent="0.55000000000000004">
      <c r="A81" t="s">
        <v>18</v>
      </c>
      <c r="B81">
        <v>32</v>
      </c>
      <c r="C81">
        <v>42</v>
      </c>
      <c r="D81" t="str">
        <f t="shared" si="4"/>
        <v>30X40</v>
      </c>
      <c r="E81" t="s">
        <v>51</v>
      </c>
      <c r="F81" t="s">
        <v>59</v>
      </c>
      <c r="G81" t="s">
        <v>50</v>
      </c>
      <c r="H81">
        <v>30</v>
      </c>
      <c r="I81" t="s">
        <v>57</v>
      </c>
      <c r="J81">
        <v>1200</v>
      </c>
      <c r="K81">
        <v>5000</v>
      </c>
      <c r="L81">
        <f t="shared" si="6"/>
        <v>0.75</v>
      </c>
      <c r="M81">
        <v>148</v>
      </c>
      <c r="N81">
        <v>148</v>
      </c>
      <c r="O81">
        <v>28581</v>
      </c>
      <c r="P81">
        <v>1045015</v>
      </c>
      <c r="Q81">
        <v>1383163</v>
      </c>
      <c r="R81">
        <f t="shared" si="5"/>
        <v>5.7161999999999997</v>
      </c>
      <c r="S81">
        <v>36.563299999999998</v>
      </c>
      <c r="T81">
        <v>48.394500000000001</v>
      </c>
      <c r="U81">
        <v>49.1235</v>
      </c>
      <c r="V81">
        <v>50</v>
      </c>
      <c r="W81">
        <v>15.7644</v>
      </c>
      <c r="X81">
        <v>23687</v>
      </c>
      <c r="Y81">
        <v>4.7374000000000001E-3</v>
      </c>
      <c r="Z81">
        <v>464777840</v>
      </c>
    </row>
    <row r="82" spans="1:26" x14ac:dyDescent="0.55000000000000004">
      <c r="A82" t="s">
        <v>18</v>
      </c>
      <c r="B82">
        <v>32</v>
      </c>
      <c r="C82">
        <v>42</v>
      </c>
      <c r="D82" t="str">
        <f t="shared" si="4"/>
        <v>30X40</v>
      </c>
      <c r="E82" t="s">
        <v>51</v>
      </c>
      <c r="F82" t="s">
        <v>59</v>
      </c>
      <c r="G82" t="s">
        <v>50</v>
      </c>
      <c r="H82">
        <v>30</v>
      </c>
      <c r="I82" t="s">
        <v>56</v>
      </c>
      <c r="J82">
        <v>1200</v>
      </c>
      <c r="K82">
        <v>5000</v>
      </c>
      <c r="L82">
        <f t="shared" si="6"/>
        <v>0.75</v>
      </c>
      <c r="M82">
        <v>148</v>
      </c>
      <c r="N82">
        <v>148</v>
      </c>
      <c r="O82">
        <v>24307</v>
      </c>
      <c r="P82">
        <v>882806</v>
      </c>
      <c r="Q82">
        <v>1060058</v>
      </c>
      <c r="R82">
        <f t="shared" si="5"/>
        <v>4.8613999999999997</v>
      </c>
      <c r="S82">
        <v>36.319000000000003</v>
      </c>
      <c r="T82">
        <v>43.611199999999997</v>
      </c>
      <c r="U82">
        <v>45.6922</v>
      </c>
      <c r="V82">
        <v>50</v>
      </c>
      <c r="W82">
        <v>16.648099999999999</v>
      </c>
      <c r="X82">
        <v>19556</v>
      </c>
      <c r="Y82">
        <v>3.9112000000000001E-3</v>
      </c>
      <c r="Z82">
        <v>382345795</v>
      </c>
    </row>
    <row r="83" spans="1:26" x14ac:dyDescent="0.55000000000000004">
      <c r="A83" t="s">
        <v>18</v>
      </c>
      <c r="B83">
        <v>32</v>
      </c>
      <c r="C83">
        <v>42</v>
      </c>
      <c r="D83" t="str">
        <f t="shared" si="4"/>
        <v>30X40</v>
      </c>
      <c r="E83" t="s">
        <v>51</v>
      </c>
      <c r="F83" t="s">
        <v>59</v>
      </c>
      <c r="G83" t="s">
        <v>50</v>
      </c>
      <c r="H83">
        <v>60</v>
      </c>
      <c r="I83" t="s">
        <v>57</v>
      </c>
      <c r="J83">
        <v>1200</v>
      </c>
      <c r="K83">
        <v>5000</v>
      </c>
      <c r="L83">
        <f t="shared" si="6"/>
        <v>0.75</v>
      </c>
      <c r="M83">
        <v>148</v>
      </c>
      <c r="N83">
        <v>148</v>
      </c>
      <c r="O83">
        <v>26952</v>
      </c>
      <c r="P83">
        <v>981156</v>
      </c>
      <c r="Q83">
        <v>1222403</v>
      </c>
      <c r="R83">
        <f t="shared" si="5"/>
        <v>5.3903999999999996</v>
      </c>
      <c r="S83">
        <v>36.403799999999997</v>
      </c>
      <c r="T83">
        <v>45.354799999999997</v>
      </c>
      <c r="U83">
        <v>46.705399999999997</v>
      </c>
      <c r="V83">
        <v>50</v>
      </c>
      <c r="W83">
        <v>14.0242</v>
      </c>
      <c r="X83">
        <v>33575</v>
      </c>
      <c r="Y83">
        <v>6.7149999999999996E-3</v>
      </c>
      <c r="Z83">
        <v>420064436</v>
      </c>
    </row>
    <row r="84" spans="1:26" x14ac:dyDescent="0.55000000000000004">
      <c r="A84" t="s">
        <v>18</v>
      </c>
      <c r="B84">
        <v>32</v>
      </c>
      <c r="C84">
        <v>42</v>
      </c>
      <c r="D84" t="str">
        <f t="shared" si="4"/>
        <v>30X40</v>
      </c>
      <c r="E84" t="s">
        <v>51</v>
      </c>
      <c r="F84" t="s">
        <v>59</v>
      </c>
      <c r="G84" t="s">
        <v>49</v>
      </c>
      <c r="H84">
        <v>30</v>
      </c>
      <c r="I84" t="s">
        <v>57</v>
      </c>
      <c r="J84">
        <v>1200</v>
      </c>
      <c r="K84">
        <v>5000</v>
      </c>
      <c r="L84">
        <f t="shared" si="6"/>
        <v>0.75</v>
      </c>
      <c r="M84">
        <v>148</v>
      </c>
      <c r="N84">
        <v>148</v>
      </c>
      <c r="O84">
        <v>34839</v>
      </c>
      <c r="P84">
        <v>1332087</v>
      </c>
      <c r="Q84">
        <v>1862305</v>
      </c>
      <c r="R84">
        <f t="shared" si="5"/>
        <v>6.9678000000000004</v>
      </c>
      <c r="S84">
        <v>38.235500000000002</v>
      </c>
      <c r="T84">
        <v>53.454599999999999</v>
      </c>
      <c r="U84">
        <v>54.6629</v>
      </c>
      <c r="V84">
        <v>50</v>
      </c>
      <c r="W84">
        <v>24.7881</v>
      </c>
      <c r="X84">
        <v>32050</v>
      </c>
      <c r="Y84">
        <v>6.4099999999999999E-3</v>
      </c>
      <c r="Z84">
        <v>622880449</v>
      </c>
    </row>
    <row r="85" spans="1:26" x14ac:dyDescent="0.55000000000000004">
      <c r="A85" t="s">
        <v>18</v>
      </c>
      <c r="B85">
        <v>32</v>
      </c>
      <c r="C85">
        <v>42</v>
      </c>
      <c r="D85" t="str">
        <f t="shared" si="4"/>
        <v>30X40</v>
      </c>
      <c r="E85" t="s">
        <v>51</v>
      </c>
      <c r="F85" t="s">
        <v>59</v>
      </c>
      <c r="G85" t="s">
        <v>49</v>
      </c>
      <c r="H85">
        <v>30</v>
      </c>
      <c r="I85" t="s">
        <v>56</v>
      </c>
      <c r="J85">
        <v>1200</v>
      </c>
      <c r="K85">
        <v>5000</v>
      </c>
      <c r="L85">
        <f t="shared" si="6"/>
        <v>0.75</v>
      </c>
      <c r="M85">
        <v>148</v>
      </c>
      <c r="N85">
        <v>148</v>
      </c>
      <c r="O85">
        <v>30548</v>
      </c>
      <c r="P85">
        <v>1120659</v>
      </c>
      <c r="Q85">
        <v>1340302</v>
      </c>
      <c r="R85">
        <f t="shared" si="5"/>
        <v>6.1096000000000004</v>
      </c>
      <c r="S85">
        <v>36.685200000000002</v>
      </c>
      <c r="T85">
        <v>43.875300000000003</v>
      </c>
      <c r="U85">
        <v>46.566299999999998</v>
      </c>
      <c r="V85">
        <v>50</v>
      </c>
      <c r="W85">
        <v>18.7317</v>
      </c>
      <c r="X85">
        <v>24985</v>
      </c>
      <c r="Y85">
        <v>4.9969999999999997E-3</v>
      </c>
      <c r="Z85">
        <v>475779781</v>
      </c>
    </row>
    <row r="86" spans="1:26" x14ac:dyDescent="0.55000000000000004">
      <c r="A86" t="s">
        <v>18</v>
      </c>
      <c r="B86">
        <v>32</v>
      </c>
      <c r="C86">
        <v>42</v>
      </c>
      <c r="D86" t="str">
        <f t="shared" si="4"/>
        <v>30X40</v>
      </c>
      <c r="E86" t="s">
        <v>51</v>
      </c>
      <c r="F86" t="s">
        <v>59</v>
      </c>
      <c r="G86" t="s">
        <v>49</v>
      </c>
      <c r="H86">
        <v>60</v>
      </c>
      <c r="I86" t="s">
        <v>57</v>
      </c>
      <c r="J86">
        <v>1200</v>
      </c>
      <c r="K86">
        <v>5000</v>
      </c>
      <c r="L86">
        <f t="shared" si="6"/>
        <v>0.75</v>
      </c>
      <c r="M86">
        <v>148</v>
      </c>
      <c r="N86">
        <v>148</v>
      </c>
      <c r="O86">
        <v>34538</v>
      </c>
      <c r="P86">
        <v>1290451</v>
      </c>
      <c r="Q86">
        <v>1621124</v>
      </c>
      <c r="R86">
        <f t="shared" si="5"/>
        <v>6.9076000000000004</v>
      </c>
      <c r="S86">
        <v>37.363199999999999</v>
      </c>
      <c r="T86">
        <v>46.937399999999997</v>
      </c>
      <c r="U86">
        <v>48.823599999999999</v>
      </c>
      <c r="V86">
        <v>50</v>
      </c>
      <c r="W86">
        <v>17.152899999999999</v>
      </c>
      <c r="X86">
        <v>44447</v>
      </c>
      <c r="Y86">
        <v>8.8894000000000004E-3</v>
      </c>
      <c r="Z86">
        <v>546460243</v>
      </c>
    </row>
    <row r="87" spans="1:26" x14ac:dyDescent="0.55000000000000004">
      <c r="A87" t="s">
        <v>34</v>
      </c>
      <c r="B87">
        <v>36</v>
      </c>
      <c r="C87">
        <v>36</v>
      </c>
      <c r="D87" t="str">
        <f t="shared" si="4"/>
        <v>34X34</v>
      </c>
      <c r="E87" t="s">
        <v>65</v>
      </c>
      <c r="F87" t="s">
        <v>58</v>
      </c>
      <c r="G87" t="s">
        <v>50</v>
      </c>
      <c r="H87">
        <v>30</v>
      </c>
      <c r="I87" t="s">
        <v>57</v>
      </c>
      <c r="J87">
        <v>1200</v>
      </c>
      <c r="K87">
        <v>5000</v>
      </c>
      <c r="L87">
        <f t="shared" si="6"/>
        <v>1</v>
      </c>
      <c r="M87">
        <v>144</v>
      </c>
      <c r="N87">
        <v>144</v>
      </c>
      <c r="O87">
        <v>21084</v>
      </c>
      <c r="P87">
        <v>905572</v>
      </c>
      <c r="Q87">
        <v>1038329</v>
      </c>
      <c r="R87">
        <f t="shared" si="5"/>
        <v>4.2168000000000001</v>
      </c>
      <c r="S87">
        <v>42.950699999999998</v>
      </c>
      <c r="T87">
        <v>49.247199999999999</v>
      </c>
      <c r="U87">
        <v>49.414999999999999</v>
      </c>
      <c r="V87">
        <v>50</v>
      </c>
      <c r="W87">
        <v>23.200399999999998</v>
      </c>
      <c r="X87">
        <v>26478</v>
      </c>
      <c r="Y87">
        <v>5.2956000000000001E-3</v>
      </c>
      <c r="Z87">
        <v>519183120</v>
      </c>
    </row>
    <row r="88" spans="1:26" x14ac:dyDescent="0.55000000000000004">
      <c r="A88" t="s">
        <v>34</v>
      </c>
      <c r="B88">
        <v>36</v>
      </c>
      <c r="C88">
        <v>36</v>
      </c>
      <c r="D88" t="str">
        <f t="shared" si="4"/>
        <v>34X34</v>
      </c>
      <c r="E88" t="s">
        <v>65</v>
      </c>
      <c r="F88" t="s">
        <v>58</v>
      </c>
      <c r="G88" t="s">
        <v>50</v>
      </c>
      <c r="H88">
        <v>30</v>
      </c>
      <c r="I88" t="s">
        <v>56</v>
      </c>
      <c r="J88">
        <v>1200</v>
      </c>
      <c r="K88">
        <v>5000</v>
      </c>
      <c r="L88">
        <f t="shared" si="6"/>
        <v>1</v>
      </c>
      <c r="M88">
        <v>144</v>
      </c>
      <c r="N88">
        <v>144</v>
      </c>
      <c r="O88">
        <v>16444</v>
      </c>
      <c r="P88">
        <v>643847</v>
      </c>
      <c r="Q88">
        <v>740666</v>
      </c>
      <c r="R88">
        <f t="shared" si="5"/>
        <v>3.2888000000000002</v>
      </c>
      <c r="S88">
        <v>39.1539</v>
      </c>
      <c r="T88">
        <v>45.041699999999999</v>
      </c>
      <c r="U88">
        <v>46.044499999999999</v>
      </c>
      <c r="V88">
        <v>50</v>
      </c>
      <c r="W88">
        <v>14.1967</v>
      </c>
      <c r="X88">
        <v>15114</v>
      </c>
      <c r="Y88">
        <v>3.0228E-3</v>
      </c>
      <c r="Z88">
        <v>310819684</v>
      </c>
    </row>
    <row r="89" spans="1:26" x14ac:dyDescent="0.55000000000000004">
      <c r="A89" t="s">
        <v>34</v>
      </c>
      <c r="B89">
        <v>36</v>
      </c>
      <c r="C89">
        <v>36</v>
      </c>
      <c r="D89" t="str">
        <f t="shared" si="4"/>
        <v>34X34</v>
      </c>
      <c r="E89" t="s">
        <v>65</v>
      </c>
      <c r="F89" t="s">
        <v>58</v>
      </c>
      <c r="G89" t="s">
        <v>50</v>
      </c>
      <c r="H89">
        <v>60</v>
      </c>
      <c r="I89" t="s">
        <v>57</v>
      </c>
      <c r="J89">
        <v>1200</v>
      </c>
      <c r="K89">
        <v>5000</v>
      </c>
      <c r="L89">
        <f t="shared" si="6"/>
        <v>1</v>
      </c>
      <c r="M89">
        <v>144</v>
      </c>
      <c r="N89">
        <v>144</v>
      </c>
      <c r="O89">
        <v>20402</v>
      </c>
      <c r="P89">
        <v>913007</v>
      </c>
      <c r="Q89">
        <v>1039150</v>
      </c>
      <c r="R89">
        <f t="shared" si="5"/>
        <v>4.0804</v>
      </c>
      <c r="S89">
        <v>44.750900000000001</v>
      </c>
      <c r="T89">
        <v>50.933700000000002</v>
      </c>
      <c r="U89">
        <v>51.244300000000003</v>
      </c>
      <c r="V89">
        <v>50</v>
      </c>
      <c r="W89">
        <v>18.593499999999999</v>
      </c>
      <c r="X89">
        <v>45704</v>
      </c>
      <c r="Y89">
        <v>9.1407999999999993E-3</v>
      </c>
      <c r="Z89">
        <v>529117597</v>
      </c>
    </row>
    <row r="90" spans="1:26" x14ac:dyDescent="0.55000000000000004">
      <c r="A90" t="s">
        <v>34</v>
      </c>
      <c r="B90">
        <v>36</v>
      </c>
      <c r="C90">
        <v>36</v>
      </c>
      <c r="D90" t="str">
        <f t="shared" si="4"/>
        <v>34X34</v>
      </c>
      <c r="E90" t="s">
        <v>65</v>
      </c>
      <c r="F90" t="s">
        <v>58</v>
      </c>
      <c r="G90" t="s">
        <v>50</v>
      </c>
      <c r="H90">
        <v>60</v>
      </c>
      <c r="I90" t="s">
        <v>56</v>
      </c>
      <c r="J90">
        <v>1200</v>
      </c>
      <c r="K90">
        <v>5000</v>
      </c>
      <c r="L90">
        <f t="shared" si="6"/>
        <v>1</v>
      </c>
      <c r="M90">
        <v>144</v>
      </c>
      <c r="N90">
        <v>144</v>
      </c>
      <c r="O90">
        <v>16652</v>
      </c>
      <c r="P90">
        <v>657123</v>
      </c>
      <c r="Q90">
        <v>754125</v>
      </c>
      <c r="R90">
        <f t="shared" si="5"/>
        <v>3.3304</v>
      </c>
      <c r="S90">
        <v>39.4621</v>
      </c>
      <c r="T90">
        <v>45.287399999999998</v>
      </c>
      <c r="U90">
        <v>46.259500000000003</v>
      </c>
      <c r="V90">
        <v>50</v>
      </c>
      <c r="W90">
        <v>10.4975</v>
      </c>
      <c r="X90">
        <v>27473</v>
      </c>
      <c r="Y90">
        <v>5.4945999999999997E-3</v>
      </c>
      <c r="Z90">
        <v>322500278</v>
      </c>
    </row>
    <row r="91" spans="1:26" x14ac:dyDescent="0.55000000000000004">
      <c r="A91" t="s">
        <v>34</v>
      </c>
      <c r="B91">
        <v>36</v>
      </c>
      <c r="C91">
        <v>36</v>
      </c>
      <c r="D91" t="str">
        <f t="shared" si="4"/>
        <v>34X34</v>
      </c>
      <c r="E91" t="s">
        <v>65</v>
      </c>
      <c r="F91" t="s">
        <v>58</v>
      </c>
      <c r="G91" t="s">
        <v>50</v>
      </c>
      <c r="H91">
        <v>90</v>
      </c>
      <c r="I91" t="s">
        <v>57</v>
      </c>
      <c r="J91">
        <v>1200</v>
      </c>
      <c r="K91">
        <v>5000</v>
      </c>
      <c r="L91">
        <f t="shared" si="6"/>
        <v>1</v>
      </c>
      <c r="M91">
        <v>144</v>
      </c>
      <c r="N91">
        <v>144</v>
      </c>
      <c r="O91">
        <v>17226</v>
      </c>
      <c r="P91">
        <v>695152</v>
      </c>
      <c r="Q91">
        <v>794789</v>
      </c>
      <c r="R91">
        <f t="shared" si="5"/>
        <v>3.4451999999999998</v>
      </c>
      <c r="S91">
        <v>40.354799999999997</v>
      </c>
      <c r="T91">
        <v>46.1389</v>
      </c>
      <c r="U91">
        <v>47.048900000000003</v>
      </c>
      <c r="V91">
        <v>50</v>
      </c>
      <c r="W91">
        <v>13.927300000000001</v>
      </c>
      <c r="X91">
        <v>42200</v>
      </c>
      <c r="Y91">
        <v>8.4399999999999996E-3</v>
      </c>
      <c r="Z91">
        <v>352236526</v>
      </c>
    </row>
    <row r="92" spans="1:26" x14ac:dyDescent="0.55000000000000004">
      <c r="A92" t="s">
        <v>34</v>
      </c>
      <c r="B92">
        <v>36</v>
      </c>
      <c r="C92">
        <v>36</v>
      </c>
      <c r="D92" t="str">
        <f t="shared" si="4"/>
        <v>34X34</v>
      </c>
      <c r="E92" t="s">
        <v>65</v>
      </c>
      <c r="F92" t="s">
        <v>58</v>
      </c>
      <c r="G92" t="s">
        <v>49</v>
      </c>
      <c r="H92">
        <v>30</v>
      </c>
      <c r="I92" t="s">
        <v>57</v>
      </c>
      <c r="J92">
        <v>1200</v>
      </c>
      <c r="K92">
        <v>5000</v>
      </c>
      <c r="L92">
        <f t="shared" si="6"/>
        <v>1</v>
      </c>
      <c r="M92">
        <v>144</v>
      </c>
      <c r="N92">
        <v>144</v>
      </c>
      <c r="O92">
        <v>25930</v>
      </c>
      <c r="P92">
        <v>1184612</v>
      </c>
      <c r="Q92">
        <v>1362527</v>
      </c>
      <c r="R92">
        <f t="shared" si="5"/>
        <v>5.1859999999999999</v>
      </c>
      <c r="S92">
        <v>45.685000000000002</v>
      </c>
      <c r="T92">
        <v>52.546399999999998</v>
      </c>
      <c r="U92">
        <v>52.879100000000001</v>
      </c>
      <c r="V92">
        <v>50</v>
      </c>
      <c r="W92">
        <v>24.325299999999999</v>
      </c>
      <c r="X92">
        <v>36135</v>
      </c>
      <c r="Y92">
        <v>7.2269999999999999E-3</v>
      </c>
      <c r="Z92">
        <v>691331842</v>
      </c>
    </row>
    <row r="93" spans="1:26" x14ac:dyDescent="0.55000000000000004">
      <c r="A93" t="s">
        <v>34</v>
      </c>
      <c r="B93">
        <v>36</v>
      </c>
      <c r="C93">
        <v>36</v>
      </c>
      <c r="D93" t="str">
        <f t="shared" si="4"/>
        <v>34X34</v>
      </c>
      <c r="E93" t="s">
        <v>65</v>
      </c>
      <c r="F93" t="s">
        <v>58</v>
      </c>
      <c r="G93" t="s">
        <v>49</v>
      </c>
      <c r="H93">
        <v>30</v>
      </c>
      <c r="I93" t="s">
        <v>56</v>
      </c>
      <c r="J93">
        <v>1200</v>
      </c>
      <c r="K93">
        <v>5000</v>
      </c>
      <c r="L93">
        <f t="shared" si="6"/>
        <v>1</v>
      </c>
      <c r="M93">
        <v>144</v>
      </c>
      <c r="N93">
        <v>144</v>
      </c>
      <c r="O93">
        <v>21598</v>
      </c>
      <c r="P93">
        <v>862355</v>
      </c>
      <c r="Q93">
        <v>980127</v>
      </c>
      <c r="R93">
        <f t="shared" si="5"/>
        <v>4.3196000000000003</v>
      </c>
      <c r="S93">
        <v>39.927500000000002</v>
      </c>
      <c r="T93">
        <v>45.380499999999998</v>
      </c>
      <c r="U93">
        <v>46.944200000000002</v>
      </c>
      <c r="V93">
        <v>50</v>
      </c>
      <c r="W93">
        <v>17.766200000000001</v>
      </c>
      <c r="X93">
        <v>21349</v>
      </c>
      <c r="Y93">
        <v>4.2697999999999998E-3</v>
      </c>
      <c r="Z93">
        <v>408595699</v>
      </c>
    </row>
    <row r="94" spans="1:26" x14ac:dyDescent="0.55000000000000004">
      <c r="A94" t="s">
        <v>34</v>
      </c>
      <c r="B94">
        <v>36</v>
      </c>
      <c r="C94">
        <v>36</v>
      </c>
      <c r="D94" t="str">
        <f t="shared" si="4"/>
        <v>34X34</v>
      </c>
      <c r="E94" t="s">
        <v>65</v>
      </c>
      <c r="F94" t="s">
        <v>58</v>
      </c>
      <c r="G94" t="s">
        <v>49</v>
      </c>
      <c r="H94">
        <v>60</v>
      </c>
      <c r="I94" t="s">
        <v>57</v>
      </c>
      <c r="J94">
        <v>1200</v>
      </c>
      <c r="K94">
        <v>5000</v>
      </c>
      <c r="L94">
        <f t="shared" si="6"/>
        <v>1</v>
      </c>
      <c r="M94">
        <v>144</v>
      </c>
      <c r="N94">
        <v>144</v>
      </c>
      <c r="O94">
        <v>26490</v>
      </c>
      <c r="P94">
        <v>1221589</v>
      </c>
      <c r="Q94">
        <v>1392626</v>
      </c>
      <c r="R94">
        <f t="shared" si="5"/>
        <v>5.298</v>
      </c>
      <c r="S94">
        <v>46.115099999999998</v>
      </c>
      <c r="T94">
        <v>52.571800000000003</v>
      </c>
      <c r="U94">
        <v>53.182000000000002</v>
      </c>
      <c r="V94">
        <v>50</v>
      </c>
      <c r="W94">
        <v>20.188099999999999</v>
      </c>
      <c r="X94">
        <v>60699</v>
      </c>
      <c r="Y94">
        <v>1.2139799999999999E-2</v>
      </c>
      <c r="Z94">
        <v>697290964</v>
      </c>
    </row>
    <row r="95" spans="1:26" x14ac:dyDescent="0.55000000000000004">
      <c r="A95" t="s">
        <v>34</v>
      </c>
      <c r="B95">
        <v>36</v>
      </c>
      <c r="C95">
        <v>36</v>
      </c>
      <c r="D95" t="str">
        <f t="shared" si="4"/>
        <v>34X34</v>
      </c>
      <c r="E95" t="s">
        <v>65</v>
      </c>
      <c r="F95" t="s">
        <v>58</v>
      </c>
      <c r="G95" t="s">
        <v>49</v>
      </c>
      <c r="H95">
        <v>60</v>
      </c>
      <c r="I95" t="s">
        <v>56</v>
      </c>
      <c r="J95">
        <v>1200</v>
      </c>
      <c r="K95">
        <v>5000</v>
      </c>
      <c r="L95">
        <f t="shared" si="6"/>
        <v>1</v>
      </c>
      <c r="M95">
        <v>144</v>
      </c>
      <c r="N95">
        <v>144</v>
      </c>
      <c r="O95">
        <v>22079</v>
      </c>
      <c r="P95">
        <v>886964</v>
      </c>
      <c r="Q95">
        <v>1006359</v>
      </c>
      <c r="R95">
        <f t="shared" si="5"/>
        <v>4.4157999999999999</v>
      </c>
      <c r="S95">
        <v>40.1723</v>
      </c>
      <c r="T95">
        <v>45.579900000000002</v>
      </c>
      <c r="U95">
        <v>47.139800000000001</v>
      </c>
      <c r="V95">
        <v>50</v>
      </c>
      <c r="W95">
        <v>18.840499999999999</v>
      </c>
      <c r="X95">
        <v>35832</v>
      </c>
      <c r="Y95">
        <v>7.1663999999999999E-3</v>
      </c>
      <c r="Z95">
        <v>426677313</v>
      </c>
    </row>
    <row r="96" spans="1:26" x14ac:dyDescent="0.55000000000000004">
      <c r="A96" t="s">
        <v>34</v>
      </c>
      <c r="B96">
        <v>36</v>
      </c>
      <c r="C96">
        <v>36</v>
      </c>
      <c r="D96" t="str">
        <f t="shared" si="4"/>
        <v>34X34</v>
      </c>
      <c r="E96" t="s">
        <v>65</v>
      </c>
      <c r="F96" t="s">
        <v>58</v>
      </c>
      <c r="G96" t="s">
        <v>49</v>
      </c>
      <c r="H96">
        <v>90</v>
      </c>
      <c r="I96" t="s">
        <v>57</v>
      </c>
      <c r="J96">
        <v>1200</v>
      </c>
      <c r="K96">
        <v>5000</v>
      </c>
      <c r="L96">
        <f t="shared" si="6"/>
        <v>1</v>
      </c>
      <c r="M96">
        <v>144</v>
      </c>
      <c r="N96">
        <v>144</v>
      </c>
      <c r="O96">
        <v>22846</v>
      </c>
      <c r="P96">
        <v>942968</v>
      </c>
      <c r="Q96">
        <v>1068651</v>
      </c>
      <c r="R96">
        <f t="shared" si="5"/>
        <v>4.5692000000000004</v>
      </c>
      <c r="S96">
        <v>41.274999999999999</v>
      </c>
      <c r="T96">
        <v>46.776299999999999</v>
      </c>
      <c r="U96">
        <v>48.213000000000001</v>
      </c>
      <c r="V96">
        <v>50</v>
      </c>
      <c r="W96">
        <v>18.081900000000001</v>
      </c>
      <c r="X96">
        <v>56454</v>
      </c>
      <c r="Y96">
        <v>1.12908E-2</v>
      </c>
      <c r="Z96">
        <v>470432840</v>
      </c>
    </row>
    <row r="97" spans="1:26" x14ac:dyDescent="0.55000000000000004">
      <c r="A97" t="s">
        <v>34</v>
      </c>
      <c r="B97">
        <v>36</v>
      </c>
      <c r="C97">
        <v>36</v>
      </c>
      <c r="D97" t="str">
        <f t="shared" si="4"/>
        <v>34X34</v>
      </c>
      <c r="E97" t="s">
        <v>65</v>
      </c>
      <c r="F97" t="s">
        <v>59</v>
      </c>
      <c r="G97" t="s">
        <v>50</v>
      </c>
      <c r="H97">
        <v>30</v>
      </c>
      <c r="I97" t="s">
        <v>57</v>
      </c>
      <c r="J97">
        <v>1200</v>
      </c>
      <c r="K97">
        <v>5000</v>
      </c>
      <c r="L97">
        <f t="shared" si="6"/>
        <v>1</v>
      </c>
      <c r="M97">
        <v>144</v>
      </c>
      <c r="N97">
        <v>144</v>
      </c>
      <c r="O97">
        <v>20905</v>
      </c>
      <c r="P97">
        <v>739776</v>
      </c>
      <c r="Q97">
        <v>869232</v>
      </c>
      <c r="R97">
        <f t="shared" si="5"/>
        <v>4.181</v>
      </c>
      <c r="S97">
        <v>35.387500000000003</v>
      </c>
      <c r="T97">
        <v>41.580100000000002</v>
      </c>
      <c r="U97">
        <v>42.093699999999998</v>
      </c>
      <c r="V97">
        <v>50</v>
      </c>
      <c r="W97">
        <v>12.350300000000001</v>
      </c>
      <c r="X97">
        <v>15712</v>
      </c>
      <c r="Y97">
        <v>3.1424000000000001E-3</v>
      </c>
      <c r="Z97">
        <v>310173198</v>
      </c>
    </row>
    <row r="98" spans="1:26" x14ac:dyDescent="0.55000000000000004">
      <c r="A98" t="s">
        <v>34</v>
      </c>
      <c r="B98">
        <v>36</v>
      </c>
      <c r="C98">
        <v>36</v>
      </c>
      <c r="D98" t="str">
        <f t="shared" si="4"/>
        <v>34X34</v>
      </c>
      <c r="E98" t="s">
        <v>65</v>
      </c>
      <c r="F98" t="s">
        <v>59</v>
      </c>
      <c r="G98" t="s">
        <v>50</v>
      </c>
      <c r="H98">
        <v>30</v>
      </c>
      <c r="I98" t="s">
        <v>56</v>
      </c>
      <c r="J98">
        <v>1200</v>
      </c>
      <c r="K98">
        <v>5000</v>
      </c>
      <c r="L98">
        <f t="shared" si="6"/>
        <v>1</v>
      </c>
      <c r="M98">
        <v>144</v>
      </c>
      <c r="N98">
        <v>144</v>
      </c>
      <c r="O98">
        <v>18073</v>
      </c>
      <c r="P98">
        <v>636876</v>
      </c>
      <c r="Q98">
        <v>728558</v>
      </c>
      <c r="R98">
        <f t="shared" si="5"/>
        <v>3.6145999999999998</v>
      </c>
      <c r="S98">
        <v>35.239100000000001</v>
      </c>
      <c r="T98">
        <v>40.311999999999998</v>
      </c>
      <c r="U98">
        <v>41.522199999999998</v>
      </c>
      <c r="V98">
        <v>50</v>
      </c>
      <c r="W98">
        <v>13.1776</v>
      </c>
      <c r="X98">
        <v>13626</v>
      </c>
      <c r="Y98">
        <v>2.7252000000000001E-3</v>
      </c>
      <c r="Z98">
        <v>267551061</v>
      </c>
    </row>
    <row r="99" spans="1:26" x14ac:dyDescent="0.55000000000000004">
      <c r="A99" t="s">
        <v>34</v>
      </c>
      <c r="B99">
        <v>36</v>
      </c>
      <c r="C99">
        <v>36</v>
      </c>
      <c r="D99" t="str">
        <f t="shared" si="4"/>
        <v>34X34</v>
      </c>
      <c r="E99" t="s">
        <v>65</v>
      </c>
      <c r="F99" t="s">
        <v>59</v>
      </c>
      <c r="G99" t="s">
        <v>50</v>
      </c>
      <c r="H99">
        <v>60</v>
      </c>
      <c r="I99" t="s">
        <v>57</v>
      </c>
      <c r="J99">
        <v>1200</v>
      </c>
      <c r="K99">
        <v>5000</v>
      </c>
      <c r="L99">
        <f t="shared" si="6"/>
        <v>1</v>
      </c>
      <c r="M99">
        <v>144</v>
      </c>
      <c r="N99">
        <v>144</v>
      </c>
      <c r="O99">
        <v>18263</v>
      </c>
      <c r="P99">
        <v>642850</v>
      </c>
      <c r="Q99">
        <v>733548</v>
      </c>
      <c r="R99">
        <f t="shared" si="5"/>
        <v>3.6526000000000001</v>
      </c>
      <c r="S99">
        <v>35.199599999999997</v>
      </c>
      <c r="T99">
        <v>40.165799999999997</v>
      </c>
      <c r="U99">
        <v>41.378599999999999</v>
      </c>
      <c r="V99">
        <v>50</v>
      </c>
      <c r="W99">
        <v>12.0097</v>
      </c>
      <c r="X99">
        <v>21479</v>
      </c>
      <c r="Y99">
        <v>4.2957999999999998E-3</v>
      </c>
      <c r="Z99">
        <v>272802472</v>
      </c>
    </row>
    <row r="100" spans="1:26" x14ac:dyDescent="0.55000000000000004">
      <c r="A100" t="s">
        <v>34</v>
      </c>
      <c r="B100">
        <v>36</v>
      </c>
      <c r="C100">
        <v>36</v>
      </c>
      <c r="D100" t="str">
        <f t="shared" si="4"/>
        <v>34X34</v>
      </c>
      <c r="E100" t="s">
        <v>65</v>
      </c>
      <c r="F100" t="s">
        <v>59</v>
      </c>
      <c r="G100" t="s">
        <v>49</v>
      </c>
      <c r="H100">
        <v>30</v>
      </c>
      <c r="I100" t="s">
        <v>57</v>
      </c>
      <c r="J100">
        <v>1200</v>
      </c>
      <c r="K100">
        <v>5000</v>
      </c>
      <c r="L100">
        <f t="shared" si="6"/>
        <v>1</v>
      </c>
      <c r="M100">
        <v>144</v>
      </c>
      <c r="N100">
        <v>144</v>
      </c>
      <c r="O100">
        <v>28547</v>
      </c>
      <c r="P100">
        <v>1024317</v>
      </c>
      <c r="Q100">
        <v>1237151</v>
      </c>
      <c r="R100">
        <f t="shared" si="5"/>
        <v>5.7093999999999996</v>
      </c>
      <c r="S100">
        <v>35.881799999999998</v>
      </c>
      <c r="T100">
        <v>43.337299999999999</v>
      </c>
      <c r="U100">
        <v>44.3675</v>
      </c>
      <c r="V100">
        <v>50</v>
      </c>
      <c r="W100">
        <v>13.7759</v>
      </c>
      <c r="X100">
        <v>22045</v>
      </c>
      <c r="Y100">
        <v>4.4089999999999997E-3</v>
      </c>
      <c r="Z100">
        <v>433939093</v>
      </c>
    </row>
    <row r="101" spans="1:26" x14ac:dyDescent="0.55000000000000004">
      <c r="A101" t="s">
        <v>34</v>
      </c>
      <c r="B101">
        <v>36</v>
      </c>
      <c r="C101">
        <v>36</v>
      </c>
      <c r="D101" t="str">
        <f t="shared" si="4"/>
        <v>34X34</v>
      </c>
      <c r="E101" t="s">
        <v>65</v>
      </c>
      <c r="F101" t="s">
        <v>59</v>
      </c>
      <c r="G101" t="s">
        <v>49</v>
      </c>
      <c r="H101">
        <v>30</v>
      </c>
      <c r="I101" t="s">
        <v>56</v>
      </c>
      <c r="J101">
        <v>1200</v>
      </c>
      <c r="K101">
        <v>5000</v>
      </c>
      <c r="L101">
        <f t="shared" si="6"/>
        <v>1</v>
      </c>
      <c r="M101">
        <v>144</v>
      </c>
      <c r="N101">
        <v>144</v>
      </c>
      <c r="O101">
        <v>24132</v>
      </c>
      <c r="P101">
        <v>852546</v>
      </c>
      <c r="Q101">
        <v>974003</v>
      </c>
      <c r="R101">
        <f t="shared" si="5"/>
        <v>4.8263999999999996</v>
      </c>
      <c r="S101">
        <v>35.328400000000002</v>
      </c>
      <c r="T101">
        <v>40.361499999999999</v>
      </c>
      <c r="U101">
        <v>42.2498</v>
      </c>
      <c r="V101">
        <v>50</v>
      </c>
      <c r="W101">
        <v>17.825600000000001</v>
      </c>
      <c r="X101">
        <v>18207</v>
      </c>
      <c r="Y101">
        <v>3.6413999999999999E-3</v>
      </c>
      <c r="Z101">
        <v>352936455</v>
      </c>
    </row>
    <row r="102" spans="1:26" x14ac:dyDescent="0.55000000000000004">
      <c r="A102" t="s">
        <v>34</v>
      </c>
      <c r="B102">
        <v>36</v>
      </c>
      <c r="C102">
        <v>36</v>
      </c>
      <c r="D102" t="str">
        <f t="shared" si="4"/>
        <v>34X34</v>
      </c>
      <c r="E102" t="s">
        <v>65</v>
      </c>
      <c r="F102" t="s">
        <v>59</v>
      </c>
      <c r="G102" t="s">
        <v>49</v>
      </c>
      <c r="H102">
        <v>60</v>
      </c>
      <c r="I102" t="s">
        <v>57</v>
      </c>
      <c r="J102">
        <v>1200</v>
      </c>
      <c r="K102">
        <v>5000</v>
      </c>
      <c r="L102">
        <f t="shared" si="6"/>
        <v>1</v>
      </c>
      <c r="M102">
        <v>144</v>
      </c>
      <c r="N102">
        <v>144</v>
      </c>
      <c r="O102">
        <v>24306</v>
      </c>
      <c r="P102">
        <v>859754</v>
      </c>
      <c r="Q102">
        <v>979065</v>
      </c>
      <c r="R102">
        <f t="shared" si="5"/>
        <v>4.8612000000000002</v>
      </c>
      <c r="S102">
        <v>35.372100000000003</v>
      </c>
      <c r="T102">
        <v>40.280799999999999</v>
      </c>
      <c r="U102">
        <v>42.214399999999998</v>
      </c>
      <c r="V102">
        <v>50</v>
      </c>
      <c r="W102">
        <v>14.1868</v>
      </c>
      <c r="X102">
        <v>28872</v>
      </c>
      <c r="Y102">
        <v>5.7743999999999998E-3</v>
      </c>
      <c r="Z102">
        <v>360925182</v>
      </c>
    </row>
    <row r="103" spans="1:26" x14ac:dyDescent="0.55000000000000004">
      <c r="A103" t="s">
        <v>34</v>
      </c>
      <c r="B103">
        <v>36</v>
      </c>
      <c r="C103">
        <v>36</v>
      </c>
      <c r="D103" t="str">
        <f t="shared" si="4"/>
        <v>34X34</v>
      </c>
      <c r="E103" t="s">
        <v>51</v>
      </c>
      <c r="F103" t="s">
        <v>58</v>
      </c>
      <c r="G103" t="s">
        <v>50</v>
      </c>
      <c r="H103">
        <v>30</v>
      </c>
      <c r="I103" t="s">
        <v>57</v>
      </c>
      <c r="J103">
        <v>1200</v>
      </c>
      <c r="K103">
        <v>5000</v>
      </c>
      <c r="L103">
        <f t="shared" si="6"/>
        <v>1</v>
      </c>
      <c r="M103">
        <v>144</v>
      </c>
      <c r="N103">
        <v>144</v>
      </c>
      <c r="O103">
        <v>27014</v>
      </c>
      <c r="P103">
        <v>1193244</v>
      </c>
      <c r="Q103">
        <v>1479274</v>
      </c>
      <c r="R103">
        <f t="shared" si="5"/>
        <v>5.4028</v>
      </c>
      <c r="S103">
        <v>44.171300000000002</v>
      </c>
      <c r="T103">
        <v>54.759500000000003</v>
      </c>
      <c r="U103">
        <v>55.079799999999999</v>
      </c>
      <c r="V103">
        <v>50</v>
      </c>
      <c r="W103">
        <v>25.595300000000002</v>
      </c>
      <c r="X103">
        <v>36795</v>
      </c>
      <c r="Y103">
        <v>7.3590000000000001E-3</v>
      </c>
      <c r="Z103">
        <v>710328534</v>
      </c>
    </row>
    <row r="104" spans="1:26" x14ac:dyDescent="0.55000000000000004">
      <c r="A104" t="s">
        <v>34</v>
      </c>
      <c r="B104">
        <v>36</v>
      </c>
      <c r="C104">
        <v>36</v>
      </c>
      <c r="D104" t="str">
        <f t="shared" si="4"/>
        <v>34X34</v>
      </c>
      <c r="E104" t="s">
        <v>51</v>
      </c>
      <c r="F104" t="s">
        <v>58</v>
      </c>
      <c r="G104" t="s">
        <v>50</v>
      </c>
      <c r="H104">
        <v>30</v>
      </c>
      <c r="I104" t="s">
        <v>56</v>
      </c>
      <c r="J104">
        <v>1200</v>
      </c>
      <c r="K104">
        <v>5000</v>
      </c>
      <c r="L104">
        <f t="shared" si="6"/>
        <v>1</v>
      </c>
      <c r="M104">
        <v>144</v>
      </c>
      <c r="N104">
        <v>144</v>
      </c>
      <c r="O104">
        <v>22453</v>
      </c>
      <c r="P104">
        <v>889956</v>
      </c>
      <c r="Q104">
        <v>1096265</v>
      </c>
      <c r="R104">
        <f t="shared" si="5"/>
        <v>4.4905999999999997</v>
      </c>
      <c r="S104">
        <v>39.636400000000002</v>
      </c>
      <c r="T104">
        <v>48.8249</v>
      </c>
      <c r="U104">
        <v>50.081000000000003</v>
      </c>
      <c r="V104">
        <v>50</v>
      </c>
      <c r="W104">
        <v>21.3095</v>
      </c>
      <c r="X104">
        <v>22246</v>
      </c>
      <c r="Y104">
        <v>4.4492000000000004E-3</v>
      </c>
      <c r="Z104">
        <v>430244910</v>
      </c>
    </row>
    <row r="105" spans="1:26" x14ac:dyDescent="0.55000000000000004">
      <c r="A105" t="s">
        <v>34</v>
      </c>
      <c r="B105">
        <v>36</v>
      </c>
      <c r="C105">
        <v>36</v>
      </c>
      <c r="D105" t="str">
        <f t="shared" si="4"/>
        <v>34X34</v>
      </c>
      <c r="E105" t="s">
        <v>51</v>
      </c>
      <c r="F105" t="s">
        <v>58</v>
      </c>
      <c r="G105" t="s">
        <v>50</v>
      </c>
      <c r="H105">
        <v>60</v>
      </c>
      <c r="I105" t="s">
        <v>57</v>
      </c>
      <c r="J105">
        <v>1200</v>
      </c>
      <c r="K105">
        <v>5000</v>
      </c>
      <c r="L105">
        <f t="shared" si="6"/>
        <v>1</v>
      </c>
      <c r="M105">
        <v>144</v>
      </c>
      <c r="N105">
        <v>144</v>
      </c>
      <c r="O105">
        <v>27074</v>
      </c>
      <c r="P105">
        <v>1231615</v>
      </c>
      <c r="Q105">
        <v>1511410</v>
      </c>
      <c r="R105">
        <f t="shared" si="5"/>
        <v>5.4147999999999996</v>
      </c>
      <c r="S105">
        <v>45.490699999999997</v>
      </c>
      <c r="T105">
        <v>55.825099999999999</v>
      </c>
      <c r="U105">
        <v>56.324199999999998</v>
      </c>
      <c r="V105">
        <v>50</v>
      </c>
      <c r="W105">
        <v>22.046500000000002</v>
      </c>
      <c r="X105">
        <v>62155</v>
      </c>
      <c r="Y105">
        <v>1.2430999999999999E-2</v>
      </c>
      <c r="Z105">
        <v>724619401</v>
      </c>
    </row>
    <row r="106" spans="1:26" x14ac:dyDescent="0.55000000000000004">
      <c r="A106" t="s">
        <v>34</v>
      </c>
      <c r="B106">
        <v>36</v>
      </c>
      <c r="C106">
        <v>36</v>
      </c>
      <c r="D106" t="str">
        <f t="shared" si="4"/>
        <v>34X34</v>
      </c>
      <c r="E106" t="s">
        <v>51</v>
      </c>
      <c r="F106" t="s">
        <v>58</v>
      </c>
      <c r="G106" t="s">
        <v>50</v>
      </c>
      <c r="H106">
        <v>60</v>
      </c>
      <c r="I106" t="s">
        <v>56</v>
      </c>
      <c r="J106">
        <v>1200</v>
      </c>
      <c r="K106">
        <v>5000</v>
      </c>
      <c r="L106">
        <f t="shared" si="6"/>
        <v>1</v>
      </c>
      <c r="M106">
        <v>144</v>
      </c>
      <c r="N106">
        <v>144</v>
      </c>
      <c r="O106">
        <v>22831</v>
      </c>
      <c r="P106">
        <v>910750</v>
      </c>
      <c r="Q106">
        <v>1116809</v>
      </c>
      <c r="R106">
        <f t="shared" si="5"/>
        <v>4.5662000000000003</v>
      </c>
      <c r="S106">
        <v>39.890900000000002</v>
      </c>
      <c r="T106">
        <v>48.9163</v>
      </c>
      <c r="U106">
        <v>50.160200000000003</v>
      </c>
      <c r="V106">
        <v>50</v>
      </c>
      <c r="W106">
        <v>18.967199999999998</v>
      </c>
      <c r="X106">
        <v>36927</v>
      </c>
      <c r="Y106">
        <v>7.3854000000000003E-3</v>
      </c>
      <c r="Z106">
        <v>446193779</v>
      </c>
    </row>
    <row r="107" spans="1:26" x14ac:dyDescent="0.55000000000000004">
      <c r="A107" t="s">
        <v>34</v>
      </c>
      <c r="B107">
        <v>36</v>
      </c>
      <c r="C107">
        <v>36</v>
      </c>
      <c r="D107" t="str">
        <f t="shared" si="4"/>
        <v>34X34</v>
      </c>
      <c r="E107" t="s">
        <v>51</v>
      </c>
      <c r="F107" t="s">
        <v>58</v>
      </c>
      <c r="G107" t="s">
        <v>50</v>
      </c>
      <c r="H107">
        <v>90</v>
      </c>
      <c r="I107" t="s">
        <v>57</v>
      </c>
      <c r="J107">
        <v>1200</v>
      </c>
      <c r="K107">
        <v>5000</v>
      </c>
      <c r="L107">
        <f t="shared" si="6"/>
        <v>1</v>
      </c>
      <c r="M107">
        <v>144</v>
      </c>
      <c r="N107">
        <v>144</v>
      </c>
      <c r="O107">
        <v>23620</v>
      </c>
      <c r="P107">
        <v>963923</v>
      </c>
      <c r="Q107">
        <v>1181528</v>
      </c>
      <c r="R107">
        <f t="shared" si="5"/>
        <v>4.7240000000000002</v>
      </c>
      <c r="S107">
        <v>40.809600000000003</v>
      </c>
      <c r="T107">
        <v>50.022399999999998</v>
      </c>
      <c r="U107">
        <v>51.197099999999999</v>
      </c>
      <c r="V107">
        <v>50</v>
      </c>
      <c r="W107">
        <v>20.161300000000001</v>
      </c>
      <c r="X107">
        <v>58665</v>
      </c>
      <c r="Y107">
        <v>1.1733E-2</v>
      </c>
      <c r="Z107">
        <v>491893193</v>
      </c>
    </row>
    <row r="108" spans="1:26" x14ac:dyDescent="0.55000000000000004">
      <c r="A108" t="s">
        <v>34</v>
      </c>
      <c r="B108">
        <v>36</v>
      </c>
      <c r="C108">
        <v>36</v>
      </c>
      <c r="D108" t="str">
        <f t="shared" si="4"/>
        <v>34X34</v>
      </c>
      <c r="E108" t="s">
        <v>51</v>
      </c>
      <c r="F108" t="s">
        <v>58</v>
      </c>
      <c r="G108" t="s">
        <v>49</v>
      </c>
      <c r="H108">
        <v>30</v>
      </c>
      <c r="I108" t="s">
        <v>57</v>
      </c>
      <c r="J108">
        <v>1200</v>
      </c>
      <c r="K108">
        <v>5000</v>
      </c>
      <c r="L108">
        <f t="shared" si="6"/>
        <v>1</v>
      </c>
      <c r="M108">
        <v>144</v>
      </c>
      <c r="N108">
        <v>144</v>
      </c>
      <c r="O108">
        <v>29574</v>
      </c>
      <c r="P108">
        <v>1365231</v>
      </c>
      <c r="Q108">
        <v>1680744</v>
      </c>
      <c r="R108">
        <f t="shared" si="5"/>
        <v>5.9147999999999996</v>
      </c>
      <c r="S108">
        <v>46.163200000000003</v>
      </c>
      <c r="T108">
        <v>56.831800000000001</v>
      </c>
      <c r="U108">
        <v>57.247300000000003</v>
      </c>
      <c r="V108">
        <v>50</v>
      </c>
      <c r="W108">
        <v>34.186100000000003</v>
      </c>
      <c r="X108">
        <v>42577</v>
      </c>
      <c r="Y108">
        <v>8.5153999999999994E-3</v>
      </c>
      <c r="Z108">
        <v>806565934</v>
      </c>
    </row>
    <row r="109" spans="1:26" x14ac:dyDescent="0.55000000000000004">
      <c r="A109" t="s">
        <v>34</v>
      </c>
      <c r="B109">
        <v>36</v>
      </c>
      <c r="C109">
        <v>36</v>
      </c>
      <c r="D109" t="str">
        <f t="shared" si="4"/>
        <v>34X34</v>
      </c>
      <c r="E109" t="s">
        <v>51</v>
      </c>
      <c r="F109" t="s">
        <v>58</v>
      </c>
      <c r="G109" t="s">
        <v>49</v>
      </c>
      <c r="H109">
        <v>30</v>
      </c>
      <c r="I109" t="s">
        <v>56</v>
      </c>
      <c r="J109">
        <v>1200</v>
      </c>
      <c r="K109">
        <v>5000</v>
      </c>
      <c r="L109">
        <f t="shared" si="6"/>
        <v>1</v>
      </c>
      <c r="M109">
        <v>144</v>
      </c>
      <c r="N109">
        <v>144</v>
      </c>
      <c r="O109">
        <v>25030</v>
      </c>
      <c r="P109">
        <v>1004007</v>
      </c>
      <c r="Q109">
        <v>1228023</v>
      </c>
      <c r="R109">
        <f t="shared" si="5"/>
        <v>5.0060000000000002</v>
      </c>
      <c r="S109">
        <v>40.112099999999998</v>
      </c>
      <c r="T109">
        <v>49.061999999999998</v>
      </c>
      <c r="U109">
        <v>50.654200000000003</v>
      </c>
      <c r="V109">
        <v>50</v>
      </c>
      <c r="W109">
        <v>23.011299999999999</v>
      </c>
      <c r="X109">
        <v>24841</v>
      </c>
      <c r="Y109">
        <v>4.9681999999999999E-3</v>
      </c>
      <c r="Z109">
        <v>476653437</v>
      </c>
    </row>
    <row r="110" spans="1:26" x14ac:dyDescent="0.55000000000000004">
      <c r="A110" t="s">
        <v>34</v>
      </c>
      <c r="B110">
        <v>36</v>
      </c>
      <c r="C110">
        <v>36</v>
      </c>
      <c r="D110" t="str">
        <f t="shared" si="4"/>
        <v>34X34</v>
      </c>
      <c r="E110" t="s">
        <v>51</v>
      </c>
      <c r="F110" t="s">
        <v>58</v>
      </c>
      <c r="G110" t="s">
        <v>49</v>
      </c>
      <c r="H110">
        <v>60</v>
      </c>
      <c r="I110" t="s">
        <v>57</v>
      </c>
      <c r="J110">
        <v>1200</v>
      </c>
      <c r="K110">
        <v>5000</v>
      </c>
      <c r="L110">
        <f t="shared" si="6"/>
        <v>1</v>
      </c>
      <c r="M110">
        <v>144</v>
      </c>
      <c r="N110">
        <v>144</v>
      </c>
      <c r="O110">
        <v>29994</v>
      </c>
      <c r="P110">
        <v>1393999</v>
      </c>
      <c r="Q110">
        <v>1704574</v>
      </c>
      <c r="R110">
        <f t="shared" si="5"/>
        <v>5.9988000000000001</v>
      </c>
      <c r="S110">
        <v>46.475900000000003</v>
      </c>
      <c r="T110">
        <v>56.830500000000001</v>
      </c>
      <c r="U110">
        <v>57.504300000000001</v>
      </c>
      <c r="V110">
        <v>50</v>
      </c>
      <c r="W110">
        <v>24.165800000000001</v>
      </c>
      <c r="X110">
        <v>68992</v>
      </c>
      <c r="Y110">
        <v>1.3798400000000001E-2</v>
      </c>
      <c r="Z110">
        <v>804679482</v>
      </c>
    </row>
    <row r="111" spans="1:26" x14ac:dyDescent="0.55000000000000004">
      <c r="A111" t="s">
        <v>34</v>
      </c>
      <c r="B111">
        <v>36</v>
      </c>
      <c r="C111">
        <v>36</v>
      </c>
      <c r="D111" t="str">
        <f t="shared" si="4"/>
        <v>34X34</v>
      </c>
      <c r="E111" t="s">
        <v>51</v>
      </c>
      <c r="F111" t="s">
        <v>58</v>
      </c>
      <c r="G111" t="s">
        <v>49</v>
      </c>
      <c r="H111">
        <v>60</v>
      </c>
      <c r="I111" t="s">
        <v>56</v>
      </c>
      <c r="J111">
        <v>1200</v>
      </c>
      <c r="K111">
        <v>5000</v>
      </c>
      <c r="L111">
        <f t="shared" si="6"/>
        <v>1</v>
      </c>
      <c r="M111">
        <v>144</v>
      </c>
      <c r="N111">
        <v>144</v>
      </c>
      <c r="O111">
        <v>25424</v>
      </c>
      <c r="P111">
        <v>1033425</v>
      </c>
      <c r="Q111">
        <v>1258965</v>
      </c>
      <c r="R111">
        <f t="shared" si="5"/>
        <v>5.0848000000000004</v>
      </c>
      <c r="S111">
        <v>40.647599999999997</v>
      </c>
      <c r="T111">
        <v>49.518799999999999</v>
      </c>
      <c r="U111">
        <v>51.085000000000001</v>
      </c>
      <c r="V111">
        <v>50</v>
      </c>
      <c r="W111">
        <v>18.7864</v>
      </c>
      <c r="X111">
        <v>41414</v>
      </c>
      <c r="Y111">
        <v>8.2827999999999999E-3</v>
      </c>
      <c r="Z111">
        <v>499714977</v>
      </c>
    </row>
    <row r="112" spans="1:26" x14ac:dyDescent="0.55000000000000004">
      <c r="A112" t="s">
        <v>34</v>
      </c>
      <c r="B112">
        <v>36</v>
      </c>
      <c r="C112">
        <v>36</v>
      </c>
      <c r="D112" t="str">
        <f t="shared" si="4"/>
        <v>34X34</v>
      </c>
      <c r="E112" t="s">
        <v>51</v>
      </c>
      <c r="F112" t="s">
        <v>58</v>
      </c>
      <c r="G112" t="s">
        <v>49</v>
      </c>
      <c r="H112">
        <v>90</v>
      </c>
      <c r="I112" t="s">
        <v>57</v>
      </c>
      <c r="J112">
        <v>1200</v>
      </c>
      <c r="K112">
        <v>5000</v>
      </c>
      <c r="L112">
        <f t="shared" si="6"/>
        <v>1</v>
      </c>
      <c r="M112">
        <v>144</v>
      </c>
      <c r="N112">
        <v>144</v>
      </c>
      <c r="O112">
        <v>26265</v>
      </c>
      <c r="P112">
        <v>1091079</v>
      </c>
      <c r="Q112">
        <v>1328361</v>
      </c>
      <c r="R112">
        <f t="shared" si="5"/>
        <v>5.2530000000000001</v>
      </c>
      <c r="S112">
        <v>41.541200000000003</v>
      </c>
      <c r="T112">
        <v>50.575299999999999</v>
      </c>
      <c r="U112">
        <v>52.008899999999997</v>
      </c>
      <c r="V112">
        <v>50</v>
      </c>
      <c r="W112">
        <v>21.740500000000001</v>
      </c>
      <c r="X112">
        <v>65551</v>
      </c>
      <c r="Y112">
        <v>1.3110200000000001E-2</v>
      </c>
      <c r="Z112">
        <v>549122059</v>
      </c>
    </row>
    <row r="113" spans="1:26" x14ac:dyDescent="0.55000000000000004">
      <c r="A113" t="s">
        <v>34</v>
      </c>
      <c r="B113">
        <v>36</v>
      </c>
      <c r="C113">
        <v>36</v>
      </c>
      <c r="D113" t="str">
        <f t="shared" si="4"/>
        <v>34X34</v>
      </c>
      <c r="E113" t="s">
        <v>51</v>
      </c>
      <c r="F113" t="s">
        <v>59</v>
      </c>
      <c r="G113" t="s">
        <v>50</v>
      </c>
      <c r="H113">
        <v>30</v>
      </c>
      <c r="I113" t="s">
        <v>57</v>
      </c>
      <c r="J113">
        <v>1200</v>
      </c>
      <c r="K113">
        <v>5000</v>
      </c>
      <c r="L113">
        <f t="shared" si="6"/>
        <v>1</v>
      </c>
      <c r="M113">
        <v>144</v>
      </c>
      <c r="N113">
        <v>144</v>
      </c>
      <c r="O113">
        <v>27058</v>
      </c>
      <c r="P113">
        <v>962713</v>
      </c>
      <c r="Q113">
        <v>1262016</v>
      </c>
      <c r="R113">
        <f t="shared" si="5"/>
        <v>5.4116</v>
      </c>
      <c r="S113">
        <v>35.579599999999999</v>
      </c>
      <c r="T113">
        <v>46.641100000000002</v>
      </c>
      <c r="U113">
        <v>47.333100000000002</v>
      </c>
      <c r="V113">
        <v>50</v>
      </c>
      <c r="W113">
        <v>13.315200000000001</v>
      </c>
      <c r="X113">
        <v>21475</v>
      </c>
      <c r="Y113">
        <v>4.2950000000000002E-3</v>
      </c>
      <c r="Z113">
        <v>420839967</v>
      </c>
    </row>
    <row r="114" spans="1:26" x14ac:dyDescent="0.55000000000000004">
      <c r="A114" t="s">
        <v>34</v>
      </c>
      <c r="B114">
        <v>36</v>
      </c>
      <c r="C114">
        <v>36</v>
      </c>
      <c r="D114" t="str">
        <f t="shared" si="4"/>
        <v>34X34</v>
      </c>
      <c r="E114" t="s">
        <v>51</v>
      </c>
      <c r="F114" t="s">
        <v>59</v>
      </c>
      <c r="G114" t="s">
        <v>50</v>
      </c>
      <c r="H114">
        <v>30</v>
      </c>
      <c r="I114" t="s">
        <v>56</v>
      </c>
      <c r="J114">
        <v>1200</v>
      </c>
      <c r="K114">
        <v>5000</v>
      </c>
      <c r="L114">
        <f t="shared" si="6"/>
        <v>1</v>
      </c>
      <c r="M114">
        <v>144</v>
      </c>
      <c r="N114">
        <v>144</v>
      </c>
      <c r="O114">
        <v>24204</v>
      </c>
      <c r="P114">
        <v>856403</v>
      </c>
      <c r="Q114">
        <v>1060288</v>
      </c>
      <c r="R114">
        <f t="shared" si="5"/>
        <v>4.8407999999999998</v>
      </c>
      <c r="S114">
        <v>35.3827</v>
      </c>
      <c r="T114">
        <v>43.8063</v>
      </c>
      <c r="U114">
        <v>45.133899999999997</v>
      </c>
      <c r="V114">
        <v>50</v>
      </c>
      <c r="W114">
        <v>15.8932</v>
      </c>
      <c r="X114">
        <v>18622</v>
      </c>
      <c r="Y114">
        <v>3.7244000000000001E-3</v>
      </c>
      <c r="Z114">
        <v>362441753</v>
      </c>
    </row>
    <row r="115" spans="1:26" x14ac:dyDescent="0.55000000000000004">
      <c r="A115" t="s">
        <v>34</v>
      </c>
      <c r="B115">
        <v>36</v>
      </c>
      <c r="C115">
        <v>36</v>
      </c>
      <c r="D115" t="str">
        <f t="shared" si="4"/>
        <v>34X34</v>
      </c>
      <c r="E115" t="s">
        <v>51</v>
      </c>
      <c r="F115" t="s">
        <v>59</v>
      </c>
      <c r="G115" t="s">
        <v>50</v>
      </c>
      <c r="H115">
        <v>60</v>
      </c>
      <c r="I115" t="s">
        <v>57</v>
      </c>
      <c r="J115">
        <v>1200</v>
      </c>
      <c r="K115">
        <v>5000</v>
      </c>
      <c r="L115">
        <f t="shared" si="6"/>
        <v>1</v>
      </c>
      <c r="M115">
        <v>144</v>
      </c>
      <c r="N115">
        <v>144</v>
      </c>
      <c r="O115">
        <v>24406</v>
      </c>
      <c r="P115">
        <v>859862</v>
      </c>
      <c r="Q115">
        <v>1059700</v>
      </c>
      <c r="R115">
        <f t="shared" si="5"/>
        <v>4.8811999999999998</v>
      </c>
      <c r="S115">
        <v>35.2316</v>
      </c>
      <c r="T115">
        <v>43.419699999999999</v>
      </c>
      <c r="U115">
        <v>44.7468</v>
      </c>
      <c r="V115">
        <v>50</v>
      </c>
      <c r="W115">
        <v>14.450799999999999</v>
      </c>
      <c r="X115">
        <v>29237</v>
      </c>
      <c r="Y115">
        <v>5.8474E-3</v>
      </c>
      <c r="Z115">
        <v>365180105</v>
      </c>
    </row>
    <row r="116" spans="1:26" x14ac:dyDescent="0.55000000000000004">
      <c r="A116" t="s">
        <v>34</v>
      </c>
      <c r="B116">
        <v>36</v>
      </c>
      <c r="C116">
        <v>36</v>
      </c>
      <c r="D116" t="str">
        <f t="shared" si="4"/>
        <v>34X34</v>
      </c>
      <c r="E116" t="s">
        <v>51</v>
      </c>
      <c r="F116" t="s">
        <v>59</v>
      </c>
      <c r="G116" t="s">
        <v>49</v>
      </c>
      <c r="H116">
        <v>30</v>
      </c>
      <c r="I116" t="s">
        <v>57</v>
      </c>
      <c r="J116">
        <v>1200</v>
      </c>
      <c r="K116">
        <v>5000</v>
      </c>
      <c r="L116">
        <f t="shared" si="6"/>
        <v>1</v>
      </c>
      <c r="M116">
        <v>144</v>
      </c>
      <c r="N116">
        <v>144</v>
      </c>
      <c r="O116">
        <v>33546</v>
      </c>
      <c r="P116">
        <v>1230443</v>
      </c>
      <c r="Q116">
        <v>1656482</v>
      </c>
      <c r="R116">
        <f t="shared" si="5"/>
        <v>6.7092000000000001</v>
      </c>
      <c r="S116">
        <v>36.679299999999998</v>
      </c>
      <c r="T116">
        <v>49.379399999999997</v>
      </c>
      <c r="U116">
        <v>50.551299999999998</v>
      </c>
      <c r="V116">
        <v>50</v>
      </c>
      <c r="W116">
        <v>18.7636</v>
      </c>
      <c r="X116">
        <v>28217</v>
      </c>
      <c r="Y116">
        <v>5.6433999999999998E-3</v>
      </c>
      <c r="Z116">
        <v>547766893</v>
      </c>
    </row>
    <row r="117" spans="1:26" x14ac:dyDescent="0.55000000000000004">
      <c r="A117" t="s">
        <v>34</v>
      </c>
      <c r="B117">
        <v>36</v>
      </c>
      <c r="C117">
        <v>36</v>
      </c>
      <c r="D117" t="str">
        <f t="shared" si="4"/>
        <v>34X34</v>
      </c>
      <c r="E117" t="s">
        <v>51</v>
      </c>
      <c r="F117" t="s">
        <v>59</v>
      </c>
      <c r="G117" t="s">
        <v>49</v>
      </c>
      <c r="H117">
        <v>30</v>
      </c>
      <c r="I117" t="s">
        <v>56</v>
      </c>
      <c r="J117">
        <v>1200</v>
      </c>
      <c r="K117">
        <v>5000</v>
      </c>
      <c r="L117">
        <f t="shared" si="6"/>
        <v>1</v>
      </c>
      <c r="M117">
        <v>144</v>
      </c>
      <c r="N117">
        <v>144</v>
      </c>
      <c r="O117">
        <v>30946</v>
      </c>
      <c r="P117">
        <v>1107969</v>
      </c>
      <c r="Q117">
        <v>1366546</v>
      </c>
      <c r="R117">
        <f t="shared" si="5"/>
        <v>6.1891999999999996</v>
      </c>
      <c r="S117">
        <v>35.8033</v>
      </c>
      <c r="T117">
        <v>44.158999999999999</v>
      </c>
      <c r="U117">
        <v>46.039400000000001</v>
      </c>
      <c r="V117">
        <v>50</v>
      </c>
      <c r="W117">
        <v>20.669599999999999</v>
      </c>
      <c r="X117">
        <v>24086</v>
      </c>
      <c r="Y117">
        <v>4.8171999999999998E-3</v>
      </c>
      <c r="Z117">
        <v>462374370</v>
      </c>
    </row>
    <row r="118" spans="1:26" x14ac:dyDescent="0.55000000000000004">
      <c r="A118" t="s">
        <v>34</v>
      </c>
      <c r="B118">
        <v>36</v>
      </c>
      <c r="C118">
        <v>36</v>
      </c>
      <c r="D118" t="str">
        <f t="shared" si="4"/>
        <v>34X34</v>
      </c>
      <c r="E118" t="s">
        <v>51</v>
      </c>
      <c r="F118" t="s">
        <v>59</v>
      </c>
      <c r="G118" t="s">
        <v>49</v>
      </c>
      <c r="H118">
        <v>60</v>
      </c>
      <c r="I118" t="s">
        <v>57</v>
      </c>
      <c r="J118">
        <v>1200</v>
      </c>
      <c r="K118">
        <v>5000</v>
      </c>
      <c r="L118">
        <f t="shared" si="6"/>
        <v>1</v>
      </c>
      <c r="M118">
        <v>144</v>
      </c>
      <c r="N118">
        <v>144</v>
      </c>
      <c r="O118">
        <v>30829</v>
      </c>
      <c r="P118">
        <v>1094822</v>
      </c>
      <c r="Q118">
        <v>1345529</v>
      </c>
      <c r="R118">
        <f t="shared" si="5"/>
        <v>6.1657999999999999</v>
      </c>
      <c r="S118">
        <v>35.512700000000002</v>
      </c>
      <c r="T118">
        <v>43.6449</v>
      </c>
      <c r="U118">
        <v>45.563200000000002</v>
      </c>
      <c r="V118">
        <v>50</v>
      </c>
      <c r="W118">
        <v>19.786999999999999</v>
      </c>
      <c r="X118">
        <v>37180</v>
      </c>
      <c r="Y118">
        <v>7.4359999999999999E-3</v>
      </c>
      <c r="Z118">
        <v>460295736</v>
      </c>
    </row>
    <row r="119" spans="1:26" x14ac:dyDescent="0.55000000000000004">
      <c r="A119" t="s">
        <v>28</v>
      </c>
      <c r="B119">
        <v>42</v>
      </c>
      <c r="C119">
        <v>122</v>
      </c>
      <c r="D119" t="str">
        <f t="shared" si="4"/>
        <v>40X120</v>
      </c>
      <c r="E119" t="s">
        <v>51</v>
      </c>
      <c r="F119" t="s">
        <v>58</v>
      </c>
      <c r="G119" t="s">
        <v>50</v>
      </c>
      <c r="H119" t="s">
        <v>53</v>
      </c>
      <c r="I119" t="s">
        <v>57</v>
      </c>
      <c r="J119">
        <v>4800</v>
      </c>
      <c r="K119">
        <v>5000</v>
      </c>
      <c r="L119">
        <f t="shared" si="6"/>
        <v>0.33</v>
      </c>
      <c r="M119">
        <v>328</v>
      </c>
      <c r="N119">
        <v>328</v>
      </c>
      <c r="O119">
        <v>40327</v>
      </c>
      <c r="P119">
        <v>5396085</v>
      </c>
      <c r="Q119">
        <v>6048991</v>
      </c>
      <c r="R119">
        <f t="shared" si="5"/>
        <v>8.0654000000000003</v>
      </c>
      <c r="S119">
        <v>133.80799999999999</v>
      </c>
      <c r="T119">
        <v>149.999</v>
      </c>
      <c r="U119">
        <v>150.31200000000001</v>
      </c>
      <c r="V119">
        <v>50</v>
      </c>
      <c r="W119">
        <v>120.813</v>
      </c>
      <c r="X119">
        <v>1355197</v>
      </c>
      <c r="Y119">
        <v>0.27103899999999997</v>
      </c>
      <c r="Z119">
        <v>14871426794</v>
      </c>
    </row>
    <row r="120" spans="1:26" x14ac:dyDescent="0.55000000000000004">
      <c r="A120" t="s">
        <v>28</v>
      </c>
      <c r="B120">
        <v>42</v>
      </c>
      <c r="C120">
        <v>122</v>
      </c>
      <c r="D120" t="str">
        <f t="shared" si="4"/>
        <v>40X120</v>
      </c>
      <c r="E120" t="s">
        <v>51</v>
      </c>
      <c r="F120" t="s">
        <v>58</v>
      </c>
      <c r="G120" t="s">
        <v>50</v>
      </c>
      <c r="H120" t="s">
        <v>53</v>
      </c>
      <c r="I120" t="s">
        <v>56</v>
      </c>
      <c r="J120">
        <v>4800</v>
      </c>
      <c r="K120">
        <v>5000</v>
      </c>
      <c r="L120">
        <f t="shared" si="6"/>
        <v>0.33</v>
      </c>
      <c r="M120">
        <v>328</v>
      </c>
      <c r="N120">
        <v>328</v>
      </c>
      <c r="O120">
        <v>30274</v>
      </c>
      <c r="P120">
        <v>2937913</v>
      </c>
      <c r="Q120">
        <v>3253271</v>
      </c>
      <c r="R120">
        <f t="shared" si="5"/>
        <v>6.0548000000000002</v>
      </c>
      <c r="S120">
        <v>97.0441</v>
      </c>
      <c r="T120">
        <v>107.461</v>
      </c>
      <c r="U120">
        <v>112.613</v>
      </c>
      <c r="V120">
        <v>50</v>
      </c>
      <c r="W120">
        <v>29.494599999999998</v>
      </c>
      <c r="X120">
        <v>484291</v>
      </c>
      <c r="Y120">
        <v>9.6858200000000005E-2</v>
      </c>
      <c r="Z120">
        <v>5768857448</v>
      </c>
    </row>
    <row r="121" spans="1:26" x14ac:dyDescent="0.55000000000000004">
      <c r="A121" t="s">
        <v>28</v>
      </c>
      <c r="B121">
        <v>42</v>
      </c>
      <c r="C121">
        <v>122</v>
      </c>
      <c r="D121" t="str">
        <f t="shared" si="4"/>
        <v>40X120</v>
      </c>
      <c r="E121" t="s">
        <v>51</v>
      </c>
      <c r="F121" t="s">
        <v>58</v>
      </c>
      <c r="G121" t="s">
        <v>50</v>
      </c>
      <c r="H121" t="s">
        <v>54</v>
      </c>
      <c r="I121" t="s">
        <v>57</v>
      </c>
      <c r="J121">
        <v>4800</v>
      </c>
      <c r="K121">
        <v>5000</v>
      </c>
      <c r="L121">
        <f t="shared" si="6"/>
        <v>0.33</v>
      </c>
      <c r="M121">
        <v>328</v>
      </c>
      <c r="N121">
        <v>328</v>
      </c>
      <c r="O121">
        <v>37777</v>
      </c>
      <c r="P121">
        <v>4730111</v>
      </c>
      <c r="Q121">
        <v>5269943</v>
      </c>
      <c r="R121">
        <f t="shared" si="5"/>
        <v>7.5553999999999997</v>
      </c>
      <c r="S121">
        <v>125.211</v>
      </c>
      <c r="T121">
        <v>139.501</v>
      </c>
      <c r="U121">
        <v>140.398</v>
      </c>
      <c r="V121">
        <v>50</v>
      </c>
      <c r="W121">
        <v>87.945499999999996</v>
      </c>
      <c r="X121">
        <v>1749288</v>
      </c>
      <c r="Y121">
        <v>0.349858</v>
      </c>
      <c r="Z121">
        <v>11872238924</v>
      </c>
    </row>
    <row r="122" spans="1:26" x14ac:dyDescent="0.55000000000000004">
      <c r="A122" t="s">
        <v>28</v>
      </c>
      <c r="B122">
        <v>42</v>
      </c>
      <c r="C122">
        <v>122</v>
      </c>
      <c r="D122" t="str">
        <f t="shared" si="4"/>
        <v>40X120</v>
      </c>
      <c r="E122" t="s">
        <v>51</v>
      </c>
      <c r="F122" t="s">
        <v>58</v>
      </c>
      <c r="G122" t="s">
        <v>50</v>
      </c>
      <c r="H122" t="s">
        <v>54</v>
      </c>
      <c r="I122" t="s">
        <v>56</v>
      </c>
      <c r="J122">
        <v>4800</v>
      </c>
      <c r="K122">
        <v>5000</v>
      </c>
      <c r="L122">
        <f t="shared" si="6"/>
        <v>0.33</v>
      </c>
      <c r="M122">
        <v>328</v>
      </c>
      <c r="N122">
        <v>328</v>
      </c>
      <c r="O122">
        <v>30381</v>
      </c>
      <c r="P122">
        <v>2975625</v>
      </c>
      <c r="Q122">
        <v>3286735</v>
      </c>
      <c r="R122">
        <f t="shared" si="5"/>
        <v>6.0762</v>
      </c>
      <c r="S122">
        <v>97.943600000000004</v>
      </c>
      <c r="T122">
        <v>108.184</v>
      </c>
      <c r="U122">
        <v>113.218</v>
      </c>
      <c r="V122">
        <v>50</v>
      </c>
      <c r="W122">
        <v>25.6038</v>
      </c>
      <c r="X122">
        <v>885376</v>
      </c>
      <c r="Y122">
        <v>0.17707500000000001</v>
      </c>
      <c r="Z122">
        <v>5921097829</v>
      </c>
    </row>
    <row r="123" spans="1:26" x14ac:dyDescent="0.55000000000000004">
      <c r="A123" t="s">
        <v>28</v>
      </c>
      <c r="B123">
        <v>42</v>
      </c>
      <c r="C123">
        <v>122</v>
      </c>
      <c r="D123" t="str">
        <f t="shared" si="4"/>
        <v>40X120</v>
      </c>
      <c r="E123" t="s">
        <v>51</v>
      </c>
      <c r="F123" t="s">
        <v>58</v>
      </c>
      <c r="G123" t="s">
        <v>50</v>
      </c>
      <c r="H123" t="s">
        <v>55</v>
      </c>
      <c r="I123" t="s">
        <v>57</v>
      </c>
      <c r="J123">
        <v>4800</v>
      </c>
      <c r="K123">
        <v>5000</v>
      </c>
      <c r="L123">
        <f t="shared" si="6"/>
        <v>0.33</v>
      </c>
      <c r="M123">
        <v>328</v>
      </c>
      <c r="N123">
        <v>328</v>
      </c>
      <c r="O123">
        <v>34791</v>
      </c>
      <c r="P123">
        <v>3903216</v>
      </c>
      <c r="Q123">
        <v>4317630</v>
      </c>
      <c r="R123">
        <f t="shared" si="5"/>
        <v>6.9581999999999997</v>
      </c>
      <c r="S123">
        <v>112.19</v>
      </c>
      <c r="T123">
        <v>124.102</v>
      </c>
      <c r="U123">
        <v>126.465</v>
      </c>
      <c r="V123">
        <v>50</v>
      </c>
      <c r="W123">
        <v>51.4908</v>
      </c>
      <c r="X123">
        <v>1929588</v>
      </c>
      <c r="Y123">
        <v>0.38591799999999998</v>
      </c>
      <c r="Z123">
        <v>8720591630</v>
      </c>
    </row>
    <row r="124" spans="1:26" x14ac:dyDescent="0.55000000000000004">
      <c r="A124" t="s">
        <v>28</v>
      </c>
      <c r="B124">
        <v>42</v>
      </c>
      <c r="C124">
        <v>122</v>
      </c>
      <c r="D124" t="str">
        <f t="shared" si="4"/>
        <v>40X120</v>
      </c>
      <c r="E124" t="s">
        <v>51</v>
      </c>
      <c r="F124" t="s">
        <v>58</v>
      </c>
      <c r="G124" t="s">
        <v>50</v>
      </c>
      <c r="H124" t="s">
        <v>55</v>
      </c>
      <c r="I124" t="s">
        <v>56</v>
      </c>
      <c r="J124">
        <v>4800</v>
      </c>
      <c r="K124">
        <v>5000</v>
      </c>
      <c r="L124">
        <f t="shared" si="6"/>
        <v>0.33</v>
      </c>
      <c r="M124">
        <v>328</v>
      </c>
      <c r="N124">
        <v>328</v>
      </c>
      <c r="O124">
        <v>26141</v>
      </c>
      <c r="P124">
        <v>2345755</v>
      </c>
      <c r="Q124">
        <v>2587133</v>
      </c>
      <c r="R124">
        <f t="shared" si="5"/>
        <v>5.2282000000000002</v>
      </c>
      <c r="S124">
        <v>89.734700000000004</v>
      </c>
      <c r="T124">
        <v>98.968400000000003</v>
      </c>
      <c r="U124">
        <v>105.941</v>
      </c>
      <c r="V124">
        <v>50</v>
      </c>
      <c r="W124">
        <v>22.8812</v>
      </c>
      <c r="X124">
        <v>929368</v>
      </c>
      <c r="Y124">
        <v>0.18587400000000001</v>
      </c>
      <c r="Z124">
        <v>4481191966</v>
      </c>
    </row>
    <row r="125" spans="1:26" x14ac:dyDescent="0.55000000000000004">
      <c r="A125" t="s">
        <v>28</v>
      </c>
      <c r="B125">
        <v>42</v>
      </c>
      <c r="C125">
        <v>122</v>
      </c>
      <c r="D125" t="str">
        <f t="shared" si="4"/>
        <v>40X120</v>
      </c>
      <c r="E125" t="s">
        <v>51</v>
      </c>
      <c r="F125" t="s">
        <v>58</v>
      </c>
      <c r="G125" t="s">
        <v>49</v>
      </c>
      <c r="H125" t="s">
        <v>53</v>
      </c>
      <c r="I125" t="s">
        <v>57</v>
      </c>
      <c r="J125">
        <v>4800</v>
      </c>
      <c r="K125">
        <v>5000</v>
      </c>
      <c r="L125">
        <f t="shared" si="6"/>
        <v>0.33</v>
      </c>
      <c r="M125">
        <v>328</v>
      </c>
      <c r="N125">
        <v>328</v>
      </c>
      <c r="O125">
        <v>46436</v>
      </c>
      <c r="P125">
        <v>6306825</v>
      </c>
      <c r="Q125">
        <v>7196970</v>
      </c>
      <c r="R125">
        <f t="shared" si="5"/>
        <v>9.2872000000000003</v>
      </c>
      <c r="S125">
        <v>135.81800000000001</v>
      </c>
      <c r="T125">
        <v>154.98699999999999</v>
      </c>
      <c r="U125">
        <v>155.38399999999999</v>
      </c>
      <c r="V125">
        <v>50</v>
      </c>
      <c r="W125">
        <v>128.565</v>
      </c>
      <c r="X125">
        <v>1601447</v>
      </c>
      <c r="Y125">
        <v>0.32028899999999999</v>
      </c>
      <c r="Z125">
        <v>17534216761</v>
      </c>
    </row>
    <row r="126" spans="1:26" x14ac:dyDescent="0.55000000000000004">
      <c r="A126" t="s">
        <v>28</v>
      </c>
      <c r="B126">
        <v>42</v>
      </c>
      <c r="C126">
        <v>122</v>
      </c>
      <c r="D126" t="str">
        <f t="shared" si="4"/>
        <v>40X120</v>
      </c>
      <c r="E126" t="s">
        <v>51</v>
      </c>
      <c r="F126" t="s">
        <v>58</v>
      </c>
      <c r="G126" t="s">
        <v>49</v>
      </c>
      <c r="H126" t="s">
        <v>53</v>
      </c>
      <c r="I126" t="s">
        <v>56</v>
      </c>
      <c r="J126">
        <v>4800</v>
      </c>
      <c r="K126">
        <v>5000</v>
      </c>
      <c r="L126">
        <f t="shared" si="6"/>
        <v>0.33</v>
      </c>
      <c r="M126">
        <v>328</v>
      </c>
      <c r="N126">
        <v>328</v>
      </c>
      <c r="O126">
        <v>37414</v>
      </c>
      <c r="P126">
        <v>3672533</v>
      </c>
      <c r="Q126">
        <v>4120603</v>
      </c>
      <c r="R126">
        <f t="shared" si="5"/>
        <v>7.4828000000000001</v>
      </c>
      <c r="S126">
        <v>98.159300000000002</v>
      </c>
      <c r="T126">
        <v>110.13500000000001</v>
      </c>
      <c r="U126">
        <v>115.59099999999999</v>
      </c>
      <c r="V126">
        <v>50</v>
      </c>
      <c r="W126">
        <v>32.342599999999997</v>
      </c>
      <c r="X126">
        <v>600019</v>
      </c>
      <c r="Y126">
        <v>0.120004</v>
      </c>
      <c r="Z126">
        <v>7187971445</v>
      </c>
    </row>
    <row r="127" spans="1:26" x14ac:dyDescent="0.55000000000000004">
      <c r="A127" t="s">
        <v>28</v>
      </c>
      <c r="B127">
        <v>42</v>
      </c>
      <c r="C127">
        <v>122</v>
      </c>
      <c r="D127" t="str">
        <f t="shared" si="4"/>
        <v>40X120</v>
      </c>
      <c r="E127" t="s">
        <v>51</v>
      </c>
      <c r="F127" t="s">
        <v>58</v>
      </c>
      <c r="G127" t="s">
        <v>49</v>
      </c>
      <c r="H127" t="s">
        <v>54</v>
      </c>
      <c r="I127" t="s">
        <v>57</v>
      </c>
      <c r="J127">
        <v>4800</v>
      </c>
      <c r="K127">
        <v>5000</v>
      </c>
      <c r="L127">
        <f t="shared" si="6"/>
        <v>0.33</v>
      </c>
      <c r="M127">
        <v>328</v>
      </c>
      <c r="N127">
        <v>328</v>
      </c>
      <c r="O127">
        <v>44948</v>
      </c>
      <c r="P127">
        <v>5693767</v>
      </c>
      <c r="Q127">
        <v>6486448</v>
      </c>
      <c r="R127">
        <f t="shared" si="5"/>
        <v>8.9895999999999994</v>
      </c>
      <c r="S127">
        <v>126.675</v>
      </c>
      <c r="T127">
        <v>144.31</v>
      </c>
      <c r="U127">
        <v>145.34899999999999</v>
      </c>
      <c r="V127">
        <v>50</v>
      </c>
      <c r="W127">
        <v>102.16800000000001</v>
      </c>
      <c r="X127">
        <v>2114538</v>
      </c>
      <c r="Y127">
        <v>0.42290800000000001</v>
      </c>
      <c r="Z127">
        <v>14423076609</v>
      </c>
    </row>
    <row r="128" spans="1:26" x14ac:dyDescent="0.55000000000000004">
      <c r="A128" t="s">
        <v>28</v>
      </c>
      <c r="B128">
        <v>42</v>
      </c>
      <c r="C128">
        <v>122</v>
      </c>
      <c r="D128" t="str">
        <f t="shared" si="4"/>
        <v>40X120</v>
      </c>
      <c r="E128" t="s">
        <v>51</v>
      </c>
      <c r="F128" t="s">
        <v>58</v>
      </c>
      <c r="G128" t="s">
        <v>49</v>
      </c>
      <c r="H128" t="s">
        <v>54</v>
      </c>
      <c r="I128" t="s">
        <v>56</v>
      </c>
      <c r="J128">
        <v>4800</v>
      </c>
      <c r="K128">
        <v>5000</v>
      </c>
      <c r="L128">
        <f t="shared" si="6"/>
        <v>0.33</v>
      </c>
      <c r="M128">
        <v>328</v>
      </c>
      <c r="N128">
        <v>328</v>
      </c>
      <c r="O128">
        <v>38383</v>
      </c>
      <c r="P128">
        <v>3796572</v>
      </c>
      <c r="Q128">
        <v>4247839</v>
      </c>
      <c r="R128">
        <f t="shared" si="5"/>
        <v>7.6765999999999996</v>
      </c>
      <c r="S128">
        <v>98.912800000000004</v>
      </c>
      <c r="T128">
        <v>110.67</v>
      </c>
      <c r="U128">
        <v>116.119</v>
      </c>
      <c r="V128">
        <v>50</v>
      </c>
      <c r="W128">
        <v>33.877200000000002</v>
      </c>
      <c r="X128">
        <v>1095025</v>
      </c>
      <c r="Y128">
        <v>0.21900500000000001</v>
      </c>
      <c r="Z128">
        <v>7541631703</v>
      </c>
    </row>
    <row r="129" spans="1:26" x14ac:dyDescent="0.55000000000000004">
      <c r="A129" t="s">
        <v>28</v>
      </c>
      <c r="B129">
        <v>42</v>
      </c>
      <c r="C129">
        <v>122</v>
      </c>
      <c r="D129" t="str">
        <f t="shared" si="4"/>
        <v>40X120</v>
      </c>
      <c r="E129" t="s">
        <v>51</v>
      </c>
      <c r="F129" t="s">
        <v>58</v>
      </c>
      <c r="G129" t="s">
        <v>49</v>
      </c>
      <c r="H129" t="s">
        <v>55</v>
      </c>
      <c r="I129" t="s">
        <v>57</v>
      </c>
      <c r="J129">
        <v>4800</v>
      </c>
      <c r="K129">
        <v>5000</v>
      </c>
      <c r="L129">
        <f t="shared" si="6"/>
        <v>0.33</v>
      </c>
      <c r="M129">
        <v>328</v>
      </c>
      <c r="N129">
        <v>328</v>
      </c>
      <c r="O129">
        <v>42401</v>
      </c>
      <c r="P129">
        <v>4806118</v>
      </c>
      <c r="Q129">
        <v>5424146</v>
      </c>
      <c r="R129">
        <f t="shared" si="5"/>
        <v>8.4802</v>
      </c>
      <c r="S129">
        <v>113.349</v>
      </c>
      <c r="T129">
        <v>127.925</v>
      </c>
      <c r="U129">
        <v>130.53299999999999</v>
      </c>
      <c r="V129">
        <v>50</v>
      </c>
      <c r="W129">
        <v>72.895700000000005</v>
      </c>
      <c r="X129">
        <v>2385154</v>
      </c>
      <c r="Y129">
        <v>0.47703099999999998</v>
      </c>
      <c r="Z129">
        <v>10775004694</v>
      </c>
    </row>
    <row r="130" spans="1:26" x14ac:dyDescent="0.55000000000000004">
      <c r="A130" t="s">
        <v>28</v>
      </c>
      <c r="B130">
        <v>42</v>
      </c>
      <c r="C130">
        <v>122</v>
      </c>
      <c r="D130" t="str">
        <f t="shared" ref="D130:D193" si="7">CONCATENATE(B130-2,"X",C130-2)</f>
        <v>40X120</v>
      </c>
      <c r="E130" t="s">
        <v>51</v>
      </c>
      <c r="F130" t="s">
        <v>58</v>
      </c>
      <c r="G130" t="s">
        <v>49</v>
      </c>
      <c r="H130" t="s">
        <v>55</v>
      </c>
      <c r="I130" t="s">
        <v>56</v>
      </c>
      <c r="J130">
        <v>4800</v>
      </c>
      <c r="K130">
        <v>5000</v>
      </c>
      <c r="L130">
        <f t="shared" si="6"/>
        <v>0.33</v>
      </c>
      <c r="M130">
        <v>328</v>
      </c>
      <c r="N130">
        <v>328</v>
      </c>
      <c r="O130">
        <v>33054</v>
      </c>
      <c r="P130">
        <v>2993716</v>
      </c>
      <c r="Q130">
        <v>3308795</v>
      </c>
      <c r="R130">
        <f t="shared" si="5"/>
        <v>6.6108000000000002</v>
      </c>
      <c r="S130">
        <v>90.570499999999996</v>
      </c>
      <c r="T130">
        <v>100.10299999999999</v>
      </c>
      <c r="U130">
        <v>107.64100000000001</v>
      </c>
      <c r="V130">
        <v>50</v>
      </c>
      <c r="W130">
        <v>35.779800000000002</v>
      </c>
      <c r="X130">
        <v>1153635</v>
      </c>
      <c r="Y130">
        <v>0.23072699999999999</v>
      </c>
      <c r="Z130">
        <v>5698020817</v>
      </c>
    </row>
    <row r="131" spans="1:26" x14ac:dyDescent="0.55000000000000004">
      <c r="A131" t="s">
        <v>28</v>
      </c>
      <c r="B131">
        <v>42</v>
      </c>
      <c r="C131">
        <v>122</v>
      </c>
      <c r="D131" t="str">
        <f t="shared" si="7"/>
        <v>40X120</v>
      </c>
      <c r="E131" t="s">
        <v>51</v>
      </c>
      <c r="F131" t="s">
        <v>59</v>
      </c>
      <c r="G131" t="s">
        <v>50</v>
      </c>
      <c r="H131" t="s">
        <v>53</v>
      </c>
      <c r="I131" t="s">
        <v>57</v>
      </c>
      <c r="J131">
        <v>4800</v>
      </c>
      <c r="K131">
        <v>5000</v>
      </c>
      <c r="L131">
        <f t="shared" si="6"/>
        <v>0.33</v>
      </c>
      <c r="M131">
        <v>328</v>
      </c>
      <c r="N131">
        <v>328</v>
      </c>
      <c r="O131">
        <v>41754</v>
      </c>
      <c r="P131">
        <v>3406968</v>
      </c>
      <c r="Q131">
        <v>3999560</v>
      </c>
      <c r="R131">
        <f t="shared" si="5"/>
        <v>8.3507999999999996</v>
      </c>
      <c r="S131">
        <v>81.596199999999996</v>
      </c>
      <c r="T131">
        <v>95.788700000000006</v>
      </c>
      <c r="U131">
        <v>96.815200000000004</v>
      </c>
      <c r="V131">
        <v>50</v>
      </c>
      <c r="W131">
        <v>53.497999999999998</v>
      </c>
      <c r="X131">
        <v>453866</v>
      </c>
      <c r="Y131">
        <v>9.0773199999999998E-2</v>
      </c>
      <c r="Z131">
        <v>5526985144</v>
      </c>
    </row>
    <row r="132" spans="1:26" x14ac:dyDescent="0.55000000000000004">
      <c r="A132" t="s">
        <v>28</v>
      </c>
      <c r="B132">
        <v>42</v>
      </c>
      <c r="C132">
        <v>122</v>
      </c>
      <c r="D132" t="str">
        <f t="shared" si="7"/>
        <v>40X120</v>
      </c>
      <c r="E132" t="s">
        <v>51</v>
      </c>
      <c r="F132" t="s">
        <v>59</v>
      </c>
      <c r="G132" t="s">
        <v>50</v>
      </c>
      <c r="H132" t="s">
        <v>53</v>
      </c>
      <c r="I132" t="s">
        <v>56</v>
      </c>
      <c r="J132">
        <v>4800</v>
      </c>
      <c r="K132">
        <v>5000</v>
      </c>
      <c r="L132">
        <f t="shared" si="6"/>
        <v>0.33</v>
      </c>
      <c r="M132">
        <v>328</v>
      </c>
      <c r="N132">
        <v>328</v>
      </c>
      <c r="O132">
        <v>30645</v>
      </c>
      <c r="P132">
        <v>2503077</v>
      </c>
      <c r="Q132">
        <v>2744156</v>
      </c>
      <c r="R132">
        <f t="shared" ref="R132:R195" si="8">O132/K132</f>
        <v>6.1289999999999996</v>
      </c>
      <c r="S132">
        <v>81.6798</v>
      </c>
      <c r="T132">
        <v>89.546599999999998</v>
      </c>
      <c r="U132">
        <v>96.739800000000002</v>
      </c>
      <c r="V132">
        <v>50</v>
      </c>
      <c r="W132">
        <v>17.802499999999998</v>
      </c>
      <c r="X132">
        <v>364449</v>
      </c>
      <c r="Y132">
        <v>7.2889800000000005E-2</v>
      </c>
      <c r="Z132">
        <v>4245199447</v>
      </c>
    </row>
    <row r="133" spans="1:26" x14ac:dyDescent="0.55000000000000004">
      <c r="A133" t="s">
        <v>28</v>
      </c>
      <c r="B133">
        <v>42</v>
      </c>
      <c r="C133">
        <v>122</v>
      </c>
      <c r="D133" t="str">
        <f t="shared" si="7"/>
        <v>40X120</v>
      </c>
      <c r="E133" t="s">
        <v>51</v>
      </c>
      <c r="F133" t="s">
        <v>59</v>
      </c>
      <c r="G133" t="s">
        <v>50</v>
      </c>
      <c r="H133" t="s">
        <v>54</v>
      </c>
      <c r="I133" t="s">
        <v>57</v>
      </c>
      <c r="J133">
        <v>4800</v>
      </c>
      <c r="K133">
        <v>5000</v>
      </c>
      <c r="L133">
        <f t="shared" si="6"/>
        <v>0.33</v>
      </c>
      <c r="M133">
        <v>328</v>
      </c>
      <c r="N133">
        <v>328</v>
      </c>
      <c r="O133">
        <v>41213</v>
      </c>
      <c r="P133">
        <v>3361405</v>
      </c>
      <c r="Q133">
        <v>3799182</v>
      </c>
      <c r="R133">
        <f t="shared" si="8"/>
        <v>8.2425999999999995</v>
      </c>
      <c r="S133">
        <v>81.561800000000005</v>
      </c>
      <c r="T133">
        <v>92.184100000000001</v>
      </c>
      <c r="U133">
        <v>94.513199999999998</v>
      </c>
      <c r="V133">
        <v>50</v>
      </c>
      <c r="W133">
        <v>38.747300000000003</v>
      </c>
      <c r="X133">
        <v>757878</v>
      </c>
      <c r="Y133">
        <v>0.15157599999999999</v>
      </c>
      <c r="Z133">
        <v>5287952820</v>
      </c>
    </row>
    <row r="134" spans="1:26" x14ac:dyDescent="0.55000000000000004">
      <c r="A134" t="s">
        <v>28</v>
      </c>
      <c r="B134">
        <v>42</v>
      </c>
      <c r="C134">
        <v>122</v>
      </c>
      <c r="D134" t="str">
        <f t="shared" si="7"/>
        <v>40X120</v>
      </c>
      <c r="E134" t="s">
        <v>51</v>
      </c>
      <c r="F134" t="s">
        <v>59</v>
      </c>
      <c r="G134" t="s">
        <v>50</v>
      </c>
      <c r="H134" t="s">
        <v>54</v>
      </c>
      <c r="I134" t="s">
        <v>56</v>
      </c>
      <c r="J134">
        <v>4800</v>
      </c>
      <c r="K134">
        <v>5000</v>
      </c>
      <c r="L134">
        <f t="shared" ref="L134:L197" si="9">ROUND((B134-2)/(C134-2),2)</f>
        <v>0.33</v>
      </c>
      <c r="M134">
        <v>328</v>
      </c>
      <c r="N134">
        <v>328</v>
      </c>
      <c r="O134">
        <v>30894</v>
      </c>
      <c r="P134">
        <v>2514197</v>
      </c>
      <c r="Q134">
        <v>2749022</v>
      </c>
      <c r="R134">
        <f t="shared" si="8"/>
        <v>6.1787999999999998</v>
      </c>
      <c r="S134">
        <v>81.381399999999999</v>
      </c>
      <c r="T134">
        <v>88.982399999999998</v>
      </c>
      <c r="U134">
        <v>96.206100000000006</v>
      </c>
      <c r="V134">
        <v>50</v>
      </c>
      <c r="W134">
        <v>26.6891</v>
      </c>
      <c r="X134">
        <v>638576</v>
      </c>
      <c r="Y134">
        <v>0.127715</v>
      </c>
      <c r="Z134">
        <v>4301966623</v>
      </c>
    </row>
    <row r="135" spans="1:26" x14ac:dyDescent="0.55000000000000004">
      <c r="A135" t="s">
        <v>28</v>
      </c>
      <c r="B135">
        <v>42</v>
      </c>
      <c r="C135">
        <v>122</v>
      </c>
      <c r="D135" t="str">
        <f t="shared" si="7"/>
        <v>40X120</v>
      </c>
      <c r="E135" t="s">
        <v>51</v>
      </c>
      <c r="F135" t="s">
        <v>59</v>
      </c>
      <c r="G135" t="s">
        <v>50</v>
      </c>
      <c r="H135" t="s">
        <v>55</v>
      </c>
      <c r="I135" t="s">
        <v>57</v>
      </c>
      <c r="J135">
        <v>4800</v>
      </c>
      <c r="K135">
        <v>5000</v>
      </c>
      <c r="L135">
        <f t="shared" si="9"/>
        <v>0.33</v>
      </c>
      <c r="M135">
        <v>328</v>
      </c>
      <c r="N135">
        <v>328</v>
      </c>
      <c r="O135">
        <v>37421</v>
      </c>
      <c r="P135">
        <v>3048295</v>
      </c>
      <c r="Q135">
        <v>3389435</v>
      </c>
      <c r="R135">
        <f t="shared" si="8"/>
        <v>7.4842000000000004</v>
      </c>
      <c r="S135">
        <v>81.459500000000006</v>
      </c>
      <c r="T135">
        <v>90.575699999999998</v>
      </c>
      <c r="U135">
        <v>95.029700000000005</v>
      </c>
      <c r="V135">
        <v>50</v>
      </c>
      <c r="W135">
        <v>22.194700000000001</v>
      </c>
      <c r="X135">
        <v>1012046</v>
      </c>
      <c r="Y135">
        <v>0.20240900000000001</v>
      </c>
      <c r="Z135">
        <v>4949418494</v>
      </c>
    </row>
    <row r="136" spans="1:26" x14ac:dyDescent="0.55000000000000004">
      <c r="A136" t="s">
        <v>28</v>
      </c>
      <c r="B136">
        <v>42</v>
      </c>
      <c r="C136">
        <v>122</v>
      </c>
      <c r="D136" t="str">
        <f t="shared" si="7"/>
        <v>40X120</v>
      </c>
      <c r="E136" t="s">
        <v>51</v>
      </c>
      <c r="F136" t="s">
        <v>59</v>
      </c>
      <c r="G136" t="s">
        <v>50</v>
      </c>
      <c r="H136" t="s">
        <v>55</v>
      </c>
      <c r="I136" t="s">
        <v>56</v>
      </c>
      <c r="J136">
        <v>4800</v>
      </c>
      <c r="K136">
        <v>5000</v>
      </c>
      <c r="L136">
        <f t="shared" si="9"/>
        <v>0.33</v>
      </c>
      <c r="M136">
        <v>328</v>
      </c>
      <c r="N136">
        <v>328</v>
      </c>
      <c r="O136">
        <v>31002</v>
      </c>
      <c r="P136">
        <v>2520747</v>
      </c>
      <c r="Q136">
        <v>2757475</v>
      </c>
      <c r="R136">
        <f t="shared" si="8"/>
        <v>6.2004000000000001</v>
      </c>
      <c r="S136">
        <v>81.309200000000004</v>
      </c>
      <c r="T136">
        <v>88.945099999999996</v>
      </c>
      <c r="U136">
        <v>96.165000000000006</v>
      </c>
      <c r="V136">
        <v>50</v>
      </c>
      <c r="W136">
        <v>21.231999999999999</v>
      </c>
      <c r="X136">
        <v>916709</v>
      </c>
      <c r="Y136">
        <v>0.183342</v>
      </c>
      <c r="Z136">
        <v>4350102721</v>
      </c>
    </row>
    <row r="137" spans="1:26" x14ac:dyDescent="0.55000000000000004">
      <c r="A137" t="s">
        <v>28</v>
      </c>
      <c r="B137">
        <v>42</v>
      </c>
      <c r="C137">
        <v>122</v>
      </c>
      <c r="D137" t="str">
        <f t="shared" si="7"/>
        <v>40X120</v>
      </c>
      <c r="E137" t="s">
        <v>51</v>
      </c>
      <c r="F137" t="s">
        <v>59</v>
      </c>
      <c r="G137" t="s">
        <v>49</v>
      </c>
      <c r="H137" t="s">
        <v>53</v>
      </c>
      <c r="I137" t="s">
        <v>57</v>
      </c>
      <c r="J137">
        <v>4800</v>
      </c>
      <c r="K137">
        <v>5000</v>
      </c>
      <c r="L137">
        <f t="shared" si="9"/>
        <v>0.33</v>
      </c>
      <c r="M137">
        <v>328</v>
      </c>
      <c r="N137">
        <v>328</v>
      </c>
      <c r="O137">
        <v>54990</v>
      </c>
      <c r="P137">
        <v>4616493</v>
      </c>
      <c r="Q137">
        <v>6204173</v>
      </c>
      <c r="R137">
        <f t="shared" si="8"/>
        <v>10.997999999999999</v>
      </c>
      <c r="S137">
        <v>83.951499999999996</v>
      </c>
      <c r="T137">
        <v>112.824</v>
      </c>
      <c r="U137">
        <v>114.881</v>
      </c>
      <c r="V137">
        <v>50</v>
      </c>
      <c r="W137">
        <v>35.057099999999998</v>
      </c>
      <c r="X137">
        <v>726670</v>
      </c>
      <c r="Y137">
        <v>0.14533399999999999</v>
      </c>
      <c r="Z137">
        <v>8855674626</v>
      </c>
    </row>
    <row r="138" spans="1:26" x14ac:dyDescent="0.55000000000000004">
      <c r="A138" t="s">
        <v>28</v>
      </c>
      <c r="B138">
        <v>42</v>
      </c>
      <c r="C138">
        <v>122</v>
      </c>
      <c r="D138" t="str">
        <f t="shared" si="7"/>
        <v>40X120</v>
      </c>
      <c r="E138" t="s">
        <v>51</v>
      </c>
      <c r="F138" t="s">
        <v>59</v>
      </c>
      <c r="G138" t="s">
        <v>49</v>
      </c>
      <c r="H138" t="s">
        <v>53</v>
      </c>
      <c r="I138" t="s">
        <v>56</v>
      </c>
      <c r="J138">
        <v>4800</v>
      </c>
      <c r="K138">
        <v>5000</v>
      </c>
      <c r="L138">
        <f t="shared" si="9"/>
        <v>0.33</v>
      </c>
      <c r="M138">
        <v>328</v>
      </c>
      <c r="N138">
        <v>328</v>
      </c>
      <c r="O138">
        <v>44595</v>
      </c>
      <c r="P138">
        <v>3655972</v>
      </c>
      <c r="Q138">
        <v>4013747</v>
      </c>
      <c r="R138">
        <f t="shared" si="8"/>
        <v>8.9190000000000005</v>
      </c>
      <c r="S138">
        <v>81.981700000000004</v>
      </c>
      <c r="T138">
        <v>90.004400000000004</v>
      </c>
      <c r="U138">
        <v>98.024299999999997</v>
      </c>
      <c r="V138">
        <v>50</v>
      </c>
      <c r="W138">
        <v>32.253500000000003</v>
      </c>
      <c r="X138">
        <v>525641</v>
      </c>
      <c r="Y138">
        <v>0.105128</v>
      </c>
      <c r="Z138">
        <v>6091812713</v>
      </c>
    </row>
    <row r="139" spans="1:26" x14ac:dyDescent="0.55000000000000004">
      <c r="A139" t="s">
        <v>28</v>
      </c>
      <c r="B139">
        <v>42</v>
      </c>
      <c r="C139">
        <v>122</v>
      </c>
      <c r="D139" t="str">
        <f t="shared" si="7"/>
        <v>40X120</v>
      </c>
      <c r="E139" t="s">
        <v>51</v>
      </c>
      <c r="F139" t="s">
        <v>59</v>
      </c>
      <c r="G139" t="s">
        <v>49</v>
      </c>
      <c r="H139" t="s">
        <v>54</v>
      </c>
      <c r="I139" t="s">
        <v>57</v>
      </c>
      <c r="J139">
        <v>4800</v>
      </c>
      <c r="K139">
        <v>5000</v>
      </c>
      <c r="L139">
        <f t="shared" si="9"/>
        <v>0.33</v>
      </c>
      <c r="M139">
        <v>328</v>
      </c>
      <c r="N139">
        <v>328</v>
      </c>
      <c r="O139">
        <v>58347</v>
      </c>
      <c r="P139">
        <v>4867234</v>
      </c>
      <c r="Q139">
        <v>5778847</v>
      </c>
      <c r="R139">
        <f t="shared" si="8"/>
        <v>11.6694</v>
      </c>
      <c r="S139">
        <v>83.418800000000005</v>
      </c>
      <c r="T139">
        <v>99.042699999999996</v>
      </c>
      <c r="U139">
        <v>102.092</v>
      </c>
      <c r="V139">
        <v>50</v>
      </c>
      <c r="W139">
        <v>34.753700000000002</v>
      </c>
      <c r="X139">
        <v>1163552</v>
      </c>
      <c r="Y139">
        <v>0.23271</v>
      </c>
      <c r="Z139">
        <v>7946215567</v>
      </c>
    </row>
    <row r="140" spans="1:26" x14ac:dyDescent="0.55000000000000004">
      <c r="A140" t="s">
        <v>28</v>
      </c>
      <c r="B140">
        <v>42</v>
      </c>
      <c r="C140">
        <v>122</v>
      </c>
      <c r="D140" t="str">
        <f t="shared" si="7"/>
        <v>40X120</v>
      </c>
      <c r="E140" t="s">
        <v>51</v>
      </c>
      <c r="F140" t="s">
        <v>59</v>
      </c>
      <c r="G140" t="s">
        <v>49</v>
      </c>
      <c r="H140" t="s">
        <v>54</v>
      </c>
      <c r="I140" t="s">
        <v>56</v>
      </c>
      <c r="J140">
        <v>4800</v>
      </c>
      <c r="K140">
        <v>5000</v>
      </c>
      <c r="L140">
        <f t="shared" si="9"/>
        <v>0.33</v>
      </c>
      <c r="M140">
        <v>328</v>
      </c>
      <c r="N140">
        <v>328</v>
      </c>
      <c r="O140">
        <v>45558</v>
      </c>
      <c r="P140">
        <v>3728127</v>
      </c>
      <c r="Q140">
        <v>4085040</v>
      </c>
      <c r="R140">
        <f t="shared" si="8"/>
        <v>9.1115999999999993</v>
      </c>
      <c r="S140">
        <v>81.832499999999996</v>
      </c>
      <c r="T140">
        <v>89.666799999999995</v>
      </c>
      <c r="U140">
        <v>97.752099999999999</v>
      </c>
      <c r="V140">
        <v>50</v>
      </c>
      <c r="W140">
        <v>29.9495</v>
      </c>
      <c r="X140">
        <v>931920</v>
      </c>
      <c r="Y140">
        <v>0.18638399999999999</v>
      </c>
      <c r="Z140">
        <v>6256728618</v>
      </c>
    </row>
    <row r="141" spans="1:26" x14ac:dyDescent="0.55000000000000004">
      <c r="A141" t="s">
        <v>28</v>
      </c>
      <c r="B141">
        <v>42</v>
      </c>
      <c r="C141">
        <v>122</v>
      </c>
      <c r="D141" t="str">
        <f t="shared" si="7"/>
        <v>40X120</v>
      </c>
      <c r="E141" t="s">
        <v>51</v>
      </c>
      <c r="F141" t="s">
        <v>59</v>
      </c>
      <c r="G141" t="s">
        <v>49</v>
      </c>
      <c r="H141" t="s">
        <v>55</v>
      </c>
      <c r="I141" t="s">
        <v>57</v>
      </c>
      <c r="J141">
        <v>4800</v>
      </c>
      <c r="K141">
        <v>5000</v>
      </c>
      <c r="L141">
        <f t="shared" si="9"/>
        <v>0.33</v>
      </c>
      <c r="M141">
        <v>328</v>
      </c>
      <c r="N141">
        <v>328</v>
      </c>
      <c r="O141">
        <v>56187</v>
      </c>
      <c r="P141">
        <v>4658878</v>
      </c>
      <c r="Q141">
        <v>5308304</v>
      </c>
      <c r="R141">
        <f t="shared" si="8"/>
        <v>11.237399999999999</v>
      </c>
      <c r="S141">
        <v>82.917400000000001</v>
      </c>
      <c r="T141">
        <v>94.475700000000003</v>
      </c>
      <c r="U141">
        <v>99.686899999999994</v>
      </c>
      <c r="V141">
        <v>50</v>
      </c>
      <c r="W141">
        <v>31.604299999999999</v>
      </c>
      <c r="X141">
        <v>1597649</v>
      </c>
      <c r="Y141">
        <v>0.31952999999999998</v>
      </c>
      <c r="Z141">
        <v>7580814883</v>
      </c>
    </row>
    <row r="142" spans="1:26" x14ac:dyDescent="0.55000000000000004">
      <c r="A142" t="s">
        <v>28</v>
      </c>
      <c r="B142">
        <v>42</v>
      </c>
      <c r="C142">
        <v>122</v>
      </c>
      <c r="D142" t="str">
        <f t="shared" si="7"/>
        <v>40X120</v>
      </c>
      <c r="E142" t="s">
        <v>51</v>
      </c>
      <c r="F142" t="s">
        <v>59</v>
      </c>
      <c r="G142" t="s">
        <v>49</v>
      </c>
      <c r="H142" t="s">
        <v>55</v>
      </c>
      <c r="I142" t="s">
        <v>56</v>
      </c>
      <c r="J142">
        <v>4800</v>
      </c>
      <c r="K142">
        <v>5000</v>
      </c>
      <c r="L142">
        <f t="shared" si="9"/>
        <v>0.33</v>
      </c>
      <c r="M142">
        <v>328</v>
      </c>
      <c r="N142">
        <v>328</v>
      </c>
      <c r="O142">
        <v>45308</v>
      </c>
      <c r="P142">
        <v>3716271</v>
      </c>
      <c r="Q142">
        <v>4070481</v>
      </c>
      <c r="R142">
        <f t="shared" si="8"/>
        <v>9.0616000000000003</v>
      </c>
      <c r="S142">
        <v>82.022400000000005</v>
      </c>
      <c r="T142">
        <v>89.840199999999996</v>
      </c>
      <c r="U142">
        <v>97.883899999999997</v>
      </c>
      <c r="V142">
        <v>50</v>
      </c>
      <c r="W142">
        <v>26.415400000000002</v>
      </c>
      <c r="X142">
        <v>1369050</v>
      </c>
      <c r="Y142">
        <v>0.27381</v>
      </c>
      <c r="Z142">
        <v>6299479451</v>
      </c>
    </row>
    <row r="143" spans="1:26" x14ac:dyDescent="0.55000000000000004">
      <c r="A143" t="s">
        <v>28</v>
      </c>
      <c r="B143">
        <v>42</v>
      </c>
      <c r="C143">
        <v>122</v>
      </c>
      <c r="D143" t="str">
        <f t="shared" si="7"/>
        <v>40X120</v>
      </c>
      <c r="E143" t="s">
        <v>52</v>
      </c>
      <c r="F143" t="s">
        <v>58</v>
      </c>
      <c r="G143" t="s">
        <v>50</v>
      </c>
      <c r="H143" t="s">
        <v>53</v>
      </c>
      <c r="I143" t="s">
        <v>57</v>
      </c>
      <c r="J143">
        <v>4800</v>
      </c>
      <c r="K143">
        <v>5000</v>
      </c>
      <c r="L143">
        <f t="shared" si="9"/>
        <v>0.33</v>
      </c>
      <c r="M143">
        <v>328</v>
      </c>
      <c r="N143">
        <v>328</v>
      </c>
      <c r="O143">
        <v>48521</v>
      </c>
      <c r="P143">
        <v>6612691</v>
      </c>
      <c r="Q143">
        <v>8046925</v>
      </c>
      <c r="R143">
        <f t="shared" si="8"/>
        <v>9.7042000000000002</v>
      </c>
      <c r="S143">
        <v>136.285</v>
      </c>
      <c r="T143">
        <v>165.84399999999999</v>
      </c>
      <c r="U143">
        <v>166.595</v>
      </c>
      <c r="V143">
        <v>50</v>
      </c>
      <c r="W143">
        <v>176.49</v>
      </c>
      <c r="X143">
        <v>1771763</v>
      </c>
      <c r="Y143">
        <v>0.35435299999999997</v>
      </c>
      <c r="Z143">
        <v>19034126852</v>
      </c>
    </row>
    <row r="144" spans="1:26" x14ac:dyDescent="0.55000000000000004">
      <c r="A144" t="s">
        <v>28</v>
      </c>
      <c r="B144">
        <v>42</v>
      </c>
      <c r="C144">
        <v>122</v>
      </c>
      <c r="D144" t="str">
        <f t="shared" si="7"/>
        <v>40X120</v>
      </c>
      <c r="E144" t="s">
        <v>52</v>
      </c>
      <c r="F144" t="s">
        <v>58</v>
      </c>
      <c r="G144" t="s">
        <v>50</v>
      </c>
      <c r="H144" t="s">
        <v>53</v>
      </c>
      <c r="I144" t="s">
        <v>56</v>
      </c>
      <c r="J144">
        <v>4800</v>
      </c>
      <c r="K144">
        <v>5000</v>
      </c>
      <c r="L144">
        <f t="shared" si="9"/>
        <v>0.33</v>
      </c>
      <c r="M144">
        <v>328</v>
      </c>
      <c r="N144">
        <v>328</v>
      </c>
      <c r="O144">
        <v>40788</v>
      </c>
      <c r="P144">
        <v>4014960</v>
      </c>
      <c r="Q144">
        <v>4721376</v>
      </c>
      <c r="R144">
        <f t="shared" si="8"/>
        <v>8.1576000000000004</v>
      </c>
      <c r="S144">
        <v>98.434799999999996</v>
      </c>
      <c r="T144">
        <v>115.754</v>
      </c>
      <c r="U144">
        <v>121.03</v>
      </c>
      <c r="V144">
        <v>50</v>
      </c>
      <c r="W144">
        <v>39.783700000000003</v>
      </c>
      <c r="X144">
        <v>668416</v>
      </c>
      <c r="Y144">
        <v>0.133683</v>
      </c>
      <c r="Z144">
        <v>7931525322</v>
      </c>
    </row>
    <row r="145" spans="1:26" x14ac:dyDescent="0.55000000000000004">
      <c r="A145" t="s">
        <v>28</v>
      </c>
      <c r="B145">
        <v>42</v>
      </c>
      <c r="C145">
        <v>122</v>
      </c>
      <c r="D145" t="str">
        <f t="shared" si="7"/>
        <v>40X120</v>
      </c>
      <c r="E145" t="s">
        <v>52</v>
      </c>
      <c r="F145" t="s">
        <v>58</v>
      </c>
      <c r="G145" t="s">
        <v>50</v>
      </c>
      <c r="H145" t="s">
        <v>54</v>
      </c>
      <c r="I145" t="s">
        <v>57</v>
      </c>
      <c r="J145">
        <v>4800</v>
      </c>
      <c r="K145">
        <v>5000</v>
      </c>
      <c r="L145">
        <f t="shared" si="9"/>
        <v>0.33</v>
      </c>
      <c r="M145">
        <v>328</v>
      </c>
      <c r="N145">
        <v>328</v>
      </c>
      <c r="O145">
        <v>47330</v>
      </c>
      <c r="P145">
        <v>6013422</v>
      </c>
      <c r="Q145">
        <v>7240749</v>
      </c>
      <c r="R145">
        <f t="shared" si="8"/>
        <v>9.4659999999999993</v>
      </c>
      <c r="S145">
        <v>127.053</v>
      </c>
      <c r="T145">
        <v>152.98400000000001</v>
      </c>
      <c r="U145">
        <v>154.018</v>
      </c>
      <c r="V145">
        <v>50</v>
      </c>
      <c r="W145">
        <v>106.886</v>
      </c>
      <c r="X145">
        <v>2251359</v>
      </c>
      <c r="Y145">
        <v>0.45027200000000001</v>
      </c>
      <c r="Z145">
        <v>15514392458</v>
      </c>
    </row>
    <row r="146" spans="1:26" x14ac:dyDescent="0.55000000000000004">
      <c r="A146" t="s">
        <v>28</v>
      </c>
      <c r="B146">
        <v>42</v>
      </c>
      <c r="C146">
        <v>122</v>
      </c>
      <c r="D146" t="str">
        <f t="shared" si="7"/>
        <v>40X120</v>
      </c>
      <c r="E146" t="s">
        <v>52</v>
      </c>
      <c r="F146" t="s">
        <v>58</v>
      </c>
      <c r="G146" t="s">
        <v>50</v>
      </c>
      <c r="H146" t="s">
        <v>54</v>
      </c>
      <c r="I146" t="s">
        <v>56</v>
      </c>
      <c r="J146">
        <v>4800</v>
      </c>
      <c r="K146">
        <v>5000</v>
      </c>
      <c r="L146">
        <f t="shared" si="9"/>
        <v>0.33</v>
      </c>
      <c r="M146">
        <v>328</v>
      </c>
      <c r="N146">
        <v>328</v>
      </c>
      <c r="O146">
        <v>40940</v>
      </c>
      <c r="P146">
        <v>4066030</v>
      </c>
      <c r="Q146">
        <v>4765881</v>
      </c>
      <c r="R146">
        <f t="shared" si="8"/>
        <v>8.1880000000000006</v>
      </c>
      <c r="S146">
        <v>99.316800000000001</v>
      </c>
      <c r="T146">
        <v>116.411</v>
      </c>
      <c r="U146">
        <v>121.62</v>
      </c>
      <c r="V146">
        <v>50</v>
      </c>
      <c r="W146">
        <v>42.6905</v>
      </c>
      <c r="X146">
        <v>1177532</v>
      </c>
      <c r="Y146">
        <v>0.23550599999999999</v>
      </c>
      <c r="Z146">
        <v>8100037730</v>
      </c>
    </row>
    <row r="147" spans="1:26" x14ac:dyDescent="0.55000000000000004">
      <c r="A147" t="s">
        <v>28</v>
      </c>
      <c r="B147">
        <v>42</v>
      </c>
      <c r="C147">
        <v>122</v>
      </c>
      <c r="D147" t="str">
        <f t="shared" si="7"/>
        <v>40X120</v>
      </c>
      <c r="E147" t="s">
        <v>52</v>
      </c>
      <c r="F147" t="s">
        <v>58</v>
      </c>
      <c r="G147" t="s">
        <v>50</v>
      </c>
      <c r="H147" t="s">
        <v>55</v>
      </c>
      <c r="I147" t="s">
        <v>57</v>
      </c>
      <c r="J147">
        <v>4800</v>
      </c>
      <c r="K147">
        <v>5000</v>
      </c>
      <c r="L147">
        <f t="shared" si="9"/>
        <v>0.33</v>
      </c>
      <c r="M147">
        <v>328</v>
      </c>
      <c r="N147">
        <v>328</v>
      </c>
      <c r="O147">
        <v>45130</v>
      </c>
      <c r="P147">
        <v>5126491</v>
      </c>
      <c r="Q147">
        <v>6110292</v>
      </c>
      <c r="R147">
        <f t="shared" si="8"/>
        <v>9.0259999999999998</v>
      </c>
      <c r="S147">
        <v>113.59399999999999</v>
      </c>
      <c r="T147">
        <v>135.393</v>
      </c>
      <c r="U147">
        <v>137.881</v>
      </c>
      <c r="V147">
        <v>50</v>
      </c>
      <c r="W147">
        <v>84.264799999999994</v>
      </c>
      <c r="X147">
        <v>2612977</v>
      </c>
      <c r="Y147">
        <v>0.52259500000000003</v>
      </c>
      <c r="Z147">
        <v>11683616491</v>
      </c>
    </row>
    <row r="148" spans="1:26" x14ac:dyDescent="0.55000000000000004">
      <c r="A148" t="s">
        <v>28</v>
      </c>
      <c r="B148">
        <v>42</v>
      </c>
      <c r="C148">
        <v>122</v>
      </c>
      <c r="D148" t="str">
        <f t="shared" si="7"/>
        <v>40X120</v>
      </c>
      <c r="E148" t="s">
        <v>52</v>
      </c>
      <c r="F148" t="s">
        <v>58</v>
      </c>
      <c r="G148" t="s">
        <v>50</v>
      </c>
      <c r="H148" t="s">
        <v>55</v>
      </c>
      <c r="I148" t="s">
        <v>56</v>
      </c>
      <c r="J148">
        <v>4800</v>
      </c>
      <c r="K148">
        <v>5000</v>
      </c>
      <c r="L148">
        <f t="shared" si="9"/>
        <v>0.33</v>
      </c>
      <c r="M148">
        <v>328</v>
      </c>
      <c r="N148">
        <v>328</v>
      </c>
      <c r="O148">
        <v>37173</v>
      </c>
      <c r="P148">
        <v>3375569</v>
      </c>
      <c r="Q148">
        <v>3910720</v>
      </c>
      <c r="R148">
        <f t="shared" si="8"/>
        <v>7.4345999999999997</v>
      </c>
      <c r="S148">
        <v>90.807000000000002</v>
      </c>
      <c r="T148">
        <v>105.203</v>
      </c>
      <c r="U148">
        <v>112.508</v>
      </c>
      <c r="V148">
        <v>50</v>
      </c>
      <c r="W148">
        <v>28.449400000000001</v>
      </c>
      <c r="X148">
        <v>1392144</v>
      </c>
      <c r="Y148">
        <v>0.27842899999999998</v>
      </c>
      <c r="Z148">
        <v>6460074550</v>
      </c>
    </row>
    <row r="149" spans="1:26" x14ac:dyDescent="0.55000000000000004">
      <c r="A149" t="s">
        <v>28</v>
      </c>
      <c r="B149">
        <v>42</v>
      </c>
      <c r="C149">
        <v>122</v>
      </c>
      <c r="D149" t="str">
        <f t="shared" si="7"/>
        <v>40X120</v>
      </c>
      <c r="E149" t="s">
        <v>52</v>
      </c>
      <c r="F149" t="s">
        <v>59</v>
      </c>
      <c r="G149" t="s">
        <v>50</v>
      </c>
      <c r="H149" t="s">
        <v>53</v>
      </c>
      <c r="I149" t="s">
        <v>57</v>
      </c>
      <c r="J149">
        <v>4800</v>
      </c>
      <c r="K149">
        <v>5000</v>
      </c>
      <c r="L149">
        <f t="shared" si="9"/>
        <v>0.33</v>
      </c>
      <c r="M149">
        <v>328</v>
      </c>
      <c r="N149">
        <v>328</v>
      </c>
      <c r="O149">
        <v>52372</v>
      </c>
      <c r="P149">
        <v>4309822</v>
      </c>
      <c r="Q149">
        <v>5912554</v>
      </c>
      <c r="R149">
        <f t="shared" si="8"/>
        <v>10.474399999999999</v>
      </c>
      <c r="S149">
        <v>82.292500000000004</v>
      </c>
      <c r="T149">
        <v>112.895</v>
      </c>
      <c r="U149">
        <v>114.69799999999999</v>
      </c>
      <c r="V149">
        <v>50</v>
      </c>
      <c r="W149">
        <v>43.3018</v>
      </c>
      <c r="X149">
        <v>665773</v>
      </c>
      <c r="Y149">
        <v>0.133155</v>
      </c>
      <c r="Z149">
        <v>8075919041</v>
      </c>
    </row>
    <row r="150" spans="1:26" x14ac:dyDescent="0.55000000000000004">
      <c r="A150" t="s">
        <v>28</v>
      </c>
      <c r="B150">
        <v>42</v>
      </c>
      <c r="C150">
        <v>122</v>
      </c>
      <c r="D150" t="str">
        <f t="shared" si="7"/>
        <v>40X120</v>
      </c>
      <c r="E150" t="s">
        <v>52</v>
      </c>
      <c r="F150" t="s">
        <v>59</v>
      </c>
      <c r="G150" t="s">
        <v>50</v>
      </c>
      <c r="H150" t="s">
        <v>53</v>
      </c>
      <c r="I150" t="s">
        <v>56</v>
      </c>
      <c r="J150">
        <v>4800</v>
      </c>
      <c r="K150">
        <v>5000</v>
      </c>
      <c r="L150">
        <f t="shared" si="9"/>
        <v>0.33</v>
      </c>
      <c r="M150">
        <v>328</v>
      </c>
      <c r="N150">
        <v>328</v>
      </c>
      <c r="O150">
        <v>43944</v>
      </c>
      <c r="P150">
        <v>3584311</v>
      </c>
      <c r="Q150">
        <v>4115399</v>
      </c>
      <c r="R150">
        <f t="shared" si="8"/>
        <v>8.7888000000000002</v>
      </c>
      <c r="S150">
        <v>81.565399999999997</v>
      </c>
      <c r="T150">
        <v>93.650999999999996</v>
      </c>
      <c r="U150">
        <v>101.074</v>
      </c>
      <c r="V150">
        <v>50</v>
      </c>
      <c r="W150">
        <v>26.875699999999998</v>
      </c>
      <c r="X150">
        <v>520780</v>
      </c>
      <c r="Y150">
        <v>0.104156</v>
      </c>
      <c r="Z150">
        <v>6057500454</v>
      </c>
    </row>
    <row r="151" spans="1:26" x14ac:dyDescent="0.55000000000000004">
      <c r="A151" t="s">
        <v>28</v>
      </c>
      <c r="B151">
        <v>42</v>
      </c>
      <c r="C151">
        <v>122</v>
      </c>
      <c r="D151" t="str">
        <f t="shared" si="7"/>
        <v>40X120</v>
      </c>
      <c r="E151" t="s">
        <v>52</v>
      </c>
      <c r="F151" t="s">
        <v>59</v>
      </c>
      <c r="G151" t="s">
        <v>50</v>
      </c>
      <c r="H151" t="s">
        <v>54</v>
      </c>
      <c r="I151" t="s">
        <v>57</v>
      </c>
      <c r="J151">
        <v>4800</v>
      </c>
      <c r="K151">
        <v>5000</v>
      </c>
      <c r="L151">
        <f t="shared" si="9"/>
        <v>0.33</v>
      </c>
      <c r="M151">
        <v>328</v>
      </c>
      <c r="N151">
        <v>328</v>
      </c>
      <c r="O151">
        <v>54954</v>
      </c>
      <c r="P151">
        <v>4512503</v>
      </c>
      <c r="Q151">
        <v>5537264</v>
      </c>
      <c r="R151">
        <f t="shared" si="8"/>
        <v>10.9908</v>
      </c>
      <c r="S151">
        <v>82.114199999999997</v>
      </c>
      <c r="T151">
        <v>100.762</v>
      </c>
      <c r="U151">
        <v>103.515</v>
      </c>
      <c r="V151">
        <v>50</v>
      </c>
      <c r="W151">
        <v>33.8797</v>
      </c>
      <c r="X151">
        <v>1097175</v>
      </c>
      <c r="Y151">
        <v>0.21943499999999999</v>
      </c>
      <c r="Z151">
        <v>7418509739</v>
      </c>
    </row>
    <row r="152" spans="1:26" x14ac:dyDescent="0.55000000000000004">
      <c r="A152" t="s">
        <v>28</v>
      </c>
      <c r="B152">
        <v>42</v>
      </c>
      <c r="C152">
        <v>122</v>
      </c>
      <c r="D152" t="str">
        <f t="shared" si="7"/>
        <v>40X120</v>
      </c>
      <c r="E152" t="s">
        <v>52</v>
      </c>
      <c r="F152" t="s">
        <v>59</v>
      </c>
      <c r="G152" t="s">
        <v>50</v>
      </c>
      <c r="H152" t="s">
        <v>54</v>
      </c>
      <c r="I152" t="s">
        <v>56</v>
      </c>
      <c r="J152">
        <v>4800</v>
      </c>
      <c r="K152">
        <v>5000</v>
      </c>
      <c r="L152">
        <f t="shared" si="9"/>
        <v>0.33</v>
      </c>
      <c r="M152">
        <v>328</v>
      </c>
      <c r="N152">
        <v>328</v>
      </c>
      <c r="O152">
        <v>44377</v>
      </c>
      <c r="P152">
        <v>3630107</v>
      </c>
      <c r="Q152">
        <v>4154323</v>
      </c>
      <c r="R152">
        <f t="shared" si="8"/>
        <v>8.8754000000000008</v>
      </c>
      <c r="S152">
        <v>81.801500000000004</v>
      </c>
      <c r="T152">
        <v>93.6143</v>
      </c>
      <c r="U152">
        <v>101.006</v>
      </c>
      <c r="V152">
        <v>50</v>
      </c>
      <c r="W152">
        <v>25.452100000000002</v>
      </c>
      <c r="X152">
        <v>927853</v>
      </c>
      <c r="Y152">
        <v>0.18557100000000001</v>
      </c>
      <c r="Z152">
        <v>6193128692</v>
      </c>
    </row>
    <row r="153" spans="1:26" x14ac:dyDescent="0.55000000000000004">
      <c r="A153" t="s">
        <v>28</v>
      </c>
      <c r="B153">
        <v>42</v>
      </c>
      <c r="C153">
        <v>122</v>
      </c>
      <c r="D153" t="str">
        <f t="shared" si="7"/>
        <v>40X120</v>
      </c>
      <c r="E153" t="s">
        <v>52</v>
      </c>
      <c r="F153" t="s">
        <v>59</v>
      </c>
      <c r="G153" t="s">
        <v>50</v>
      </c>
      <c r="H153" t="s">
        <v>55</v>
      </c>
      <c r="I153" t="s">
        <v>57</v>
      </c>
      <c r="J153">
        <v>4800</v>
      </c>
      <c r="K153">
        <v>5000</v>
      </c>
      <c r="L153">
        <f t="shared" si="9"/>
        <v>0.33</v>
      </c>
      <c r="M153">
        <v>328</v>
      </c>
      <c r="N153">
        <v>328</v>
      </c>
      <c r="O153">
        <v>52011</v>
      </c>
      <c r="P153">
        <v>4252671</v>
      </c>
      <c r="Q153">
        <v>5029776</v>
      </c>
      <c r="R153">
        <f t="shared" si="8"/>
        <v>10.402200000000001</v>
      </c>
      <c r="S153">
        <v>81.764799999999994</v>
      </c>
      <c r="T153">
        <v>96.706000000000003</v>
      </c>
      <c r="U153">
        <v>101.464</v>
      </c>
      <c r="V153">
        <v>50</v>
      </c>
      <c r="W153">
        <v>25.041</v>
      </c>
      <c r="X153">
        <v>1480891</v>
      </c>
      <c r="Y153">
        <v>0.296178</v>
      </c>
      <c r="Z153">
        <v>6995985936</v>
      </c>
    </row>
    <row r="154" spans="1:26" x14ac:dyDescent="0.55000000000000004">
      <c r="A154" t="s">
        <v>28</v>
      </c>
      <c r="B154">
        <v>42</v>
      </c>
      <c r="C154">
        <v>122</v>
      </c>
      <c r="D154" t="str">
        <f t="shared" si="7"/>
        <v>40X120</v>
      </c>
      <c r="E154" t="s">
        <v>52</v>
      </c>
      <c r="F154" t="s">
        <v>59</v>
      </c>
      <c r="G154" t="s">
        <v>50</v>
      </c>
      <c r="H154" t="s">
        <v>55</v>
      </c>
      <c r="I154" t="s">
        <v>56</v>
      </c>
      <c r="J154">
        <v>4800</v>
      </c>
      <c r="K154">
        <v>5000</v>
      </c>
      <c r="L154">
        <f t="shared" si="9"/>
        <v>0.33</v>
      </c>
      <c r="M154">
        <v>328</v>
      </c>
      <c r="N154">
        <v>328</v>
      </c>
      <c r="O154">
        <v>44153</v>
      </c>
      <c r="P154">
        <v>3603456</v>
      </c>
      <c r="Q154">
        <v>4122680</v>
      </c>
      <c r="R154">
        <f t="shared" si="8"/>
        <v>8.8306000000000004</v>
      </c>
      <c r="S154">
        <v>81.612899999999996</v>
      </c>
      <c r="T154">
        <v>93.372600000000006</v>
      </c>
      <c r="U154">
        <v>100.80800000000001</v>
      </c>
      <c r="V154">
        <v>50</v>
      </c>
      <c r="W154">
        <v>28.165500000000002</v>
      </c>
      <c r="X154">
        <v>1328371</v>
      </c>
      <c r="Y154">
        <v>0.26567400000000002</v>
      </c>
      <c r="Z154">
        <v>6199270087</v>
      </c>
    </row>
    <row r="155" spans="1:26" x14ac:dyDescent="0.55000000000000004">
      <c r="A155" t="s">
        <v>28</v>
      </c>
      <c r="B155">
        <v>42</v>
      </c>
      <c r="C155">
        <v>122</v>
      </c>
      <c r="D155" t="str">
        <f t="shared" si="7"/>
        <v>40X120</v>
      </c>
      <c r="E155" t="s">
        <v>52</v>
      </c>
      <c r="F155" t="s">
        <v>59</v>
      </c>
      <c r="G155" t="s">
        <v>49</v>
      </c>
      <c r="H155" t="s">
        <v>53</v>
      </c>
      <c r="I155" t="s">
        <v>57</v>
      </c>
      <c r="J155">
        <v>4800</v>
      </c>
      <c r="K155">
        <v>5000</v>
      </c>
      <c r="L155">
        <f t="shared" si="9"/>
        <v>0.33</v>
      </c>
      <c r="M155">
        <v>328</v>
      </c>
      <c r="N155">
        <v>328</v>
      </c>
      <c r="O155">
        <v>57172</v>
      </c>
      <c r="P155">
        <v>4827125</v>
      </c>
      <c r="Q155">
        <v>9046389</v>
      </c>
      <c r="R155">
        <f t="shared" si="8"/>
        <v>11.4344</v>
      </c>
      <c r="S155">
        <v>84.431600000000003</v>
      </c>
      <c r="T155">
        <v>158.23099999999999</v>
      </c>
      <c r="U155">
        <v>161.30199999999999</v>
      </c>
      <c r="V155">
        <v>50</v>
      </c>
      <c r="W155">
        <v>65.571700000000007</v>
      </c>
      <c r="X155">
        <v>1046627</v>
      </c>
      <c r="Y155">
        <v>0.20932500000000001</v>
      </c>
      <c r="Z155">
        <v>12518718245</v>
      </c>
    </row>
    <row r="156" spans="1:26" x14ac:dyDescent="0.55000000000000004">
      <c r="A156" t="s">
        <v>28</v>
      </c>
      <c r="B156">
        <v>42</v>
      </c>
      <c r="C156">
        <v>122</v>
      </c>
      <c r="D156" t="str">
        <f t="shared" si="7"/>
        <v>40X120</v>
      </c>
      <c r="E156" t="s">
        <v>52</v>
      </c>
      <c r="F156" t="s">
        <v>59</v>
      </c>
      <c r="G156" t="s">
        <v>49</v>
      </c>
      <c r="H156" t="s">
        <v>53</v>
      </c>
      <c r="I156" t="s">
        <v>56</v>
      </c>
      <c r="J156">
        <v>4800</v>
      </c>
      <c r="K156">
        <v>5000</v>
      </c>
      <c r="L156">
        <f t="shared" si="9"/>
        <v>0.33</v>
      </c>
      <c r="M156">
        <v>328</v>
      </c>
      <c r="N156">
        <v>328</v>
      </c>
      <c r="O156">
        <v>54687</v>
      </c>
      <c r="P156">
        <v>4534479</v>
      </c>
      <c r="Q156">
        <v>5247992</v>
      </c>
      <c r="R156">
        <f t="shared" si="8"/>
        <v>10.9374</v>
      </c>
      <c r="S156">
        <v>82.916899999999998</v>
      </c>
      <c r="T156">
        <v>95.964200000000005</v>
      </c>
      <c r="U156">
        <v>103.956</v>
      </c>
      <c r="V156">
        <v>50</v>
      </c>
      <c r="W156">
        <v>29.380099999999999</v>
      </c>
      <c r="X156">
        <v>650029</v>
      </c>
      <c r="Y156">
        <v>0.13000600000000001</v>
      </c>
      <c r="Z156">
        <v>7600900661</v>
      </c>
    </row>
    <row r="157" spans="1:26" x14ac:dyDescent="0.55000000000000004">
      <c r="A157" t="s">
        <v>28</v>
      </c>
      <c r="B157">
        <v>42</v>
      </c>
      <c r="C157">
        <v>122</v>
      </c>
      <c r="D157" t="str">
        <f t="shared" si="7"/>
        <v>40X120</v>
      </c>
      <c r="E157" t="s">
        <v>52</v>
      </c>
      <c r="F157" t="s">
        <v>59</v>
      </c>
      <c r="G157" t="s">
        <v>49</v>
      </c>
      <c r="H157" t="s">
        <v>54</v>
      </c>
      <c r="I157" t="s">
        <v>57</v>
      </c>
      <c r="J157">
        <v>4800</v>
      </c>
      <c r="K157">
        <v>5000</v>
      </c>
      <c r="L157">
        <f t="shared" si="9"/>
        <v>0.33</v>
      </c>
      <c r="M157">
        <v>328</v>
      </c>
      <c r="N157">
        <v>328</v>
      </c>
      <c r="O157">
        <v>65752</v>
      </c>
      <c r="P157">
        <v>5547310</v>
      </c>
      <c r="Q157">
        <v>7567999</v>
      </c>
      <c r="R157">
        <f t="shared" si="8"/>
        <v>13.150399999999999</v>
      </c>
      <c r="S157">
        <v>84.367199999999997</v>
      </c>
      <c r="T157">
        <v>115.099</v>
      </c>
      <c r="U157">
        <v>118.523</v>
      </c>
      <c r="V157">
        <v>50</v>
      </c>
      <c r="W157">
        <v>47.202100000000002</v>
      </c>
      <c r="X157">
        <v>1445790</v>
      </c>
      <c r="Y157">
        <v>0.28915800000000003</v>
      </c>
      <c r="Z157">
        <v>9991009686</v>
      </c>
    </row>
    <row r="158" spans="1:26" x14ac:dyDescent="0.55000000000000004">
      <c r="A158" t="s">
        <v>28</v>
      </c>
      <c r="B158">
        <v>42</v>
      </c>
      <c r="C158">
        <v>122</v>
      </c>
      <c r="D158" t="str">
        <f t="shared" si="7"/>
        <v>40X120</v>
      </c>
      <c r="E158" t="s">
        <v>52</v>
      </c>
      <c r="F158" t="s">
        <v>59</v>
      </c>
      <c r="G158" t="s">
        <v>49</v>
      </c>
      <c r="H158" t="s">
        <v>54</v>
      </c>
      <c r="I158" t="s">
        <v>56</v>
      </c>
      <c r="J158">
        <v>4800</v>
      </c>
      <c r="K158">
        <v>5000</v>
      </c>
      <c r="L158">
        <f t="shared" si="9"/>
        <v>0.33</v>
      </c>
      <c r="M158">
        <v>328</v>
      </c>
      <c r="N158">
        <v>328</v>
      </c>
      <c r="O158">
        <v>55444</v>
      </c>
      <c r="P158">
        <v>4583472</v>
      </c>
      <c r="Q158">
        <v>5276099</v>
      </c>
      <c r="R158">
        <f t="shared" si="8"/>
        <v>11.088800000000001</v>
      </c>
      <c r="S158">
        <v>82.668499999999995</v>
      </c>
      <c r="T158">
        <v>95.160899999999998</v>
      </c>
      <c r="U158">
        <v>103.258</v>
      </c>
      <c r="V158">
        <v>50</v>
      </c>
      <c r="W158">
        <v>31.4787</v>
      </c>
      <c r="X158">
        <v>1150906</v>
      </c>
      <c r="Y158">
        <v>0.230181</v>
      </c>
      <c r="Z158">
        <v>7738507728</v>
      </c>
    </row>
    <row r="159" spans="1:26" x14ac:dyDescent="0.55000000000000004">
      <c r="A159" t="s">
        <v>28</v>
      </c>
      <c r="B159">
        <v>42</v>
      </c>
      <c r="C159">
        <v>122</v>
      </c>
      <c r="D159" t="str">
        <f t="shared" si="7"/>
        <v>40X120</v>
      </c>
      <c r="E159" t="s">
        <v>52</v>
      </c>
      <c r="F159" t="s">
        <v>59</v>
      </c>
      <c r="G159" t="s">
        <v>49</v>
      </c>
      <c r="H159" t="s">
        <v>55</v>
      </c>
      <c r="I159" t="s">
        <v>57</v>
      </c>
      <c r="J159">
        <v>4800</v>
      </c>
      <c r="K159">
        <v>5000</v>
      </c>
      <c r="L159">
        <f t="shared" si="9"/>
        <v>0.33</v>
      </c>
      <c r="M159">
        <v>328</v>
      </c>
      <c r="N159">
        <v>328</v>
      </c>
      <c r="O159">
        <v>63478</v>
      </c>
      <c r="P159">
        <v>5320215</v>
      </c>
      <c r="Q159">
        <v>6512371</v>
      </c>
      <c r="R159">
        <f t="shared" si="8"/>
        <v>12.695600000000001</v>
      </c>
      <c r="S159">
        <v>83.811999999999998</v>
      </c>
      <c r="T159">
        <v>102.593</v>
      </c>
      <c r="U159">
        <v>107.89100000000001</v>
      </c>
      <c r="V159">
        <v>50</v>
      </c>
      <c r="W159">
        <v>38.087400000000002</v>
      </c>
      <c r="X159">
        <v>1873796</v>
      </c>
      <c r="Y159">
        <v>0.37475900000000001</v>
      </c>
      <c r="Z159">
        <v>8852807902</v>
      </c>
    </row>
    <row r="160" spans="1:26" x14ac:dyDescent="0.55000000000000004">
      <c r="A160" t="s">
        <v>28</v>
      </c>
      <c r="B160">
        <v>42</v>
      </c>
      <c r="C160">
        <v>122</v>
      </c>
      <c r="D160" t="str">
        <f t="shared" si="7"/>
        <v>40X120</v>
      </c>
      <c r="E160" t="s">
        <v>52</v>
      </c>
      <c r="F160" t="s">
        <v>59</v>
      </c>
      <c r="G160" t="s">
        <v>49</v>
      </c>
      <c r="H160" t="s">
        <v>55</v>
      </c>
      <c r="I160" t="s">
        <v>56</v>
      </c>
      <c r="J160">
        <v>4800</v>
      </c>
      <c r="K160">
        <v>5000</v>
      </c>
      <c r="L160">
        <f t="shared" si="9"/>
        <v>0.33</v>
      </c>
      <c r="M160">
        <v>328</v>
      </c>
      <c r="N160">
        <v>328</v>
      </c>
      <c r="O160">
        <v>55218</v>
      </c>
      <c r="P160">
        <v>4561282</v>
      </c>
      <c r="Q160">
        <v>5253794</v>
      </c>
      <c r="R160">
        <f t="shared" si="8"/>
        <v>11.0436</v>
      </c>
      <c r="S160">
        <v>82.605000000000004</v>
      </c>
      <c r="T160">
        <v>95.1464</v>
      </c>
      <c r="U160">
        <v>103.205</v>
      </c>
      <c r="V160">
        <v>50</v>
      </c>
      <c r="W160">
        <v>32.199199999999998</v>
      </c>
      <c r="X160">
        <v>1611875</v>
      </c>
      <c r="Y160">
        <v>0.32237500000000002</v>
      </c>
      <c r="Z160">
        <v>7754382231</v>
      </c>
    </row>
    <row r="161" spans="1:26" x14ac:dyDescent="0.55000000000000004">
      <c r="A161" t="s">
        <v>19</v>
      </c>
      <c r="B161">
        <v>42</v>
      </c>
      <c r="C161">
        <v>32</v>
      </c>
      <c r="D161" t="str">
        <f t="shared" si="7"/>
        <v>40X30</v>
      </c>
      <c r="E161" t="s">
        <v>65</v>
      </c>
      <c r="F161" t="s">
        <v>58</v>
      </c>
      <c r="G161" t="s">
        <v>50</v>
      </c>
      <c r="H161">
        <v>30</v>
      </c>
      <c r="I161" t="s">
        <v>57</v>
      </c>
      <c r="J161">
        <v>1200</v>
      </c>
      <c r="K161">
        <v>5000</v>
      </c>
      <c r="L161">
        <f t="shared" si="9"/>
        <v>1.33</v>
      </c>
      <c r="M161">
        <v>148</v>
      </c>
      <c r="N161">
        <v>148</v>
      </c>
      <c r="O161">
        <v>20194</v>
      </c>
      <c r="P161">
        <v>787483</v>
      </c>
      <c r="Q161">
        <v>914598</v>
      </c>
      <c r="R161">
        <f t="shared" si="8"/>
        <v>4.0388000000000002</v>
      </c>
      <c r="S161">
        <v>38.995899999999999</v>
      </c>
      <c r="T161">
        <v>45.290599999999998</v>
      </c>
      <c r="U161">
        <v>45.481499999999997</v>
      </c>
      <c r="V161">
        <v>50</v>
      </c>
      <c r="W161">
        <v>21.829899999999999</v>
      </c>
      <c r="X161">
        <v>22390</v>
      </c>
      <c r="Y161">
        <v>4.4780000000000002E-3</v>
      </c>
      <c r="Z161">
        <v>434537337</v>
      </c>
    </row>
    <row r="162" spans="1:26" x14ac:dyDescent="0.55000000000000004">
      <c r="A162" t="s">
        <v>19</v>
      </c>
      <c r="B162">
        <v>42</v>
      </c>
      <c r="C162">
        <v>32</v>
      </c>
      <c r="D162" t="str">
        <f t="shared" si="7"/>
        <v>40X30</v>
      </c>
      <c r="E162" t="s">
        <v>65</v>
      </c>
      <c r="F162" t="s">
        <v>58</v>
      </c>
      <c r="G162" t="s">
        <v>50</v>
      </c>
      <c r="H162">
        <v>30</v>
      </c>
      <c r="I162" t="s">
        <v>56</v>
      </c>
      <c r="J162">
        <v>1200</v>
      </c>
      <c r="K162">
        <v>5000</v>
      </c>
      <c r="L162">
        <f t="shared" si="9"/>
        <v>1.33</v>
      </c>
      <c r="M162">
        <v>148</v>
      </c>
      <c r="N162">
        <v>148</v>
      </c>
      <c r="O162">
        <v>16632</v>
      </c>
      <c r="P162">
        <v>663639</v>
      </c>
      <c r="Q162">
        <v>761987</v>
      </c>
      <c r="R162">
        <f t="shared" si="8"/>
        <v>3.3264</v>
      </c>
      <c r="S162">
        <v>39.901299999999999</v>
      </c>
      <c r="T162">
        <v>45.814500000000002</v>
      </c>
      <c r="U162">
        <v>46.5291</v>
      </c>
      <c r="V162">
        <v>50</v>
      </c>
      <c r="W162">
        <v>15.1166</v>
      </c>
      <c r="X162">
        <v>17765</v>
      </c>
      <c r="Y162">
        <v>3.5530000000000002E-3</v>
      </c>
      <c r="Z162">
        <v>345549404</v>
      </c>
    </row>
    <row r="163" spans="1:26" x14ac:dyDescent="0.55000000000000004">
      <c r="A163" t="s">
        <v>19</v>
      </c>
      <c r="B163">
        <v>42</v>
      </c>
      <c r="C163">
        <v>32</v>
      </c>
      <c r="D163" t="str">
        <f t="shared" si="7"/>
        <v>40X30</v>
      </c>
      <c r="E163" t="s">
        <v>65</v>
      </c>
      <c r="F163" t="s">
        <v>58</v>
      </c>
      <c r="G163" t="s">
        <v>50</v>
      </c>
      <c r="H163">
        <v>60</v>
      </c>
      <c r="I163" t="s">
        <v>57</v>
      </c>
      <c r="J163">
        <v>1200</v>
      </c>
      <c r="K163">
        <v>5000</v>
      </c>
      <c r="L163">
        <f t="shared" si="9"/>
        <v>1.33</v>
      </c>
      <c r="M163">
        <v>148</v>
      </c>
      <c r="N163">
        <v>148</v>
      </c>
      <c r="O163">
        <v>19991</v>
      </c>
      <c r="P163">
        <v>859605</v>
      </c>
      <c r="Q163">
        <v>981553</v>
      </c>
      <c r="R163">
        <f t="shared" si="8"/>
        <v>3.9982000000000002</v>
      </c>
      <c r="S163">
        <v>42.999600000000001</v>
      </c>
      <c r="T163">
        <v>49.099699999999999</v>
      </c>
      <c r="U163">
        <v>49.424100000000003</v>
      </c>
      <c r="V163">
        <v>50</v>
      </c>
      <c r="W163">
        <v>15.8489</v>
      </c>
      <c r="X163">
        <v>44691</v>
      </c>
      <c r="Y163">
        <v>8.9382000000000003E-3</v>
      </c>
      <c r="Z163">
        <v>511992433</v>
      </c>
    </row>
    <row r="164" spans="1:26" x14ac:dyDescent="0.55000000000000004">
      <c r="A164" t="s">
        <v>19</v>
      </c>
      <c r="B164">
        <v>42</v>
      </c>
      <c r="C164">
        <v>32</v>
      </c>
      <c r="D164" t="str">
        <f t="shared" si="7"/>
        <v>40X30</v>
      </c>
      <c r="E164" t="s">
        <v>65</v>
      </c>
      <c r="F164" t="s">
        <v>58</v>
      </c>
      <c r="G164" t="s">
        <v>50</v>
      </c>
      <c r="H164">
        <v>60</v>
      </c>
      <c r="I164" t="s">
        <v>56</v>
      </c>
      <c r="J164">
        <v>1200</v>
      </c>
      <c r="K164">
        <v>5000</v>
      </c>
      <c r="L164">
        <f t="shared" si="9"/>
        <v>1.33</v>
      </c>
      <c r="M164">
        <v>148</v>
      </c>
      <c r="N164">
        <v>148</v>
      </c>
      <c r="O164">
        <v>16724</v>
      </c>
      <c r="P164">
        <v>666487</v>
      </c>
      <c r="Q164">
        <v>763225</v>
      </c>
      <c r="R164">
        <f t="shared" si="8"/>
        <v>3.3448000000000002</v>
      </c>
      <c r="S164">
        <v>39.8521</v>
      </c>
      <c r="T164">
        <v>45.636499999999998</v>
      </c>
      <c r="U164">
        <v>46.351799999999997</v>
      </c>
      <c r="V164">
        <v>50</v>
      </c>
      <c r="W164">
        <v>13.051</v>
      </c>
      <c r="X164">
        <v>28942</v>
      </c>
      <c r="Y164">
        <v>5.7884E-3</v>
      </c>
      <c r="Z164">
        <v>347945060</v>
      </c>
    </row>
    <row r="165" spans="1:26" x14ac:dyDescent="0.55000000000000004">
      <c r="A165" t="s">
        <v>19</v>
      </c>
      <c r="B165">
        <v>42</v>
      </c>
      <c r="C165">
        <v>32</v>
      </c>
      <c r="D165" t="str">
        <f t="shared" si="7"/>
        <v>40X30</v>
      </c>
      <c r="E165" t="s">
        <v>65</v>
      </c>
      <c r="F165" t="s">
        <v>58</v>
      </c>
      <c r="G165" t="s">
        <v>50</v>
      </c>
      <c r="H165">
        <v>90</v>
      </c>
      <c r="I165" t="s">
        <v>57</v>
      </c>
      <c r="J165">
        <v>1200</v>
      </c>
      <c r="K165">
        <v>5000</v>
      </c>
      <c r="L165">
        <f t="shared" si="9"/>
        <v>1.33</v>
      </c>
      <c r="M165">
        <v>148</v>
      </c>
      <c r="N165">
        <v>148</v>
      </c>
      <c r="O165">
        <v>16735</v>
      </c>
      <c r="P165">
        <v>666862</v>
      </c>
      <c r="Q165">
        <v>763438</v>
      </c>
      <c r="R165">
        <f t="shared" si="8"/>
        <v>3.347</v>
      </c>
      <c r="S165">
        <v>39.848300000000002</v>
      </c>
      <c r="T165">
        <v>45.619199999999999</v>
      </c>
      <c r="U165">
        <v>46.342599999999997</v>
      </c>
      <c r="V165">
        <v>50</v>
      </c>
      <c r="W165">
        <v>15.020300000000001</v>
      </c>
      <c r="X165">
        <v>41102</v>
      </c>
      <c r="Y165">
        <v>8.2203999999999992E-3</v>
      </c>
      <c r="Z165">
        <v>350292741</v>
      </c>
    </row>
    <row r="166" spans="1:26" x14ac:dyDescent="0.55000000000000004">
      <c r="A166" t="s">
        <v>19</v>
      </c>
      <c r="B166">
        <v>42</v>
      </c>
      <c r="C166">
        <v>32</v>
      </c>
      <c r="D166" t="str">
        <f t="shared" si="7"/>
        <v>40X30</v>
      </c>
      <c r="E166" t="s">
        <v>65</v>
      </c>
      <c r="F166" t="s">
        <v>58</v>
      </c>
      <c r="G166" t="s">
        <v>49</v>
      </c>
      <c r="H166">
        <v>30</v>
      </c>
      <c r="I166" t="s">
        <v>57</v>
      </c>
      <c r="J166">
        <v>1200</v>
      </c>
      <c r="K166">
        <v>5000</v>
      </c>
      <c r="L166">
        <f t="shared" si="9"/>
        <v>1.33</v>
      </c>
      <c r="M166">
        <v>148</v>
      </c>
      <c r="N166">
        <v>148</v>
      </c>
      <c r="O166">
        <v>25158</v>
      </c>
      <c r="P166">
        <v>1113020</v>
      </c>
      <c r="Q166">
        <v>1293022</v>
      </c>
      <c r="R166">
        <f t="shared" si="8"/>
        <v>5.0316000000000001</v>
      </c>
      <c r="S166">
        <v>44.241199999999999</v>
      </c>
      <c r="T166">
        <v>51.396099999999997</v>
      </c>
      <c r="U166">
        <v>51.812100000000001</v>
      </c>
      <c r="V166">
        <v>50</v>
      </c>
      <c r="W166">
        <v>24.908899999999999</v>
      </c>
      <c r="X166">
        <v>33288</v>
      </c>
      <c r="Y166">
        <v>6.6575999999999996E-3</v>
      </c>
      <c r="Z166">
        <v>641383088</v>
      </c>
    </row>
    <row r="167" spans="1:26" x14ac:dyDescent="0.55000000000000004">
      <c r="A167" t="s">
        <v>19</v>
      </c>
      <c r="B167">
        <v>42</v>
      </c>
      <c r="C167">
        <v>32</v>
      </c>
      <c r="D167" t="str">
        <f t="shared" si="7"/>
        <v>40X30</v>
      </c>
      <c r="E167" t="s">
        <v>65</v>
      </c>
      <c r="F167" t="s">
        <v>58</v>
      </c>
      <c r="G167" t="s">
        <v>49</v>
      </c>
      <c r="H167">
        <v>30</v>
      </c>
      <c r="I167" t="s">
        <v>56</v>
      </c>
      <c r="J167">
        <v>1200</v>
      </c>
      <c r="K167">
        <v>5000</v>
      </c>
      <c r="L167">
        <f t="shared" si="9"/>
        <v>1.33</v>
      </c>
      <c r="M167">
        <v>148</v>
      </c>
      <c r="N167">
        <v>148</v>
      </c>
      <c r="O167">
        <v>23299</v>
      </c>
      <c r="P167">
        <v>967416</v>
      </c>
      <c r="Q167">
        <v>1097169</v>
      </c>
      <c r="R167">
        <f t="shared" si="8"/>
        <v>4.6597999999999997</v>
      </c>
      <c r="S167">
        <v>41.521799999999999</v>
      </c>
      <c r="T167">
        <v>47.090800000000002</v>
      </c>
      <c r="U167">
        <v>48.673400000000001</v>
      </c>
      <c r="V167">
        <v>50</v>
      </c>
      <c r="W167">
        <v>24.197900000000001</v>
      </c>
      <c r="X167">
        <v>26040</v>
      </c>
      <c r="Y167">
        <v>5.208E-3</v>
      </c>
      <c r="Z167">
        <v>489216946</v>
      </c>
    </row>
    <row r="168" spans="1:26" x14ac:dyDescent="0.55000000000000004">
      <c r="A168" t="s">
        <v>19</v>
      </c>
      <c r="B168">
        <v>42</v>
      </c>
      <c r="C168">
        <v>32</v>
      </c>
      <c r="D168" t="str">
        <f t="shared" si="7"/>
        <v>40X30</v>
      </c>
      <c r="E168" t="s">
        <v>65</v>
      </c>
      <c r="F168" t="s">
        <v>58</v>
      </c>
      <c r="G168" t="s">
        <v>49</v>
      </c>
      <c r="H168">
        <v>60</v>
      </c>
      <c r="I168" t="s">
        <v>57</v>
      </c>
      <c r="J168">
        <v>1200</v>
      </c>
      <c r="K168">
        <v>5000</v>
      </c>
      <c r="L168">
        <f t="shared" si="9"/>
        <v>1.33</v>
      </c>
      <c r="M168">
        <v>148</v>
      </c>
      <c r="N168">
        <v>148</v>
      </c>
      <c r="O168">
        <v>26976</v>
      </c>
      <c r="P168">
        <v>1231863</v>
      </c>
      <c r="Q168">
        <v>1406302</v>
      </c>
      <c r="R168">
        <f t="shared" si="8"/>
        <v>5.3952</v>
      </c>
      <c r="S168">
        <v>45.665100000000002</v>
      </c>
      <c r="T168">
        <v>52.131599999999999</v>
      </c>
      <c r="U168">
        <v>52.933300000000003</v>
      </c>
      <c r="V168">
        <v>50</v>
      </c>
      <c r="W168">
        <v>23.239799999999999</v>
      </c>
      <c r="X168">
        <v>62977</v>
      </c>
      <c r="Y168">
        <v>1.25954E-2</v>
      </c>
      <c r="Z168">
        <v>715788546</v>
      </c>
    </row>
    <row r="169" spans="1:26" x14ac:dyDescent="0.55000000000000004">
      <c r="A169" t="s">
        <v>19</v>
      </c>
      <c r="B169">
        <v>42</v>
      </c>
      <c r="C169">
        <v>32</v>
      </c>
      <c r="D169" t="str">
        <f t="shared" si="7"/>
        <v>40X30</v>
      </c>
      <c r="E169" t="s">
        <v>65</v>
      </c>
      <c r="F169" t="s">
        <v>58</v>
      </c>
      <c r="G169" t="s">
        <v>49</v>
      </c>
      <c r="H169">
        <v>60</v>
      </c>
      <c r="I169" t="s">
        <v>56</v>
      </c>
      <c r="J169">
        <v>1200</v>
      </c>
      <c r="K169">
        <v>5000</v>
      </c>
      <c r="L169">
        <f t="shared" si="9"/>
        <v>1.33</v>
      </c>
      <c r="M169">
        <v>148</v>
      </c>
      <c r="N169">
        <v>148</v>
      </c>
      <c r="O169">
        <v>22968</v>
      </c>
      <c r="P169">
        <v>955649</v>
      </c>
      <c r="Q169">
        <v>1078566</v>
      </c>
      <c r="R169">
        <f t="shared" si="8"/>
        <v>4.5936000000000003</v>
      </c>
      <c r="S169">
        <v>41.607799999999997</v>
      </c>
      <c r="T169">
        <v>46.959499999999998</v>
      </c>
      <c r="U169">
        <v>48.579000000000001</v>
      </c>
      <c r="V169">
        <v>50</v>
      </c>
      <c r="W169">
        <v>20.274899999999999</v>
      </c>
      <c r="X169">
        <v>42393</v>
      </c>
      <c r="Y169">
        <v>8.4785999999999993E-3</v>
      </c>
      <c r="Z169">
        <v>484754978</v>
      </c>
    </row>
    <row r="170" spans="1:26" x14ac:dyDescent="0.55000000000000004">
      <c r="A170" t="s">
        <v>19</v>
      </c>
      <c r="B170">
        <v>42</v>
      </c>
      <c r="C170">
        <v>32</v>
      </c>
      <c r="D170" t="str">
        <f t="shared" si="7"/>
        <v>40X30</v>
      </c>
      <c r="E170" t="s">
        <v>65</v>
      </c>
      <c r="F170" t="s">
        <v>58</v>
      </c>
      <c r="G170" t="s">
        <v>49</v>
      </c>
      <c r="H170">
        <v>90</v>
      </c>
      <c r="I170" t="s">
        <v>57</v>
      </c>
      <c r="J170">
        <v>1200</v>
      </c>
      <c r="K170">
        <v>5000</v>
      </c>
      <c r="L170">
        <f t="shared" si="9"/>
        <v>1.33</v>
      </c>
      <c r="M170">
        <v>148</v>
      </c>
      <c r="N170">
        <v>148</v>
      </c>
      <c r="O170">
        <v>23408</v>
      </c>
      <c r="P170">
        <v>971163</v>
      </c>
      <c r="Q170">
        <v>1097504</v>
      </c>
      <c r="R170">
        <f t="shared" si="8"/>
        <v>4.6816000000000004</v>
      </c>
      <c r="S170">
        <v>41.488500000000002</v>
      </c>
      <c r="T170">
        <v>46.885899999999999</v>
      </c>
      <c r="U170">
        <v>48.4651</v>
      </c>
      <c r="V170">
        <v>50</v>
      </c>
      <c r="W170">
        <v>20.4297</v>
      </c>
      <c r="X170">
        <v>59545</v>
      </c>
      <c r="Y170">
        <v>1.1908999999999999E-2</v>
      </c>
      <c r="Z170">
        <v>498099050</v>
      </c>
    </row>
    <row r="171" spans="1:26" x14ac:dyDescent="0.55000000000000004">
      <c r="A171" t="s">
        <v>19</v>
      </c>
      <c r="B171">
        <v>42</v>
      </c>
      <c r="C171">
        <v>32</v>
      </c>
      <c r="D171" t="str">
        <f t="shared" si="7"/>
        <v>40X30</v>
      </c>
      <c r="E171" t="s">
        <v>65</v>
      </c>
      <c r="F171" t="s">
        <v>59</v>
      </c>
      <c r="G171" t="s">
        <v>50</v>
      </c>
      <c r="H171">
        <v>30</v>
      </c>
      <c r="I171" t="s">
        <v>57</v>
      </c>
      <c r="J171">
        <v>1200</v>
      </c>
      <c r="K171">
        <v>5000</v>
      </c>
      <c r="L171">
        <f t="shared" si="9"/>
        <v>1.33</v>
      </c>
      <c r="M171">
        <v>148</v>
      </c>
      <c r="N171">
        <v>148</v>
      </c>
      <c r="O171">
        <v>19969</v>
      </c>
      <c r="P171">
        <v>725691</v>
      </c>
      <c r="Q171">
        <v>846106</v>
      </c>
      <c r="R171">
        <f t="shared" si="8"/>
        <v>3.9937999999999998</v>
      </c>
      <c r="S171">
        <v>36.340899999999998</v>
      </c>
      <c r="T171">
        <v>42.371000000000002</v>
      </c>
      <c r="U171">
        <v>42.8628</v>
      </c>
      <c r="V171">
        <v>50</v>
      </c>
      <c r="W171">
        <v>12.699400000000001</v>
      </c>
      <c r="X171">
        <v>16900</v>
      </c>
      <c r="Y171">
        <v>3.3800000000000002E-3</v>
      </c>
      <c r="Z171">
        <v>328767084</v>
      </c>
    </row>
    <row r="172" spans="1:26" x14ac:dyDescent="0.55000000000000004">
      <c r="A172" t="s">
        <v>19</v>
      </c>
      <c r="B172">
        <v>42</v>
      </c>
      <c r="C172">
        <v>32</v>
      </c>
      <c r="D172" t="str">
        <f t="shared" si="7"/>
        <v>40X30</v>
      </c>
      <c r="E172" t="s">
        <v>65</v>
      </c>
      <c r="F172" t="s">
        <v>59</v>
      </c>
      <c r="G172" t="s">
        <v>50</v>
      </c>
      <c r="H172">
        <v>30</v>
      </c>
      <c r="I172" t="s">
        <v>56</v>
      </c>
      <c r="J172">
        <v>1200</v>
      </c>
      <c r="K172">
        <v>5000</v>
      </c>
      <c r="L172">
        <f t="shared" si="9"/>
        <v>1.33</v>
      </c>
      <c r="M172">
        <v>148</v>
      </c>
      <c r="N172">
        <v>148</v>
      </c>
      <c r="O172">
        <v>16618</v>
      </c>
      <c r="P172">
        <v>604198</v>
      </c>
      <c r="Q172">
        <v>683824</v>
      </c>
      <c r="R172">
        <f t="shared" si="8"/>
        <v>3.3235999999999999</v>
      </c>
      <c r="S172">
        <v>36.357999999999997</v>
      </c>
      <c r="T172">
        <v>41.1496</v>
      </c>
      <c r="U172">
        <v>42.328099999999999</v>
      </c>
      <c r="V172">
        <v>50</v>
      </c>
      <c r="W172">
        <v>11.441599999999999</v>
      </c>
      <c r="X172">
        <v>13778</v>
      </c>
      <c r="Y172">
        <v>2.7556E-3</v>
      </c>
      <c r="Z172">
        <v>275451598</v>
      </c>
    </row>
    <row r="173" spans="1:26" x14ac:dyDescent="0.55000000000000004">
      <c r="A173" t="s">
        <v>19</v>
      </c>
      <c r="B173">
        <v>42</v>
      </c>
      <c r="C173">
        <v>32</v>
      </c>
      <c r="D173" t="str">
        <f t="shared" si="7"/>
        <v>40X30</v>
      </c>
      <c r="E173" t="s">
        <v>65</v>
      </c>
      <c r="F173" t="s">
        <v>59</v>
      </c>
      <c r="G173" t="s">
        <v>50</v>
      </c>
      <c r="H173">
        <v>60</v>
      </c>
      <c r="I173" t="s">
        <v>57</v>
      </c>
      <c r="J173">
        <v>1200</v>
      </c>
      <c r="K173">
        <v>5000</v>
      </c>
      <c r="L173">
        <f t="shared" si="9"/>
        <v>1.33</v>
      </c>
      <c r="M173">
        <v>148</v>
      </c>
      <c r="N173">
        <v>148</v>
      </c>
      <c r="O173">
        <v>16765</v>
      </c>
      <c r="P173">
        <v>606540</v>
      </c>
      <c r="Q173">
        <v>683284</v>
      </c>
      <c r="R173">
        <f t="shared" si="8"/>
        <v>3.3530000000000002</v>
      </c>
      <c r="S173">
        <v>36.178899999999999</v>
      </c>
      <c r="T173">
        <v>40.756599999999999</v>
      </c>
      <c r="U173">
        <v>41.930599999999998</v>
      </c>
      <c r="V173">
        <v>50</v>
      </c>
      <c r="W173">
        <v>11.6623</v>
      </c>
      <c r="X173">
        <v>22201</v>
      </c>
      <c r="Y173">
        <v>4.4402E-3</v>
      </c>
      <c r="Z173">
        <v>277430739</v>
      </c>
    </row>
    <row r="174" spans="1:26" x14ac:dyDescent="0.55000000000000004">
      <c r="A174" t="s">
        <v>19</v>
      </c>
      <c r="B174">
        <v>42</v>
      </c>
      <c r="C174">
        <v>32</v>
      </c>
      <c r="D174" t="str">
        <f t="shared" si="7"/>
        <v>40X30</v>
      </c>
      <c r="E174" t="s">
        <v>65</v>
      </c>
      <c r="F174" t="s">
        <v>59</v>
      </c>
      <c r="G174" t="s">
        <v>49</v>
      </c>
      <c r="H174">
        <v>30</v>
      </c>
      <c r="I174" t="s">
        <v>57</v>
      </c>
      <c r="J174">
        <v>1200</v>
      </c>
      <c r="K174">
        <v>5000</v>
      </c>
      <c r="L174">
        <f t="shared" si="9"/>
        <v>1.33</v>
      </c>
      <c r="M174">
        <v>148</v>
      </c>
      <c r="N174">
        <v>148</v>
      </c>
      <c r="O174">
        <v>27708</v>
      </c>
      <c r="P174">
        <v>1024003</v>
      </c>
      <c r="Q174">
        <v>1230469</v>
      </c>
      <c r="R174">
        <f t="shared" si="8"/>
        <v>5.5415999999999999</v>
      </c>
      <c r="S174">
        <v>36.956899999999997</v>
      </c>
      <c r="T174">
        <v>44.4084</v>
      </c>
      <c r="U174">
        <v>45.720199999999998</v>
      </c>
      <c r="V174">
        <v>50</v>
      </c>
      <c r="W174">
        <v>14.321099999999999</v>
      </c>
      <c r="X174">
        <v>23776</v>
      </c>
      <c r="Y174">
        <v>4.7552000000000002E-3</v>
      </c>
      <c r="Z174">
        <v>458977653</v>
      </c>
    </row>
    <row r="175" spans="1:26" x14ac:dyDescent="0.55000000000000004">
      <c r="A175" t="s">
        <v>19</v>
      </c>
      <c r="B175">
        <v>42</v>
      </c>
      <c r="C175">
        <v>32</v>
      </c>
      <c r="D175" t="str">
        <f t="shared" si="7"/>
        <v>40X30</v>
      </c>
      <c r="E175" t="s">
        <v>65</v>
      </c>
      <c r="F175" t="s">
        <v>59</v>
      </c>
      <c r="G175" t="s">
        <v>49</v>
      </c>
      <c r="H175">
        <v>30</v>
      </c>
      <c r="I175" t="s">
        <v>56</v>
      </c>
      <c r="J175">
        <v>1200</v>
      </c>
      <c r="K175">
        <v>5000</v>
      </c>
      <c r="L175">
        <f t="shared" si="9"/>
        <v>1.33</v>
      </c>
      <c r="M175">
        <v>148</v>
      </c>
      <c r="N175">
        <v>148</v>
      </c>
      <c r="O175">
        <v>21432</v>
      </c>
      <c r="P175">
        <v>779162</v>
      </c>
      <c r="Q175">
        <v>877289</v>
      </c>
      <c r="R175">
        <f t="shared" si="8"/>
        <v>4.2864000000000004</v>
      </c>
      <c r="S175">
        <v>36.3551</v>
      </c>
      <c r="T175">
        <v>40.933599999999998</v>
      </c>
      <c r="U175">
        <v>43.334400000000002</v>
      </c>
      <c r="V175">
        <v>50</v>
      </c>
      <c r="W175">
        <v>16.996200000000002</v>
      </c>
      <c r="X175">
        <v>17936</v>
      </c>
      <c r="Y175">
        <v>3.5872E-3</v>
      </c>
      <c r="Z175">
        <v>345607661</v>
      </c>
    </row>
    <row r="176" spans="1:26" x14ac:dyDescent="0.55000000000000004">
      <c r="A176" t="s">
        <v>19</v>
      </c>
      <c r="B176">
        <v>42</v>
      </c>
      <c r="C176">
        <v>32</v>
      </c>
      <c r="D176" t="str">
        <f t="shared" si="7"/>
        <v>40X30</v>
      </c>
      <c r="E176" t="s">
        <v>65</v>
      </c>
      <c r="F176" t="s">
        <v>59</v>
      </c>
      <c r="G176" t="s">
        <v>49</v>
      </c>
      <c r="H176">
        <v>60</v>
      </c>
      <c r="I176" t="s">
        <v>57</v>
      </c>
      <c r="J176">
        <v>1200</v>
      </c>
      <c r="K176">
        <v>5000</v>
      </c>
      <c r="L176">
        <f t="shared" si="9"/>
        <v>1.33</v>
      </c>
      <c r="M176">
        <v>148</v>
      </c>
      <c r="N176">
        <v>148</v>
      </c>
      <c r="O176">
        <v>21584</v>
      </c>
      <c r="P176">
        <v>782382</v>
      </c>
      <c r="Q176">
        <v>878502</v>
      </c>
      <c r="R176">
        <f t="shared" si="8"/>
        <v>4.3167999999999997</v>
      </c>
      <c r="S176">
        <v>36.248199999999997</v>
      </c>
      <c r="T176">
        <v>40.701500000000003</v>
      </c>
      <c r="U176">
        <v>43.115099999999998</v>
      </c>
      <c r="V176">
        <v>50</v>
      </c>
      <c r="W176">
        <v>18.031600000000001</v>
      </c>
      <c r="X176">
        <v>28188</v>
      </c>
      <c r="Y176">
        <v>5.6376000000000004E-3</v>
      </c>
      <c r="Z176">
        <v>349608892</v>
      </c>
    </row>
    <row r="177" spans="1:26" x14ac:dyDescent="0.55000000000000004">
      <c r="A177" t="s">
        <v>19</v>
      </c>
      <c r="B177">
        <v>42</v>
      </c>
      <c r="C177">
        <v>32</v>
      </c>
      <c r="D177" t="str">
        <f t="shared" si="7"/>
        <v>40X30</v>
      </c>
      <c r="E177" t="s">
        <v>51</v>
      </c>
      <c r="F177" t="s">
        <v>58</v>
      </c>
      <c r="G177" t="s">
        <v>50</v>
      </c>
      <c r="H177">
        <v>30</v>
      </c>
      <c r="I177" t="s">
        <v>57</v>
      </c>
      <c r="J177">
        <v>1200</v>
      </c>
      <c r="K177">
        <v>5000</v>
      </c>
      <c r="L177">
        <f t="shared" si="9"/>
        <v>1.33</v>
      </c>
      <c r="M177">
        <v>148</v>
      </c>
      <c r="N177">
        <v>148</v>
      </c>
      <c r="O177">
        <v>25820</v>
      </c>
      <c r="P177">
        <v>1038688</v>
      </c>
      <c r="Q177">
        <v>1312806</v>
      </c>
      <c r="R177">
        <f t="shared" si="8"/>
        <v>5.1639999999999997</v>
      </c>
      <c r="S177">
        <v>40.228000000000002</v>
      </c>
      <c r="T177">
        <v>50.844499999999996</v>
      </c>
      <c r="U177">
        <v>51.193300000000001</v>
      </c>
      <c r="V177">
        <v>50</v>
      </c>
      <c r="W177">
        <v>22.839400000000001</v>
      </c>
      <c r="X177">
        <v>32107</v>
      </c>
      <c r="Y177">
        <v>6.4213999999999999E-3</v>
      </c>
      <c r="Z177">
        <v>610810504</v>
      </c>
    </row>
    <row r="178" spans="1:26" x14ac:dyDescent="0.55000000000000004">
      <c r="A178" t="s">
        <v>19</v>
      </c>
      <c r="B178">
        <v>42</v>
      </c>
      <c r="C178">
        <v>32</v>
      </c>
      <c r="D178" t="str">
        <f t="shared" si="7"/>
        <v>40X30</v>
      </c>
      <c r="E178" t="s">
        <v>51</v>
      </c>
      <c r="F178" t="s">
        <v>58</v>
      </c>
      <c r="G178" t="s">
        <v>50</v>
      </c>
      <c r="H178">
        <v>30</v>
      </c>
      <c r="I178" t="s">
        <v>56</v>
      </c>
      <c r="J178">
        <v>1200</v>
      </c>
      <c r="K178">
        <v>5000</v>
      </c>
      <c r="L178">
        <f t="shared" si="9"/>
        <v>1.33</v>
      </c>
      <c r="M178">
        <v>148</v>
      </c>
      <c r="N178">
        <v>148</v>
      </c>
      <c r="O178">
        <v>22858</v>
      </c>
      <c r="P178">
        <v>921580</v>
      </c>
      <c r="Q178">
        <v>1135832</v>
      </c>
      <c r="R178">
        <f t="shared" si="8"/>
        <v>4.5716000000000001</v>
      </c>
      <c r="S178">
        <v>40.317599999999999</v>
      </c>
      <c r="T178">
        <v>49.690800000000003</v>
      </c>
      <c r="U178">
        <v>50.637799999999999</v>
      </c>
      <c r="V178">
        <v>50</v>
      </c>
      <c r="W178">
        <v>14.013400000000001</v>
      </c>
      <c r="X178">
        <v>25604</v>
      </c>
      <c r="Y178">
        <v>5.1208E-3</v>
      </c>
      <c r="Z178">
        <v>484543613</v>
      </c>
    </row>
    <row r="179" spans="1:26" x14ac:dyDescent="0.55000000000000004">
      <c r="A179" t="s">
        <v>19</v>
      </c>
      <c r="B179">
        <v>42</v>
      </c>
      <c r="C179">
        <v>32</v>
      </c>
      <c r="D179" t="str">
        <f t="shared" si="7"/>
        <v>40X30</v>
      </c>
      <c r="E179" t="s">
        <v>51</v>
      </c>
      <c r="F179" t="s">
        <v>58</v>
      </c>
      <c r="G179" t="s">
        <v>50</v>
      </c>
      <c r="H179">
        <v>60</v>
      </c>
      <c r="I179" t="s">
        <v>57</v>
      </c>
      <c r="J179">
        <v>1200</v>
      </c>
      <c r="K179">
        <v>5000</v>
      </c>
      <c r="L179">
        <f t="shared" si="9"/>
        <v>1.33</v>
      </c>
      <c r="M179">
        <v>148</v>
      </c>
      <c r="N179">
        <v>148</v>
      </c>
      <c r="O179">
        <v>26504</v>
      </c>
      <c r="P179">
        <v>1158281</v>
      </c>
      <c r="Q179">
        <v>1427208</v>
      </c>
      <c r="R179">
        <f t="shared" si="8"/>
        <v>5.3007999999999997</v>
      </c>
      <c r="S179">
        <v>43.702100000000002</v>
      </c>
      <c r="T179">
        <v>53.848799999999997</v>
      </c>
      <c r="U179">
        <v>54.330500000000001</v>
      </c>
      <c r="V179">
        <v>50</v>
      </c>
      <c r="W179">
        <v>20.964600000000001</v>
      </c>
      <c r="X179">
        <v>61650</v>
      </c>
      <c r="Y179">
        <v>1.2330000000000001E-2</v>
      </c>
      <c r="Z179">
        <v>704293959</v>
      </c>
    </row>
    <row r="180" spans="1:26" x14ac:dyDescent="0.55000000000000004">
      <c r="A180" t="s">
        <v>19</v>
      </c>
      <c r="B180">
        <v>42</v>
      </c>
      <c r="C180">
        <v>32</v>
      </c>
      <c r="D180" t="str">
        <f t="shared" si="7"/>
        <v>40X30</v>
      </c>
      <c r="E180" t="s">
        <v>51</v>
      </c>
      <c r="F180" t="s">
        <v>58</v>
      </c>
      <c r="G180" t="s">
        <v>50</v>
      </c>
      <c r="H180">
        <v>60</v>
      </c>
      <c r="I180" t="s">
        <v>56</v>
      </c>
      <c r="J180">
        <v>1200</v>
      </c>
      <c r="K180">
        <v>5000</v>
      </c>
      <c r="L180">
        <f t="shared" si="9"/>
        <v>1.33</v>
      </c>
      <c r="M180">
        <v>148</v>
      </c>
      <c r="N180">
        <v>148</v>
      </c>
      <c r="O180">
        <v>22978</v>
      </c>
      <c r="P180">
        <v>925133</v>
      </c>
      <c r="Q180">
        <v>1134355</v>
      </c>
      <c r="R180">
        <f t="shared" si="8"/>
        <v>4.5956000000000001</v>
      </c>
      <c r="S180">
        <v>40.261699999999998</v>
      </c>
      <c r="T180">
        <v>49.366999999999997</v>
      </c>
      <c r="U180">
        <v>50.322299999999998</v>
      </c>
      <c r="V180">
        <v>50</v>
      </c>
      <c r="W180">
        <v>19.539899999999999</v>
      </c>
      <c r="X180">
        <v>40836</v>
      </c>
      <c r="Y180">
        <v>8.1671999999999995E-3</v>
      </c>
      <c r="Z180">
        <v>487668215</v>
      </c>
    </row>
    <row r="181" spans="1:26" x14ac:dyDescent="0.55000000000000004">
      <c r="A181" t="s">
        <v>19</v>
      </c>
      <c r="B181">
        <v>42</v>
      </c>
      <c r="C181">
        <v>32</v>
      </c>
      <c r="D181" t="str">
        <f t="shared" si="7"/>
        <v>40X30</v>
      </c>
      <c r="E181" t="s">
        <v>51</v>
      </c>
      <c r="F181" t="s">
        <v>58</v>
      </c>
      <c r="G181" t="s">
        <v>50</v>
      </c>
      <c r="H181">
        <v>90</v>
      </c>
      <c r="I181" t="s">
        <v>57</v>
      </c>
      <c r="J181">
        <v>1200</v>
      </c>
      <c r="K181">
        <v>5000</v>
      </c>
      <c r="L181">
        <f t="shared" si="9"/>
        <v>1.33</v>
      </c>
      <c r="M181">
        <v>148</v>
      </c>
      <c r="N181">
        <v>148</v>
      </c>
      <c r="O181">
        <v>22933</v>
      </c>
      <c r="P181">
        <v>924881</v>
      </c>
      <c r="Q181">
        <v>1132799</v>
      </c>
      <c r="R181">
        <f t="shared" si="8"/>
        <v>4.5865999999999998</v>
      </c>
      <c r="S181">
        <v>40.329700000000003</v>
      </c>
      <c r="T181">
        <v>49.396000000000001</v>
      </c>
      <c r="U181">
        <v>50.349800000000002</v>
      </c>
      <c r="V181">
        <v>50</v>
      </c>
      <c r="W181">
        <v>14.2445</v>
      </c>
      <c r="X181">
        <v>59964</v>
      </c>
      <c r="Y181">
        <v>1.19928E-2</v>
      </c>
      <c r="Z181">
        <v>490109531</v>
      </c>
    </row>
    <row r="182" spans="1:26" x14ac:dyDescent="0.55000000000000004">
      <c r="A182" t="s">
        <v>19</v>
      </c>
      <c r="B182">
        <v>42</v>
      </c>
      <c r="C182">
        <v>32</v>
      </c>
      <c r="D182" t="str">
        <f t="shared" si="7"/>
        <v>40X30</v>
      </c>
      <c r="E182" t="s">
        <v>51</v>
      </c>
      <c r="F182" t="s">
        <v>58</v>
      </c>
      <c r="G182" t="s">
        <v>49</v>
      </c>
      <c r="H182">
        <v>30</v>
      </c>
      <c r="I182" t="s">
        <v>57</v>
      </c>
      <c r="J182">
        <v>1200</v>
      </c>
      <c r="K182">
        <v>5000</v>
      </c>
      <c r="L182">
        <f t="shared" si="9"/>
        <v>1.33</v>
      </c>
      <c r="M182">
        <v>148</v>
      </c>
      <c r="N182">
        <v>148</v>
      </c>
      <c r="O182">
        <v>28955</v>
      </c>
      <c r="P182">
        <v>1303571</v>
      </c>
      <c r="Q182">
        <v>1616530</v>
      </c>
      <c r="R182">
        <f t="shared" si="8"/>
        <v>5.7910000000000004</v>
      </c>
      <c r="S182">
        <v>45.020600000000002</v>
      </c>
      <c r="T182">
        <v>55.829000000000001</v>
      </c>
      <c r="U182">
        <v>56.295200000000001</v>
      </c>
      <c r="V182">
        <v>50</v>
      </c>
      <c r="W182">
        <v>28.630199999999999</v>
      </c>
      <c r="X182">
        <v>40736</v>
      </c>
      <c r="Y182">
        <v>8.1472000000000003E-3</v>
      </c>
      <c r="Z182">
        <v>758672313</v>
      </c>
    </row>
    <row r="183" spans="1:26" x14ac:dyDescent="0.55000000000000004">
      <c r="A183" t="s">
        <v>19</v>
      </c>
      <c r="B183">
        <v>42</v>
      </c>
      <c r="C183">
        <v>32</v>
      </c>
      <c r="D183" t="str">
        <f t="shared" si="7"/>
        <v>40X30</v>
      </c>
      <c r="E183" t="s">
        <v>51</v>
      </c>
      <c r="F183" t="s">
        <v>58</v>
      </c>
      <c r="G183" t="s">
        <v>49</v>
      </c>
      <c r="H183">
        <v>30</v>
      </c>
      <c r="I183" t="s">
        <v>56</v>
      </c>
      <c r="J183">
        <v>1200</v>
      </c>
      <c r="K183">
        <v>5000</v>
      </c>
      <c r="L183">
        <f t="shared" si="9"/>
        <v>1.33</v>
      </c>
      <c r="M183">
        <v>148</v>
      </c>
      <c r="N183">
        <v>148</v>
      </c>
      <c r="O183">
        <v>27571</v>
      </c>
      <c r="P183">
        <v>1151115</v>
      </c>
      <c r="Q183">
        <v>1403665</v>
      </c>
      <c r="R183">
        <f t="shared" si="8"/>
        <v>5.5141999999999998</v>
      </c>
      <c r="S183">
        <v>41.750900000000001</v>
      </c>
      <c r="T183">
        <v>50.910899999999998</v>
      </c>
      <c r="U183">
        <v>52.489800000000002</v>
      </c>
      <c r="V183">
        <v>50</v>
      </c>
      <c r="W183">
        <v>21.782599999999999</v>
      </c>
      <c r="X183">
        <v>31509</v>
      </c>
      <c r="Y183">
        <v>6.3017999999999998E-3</v>
      </c>
      <c r="Z183">
        <v>587929130</v>
      </c>
    </row>
    <row r="184" spans="1:26" x14ac:dyDescent="0.55000000000000004">
      <c r="A184" t="s">
        <v>19</v>
      </c>
      <c r="B184">
        <v>42</v>
      </c>
      <c r="C184">
        <v>32</v>
      </c>
      <c r="D184" t="str">
        <f t="shared" si="7"/>
        <v>40X30</v>
      </c>
      <c r="E184" t="s">
        <v>51</v>
      </c>
      <c r="F184" t="s">
        <v>58</v>
      </c>
      <c r="G184" t="s">
        <v>49</v>
      </c>
      <c r="H184">
        <v>60</v>
      </c>
      <c r="I184" t="s">
        <v>57</v>
      </c>
      <c r="J184">
        <v>1200</v>
      </c>
      <c r="K184">
        <v>5000</v>
      </c>
      <c r="L184">
        <f t="shared" si="9"/>
        <v>1.33</v>
      </c>
      <c r="M184">
        <v>148</v>
      </c>
      <c r="N184">
        <v>148</v>
      </c>
      <c r="O184">
        <v>30988</v>
      </c>
      <c r="P184">
        <v>1427738</v>
      </c>
      <c r="Q184">
        <v>1742554</v>
      </c>
      <c r="R184">
        <f t="shared" si="8"/>
        <v>6.1976000000000004</v>
      </c>
      <c r="S184">
        <v>46.073900000000002</v>
      </c>
      <c r="T184">
        <v>56.233199999999997</v>
      </c>
      <c r="U184">
        <v>57.097900000000003</v>
      </c>
      <c r="V184">
        <v>50</v>
      </c>
      <c r="W184">
        <v>25.2028</v>
      </c>
      <c r="X184">
        <v>72458</v>
      </c>
      <c r="Y184">
        <v>1.44916E-2</v>
      </c>
      <c r="Z184">
        <v>833233300</v>
      </c>
    </row>
    <row r="185" spans="1:26" x14ac:dyDescent="0.55000000000000004">
      <c r="A185" t="s">
        <v>19</v>
      </c>
      <c r="B185">
        <v>42</v>
      </c>
      <c r="C185">
        <v>32</v>
      </c>
      <c r="D185" t="str">
        <f t="shared" si="7"/>
        <v>40X30</v>
      </c>
      <c r="E185" t="s">
        <v>51</v>
      </c>
      <c r="F185" t="s">
        <v>58</v>
      </c>
      <c r="G185" t="s">
        <v>49</v>
      </c>
      <c r="H185">
        <v>60</v>
      </c>
      <c r="I185" t="s">
        <v>56</v>
      </c>
      <c r="J185">
        <v>1200</v>
      </c>
      <c r="K185">
        <v>5000</v>
      </c>
      <c r="L185">
        <f t="shared" si="9"/>
        <v>1.33</v>
      </c>
      <c r="M185">
        <v>148</v>
      </c>
      <c r="N185">
        <v>148</v>
      </c>
      <c r="O185">
        <v>27252</v>
      </c>
      <c r="P185">
        <v>1137472</v>
      </c>
      <c r="Q185">
        <v>1379570</v>
      </c>
      <c r="R185">
        <f t="shared" si="8"/>
        <v>5.4504000000000001</v>
      </c>
      <c r="S185">
        <v>41.738999999999997</v>
      </c>
      <c r="T185">
        <v>50.622700000000002</v>
      </c>
      <c r="U185">
        <v>52.181399999999996</v>
      </c>
      <c r="V185">
        <v>50</v>
      </c>
      <c r="W185">
        <v>21.657299999999999</v>
      </c>
      <c r="X185">
        <v>48994</v>
      </c>
      <c r="Y185">
        <v>9.7987999999999999E-3</v>
      </c>
      <c r="Z185">
        <v>578844361</v>
      </c>
    </row>
    <row r="186" spans="1:26" x14ac:dyDescent="0.55000000000000004">
      <c r="A186" t="s">
        <v>19</v>
      </c>
      <c r="B186">
        <v>42</v>
      </c>
      <c r="C186">
        <v>32</v>
      </c>
      <c r="D186" t="str">
        <f t="shared" si="7"/>
        <v>40X30</v>
      </c>
      <c r="E186" t="s">
        <v>51</v>
      </c>
      <c r="F186" t="s">
        <v>58</v>
      </c>
      <c r="G186" t="s">
        <v>49</v>
      </c>
      <c r="H186">
        <v>90</v>
      </c>
      <c r="I186" t="s">
        <v>57</v>
      </c>
      <c r="J186">
        <v>1200</v>
      </c>
      <c r="K186">
        <v>5000</v>
      </c>
      <c r="L186">
        <f t="shared" si="9"/>
        <v>1.33</v>
      </c>
      <c r="M186">
        <v>148</v>
      </c>
      <c r="N186">
        <v>148</v>
      </c>
      <c r="O186">
        <v>27735</v>
      </c>
      <c r="P186">
        <v>1156879</v>
      </c>
      <c r="Q186">
        <v>1404560</v>
      </c>
      <c r="R186">
        <f t="shared" si="8"/>
        <v>5.5469999999999997</v>
      </c>
      <c r="S186">
        <v>41.7119</v>
      </c>
      <c r="T186">
        <v>50.642099999999999</v>
      </c>
      <c r="U186">
        <v>52.223399999999998</v>
      </c>
      <c r="V186">
        <v>50</v>
      </c>
      <c r="W186">
        <v>21.082899999999999</v>
      </c>
      <c r="X186">
        <v>71461</v>
      </c>
      <c r="Y186">
        <v>1.42922E-2</v>
      </c>
      <c r="Z186">
        <v>596916831</v>
      </c>
    </row>
    <row r="187" spans="1:26" x14ac:dyDescent="0.55000000000000004">
      <c r="A187" t="s">
        <v>19</v>
      </c>
      <c r="B187">
        <v>42</v>
      </c>
      <c r="C187">
        <v>32</v>
      </c>
      <c r="D187" t="str">
        <f t="shared" si="7"/>
        <v>40X30</v>
      </c>
      <c r="E187" t="s">
        <v>51</v>
      </c>
      <c r="F187" t="s">
        <v>59</v>
      </c>
      <c r="G187" t="s">
        <v>50</v>
      </c>
      <c r="H187">
        <v>30</v>
      </c>
      <c r="I187" t="s">
        <v>57</v>
      </c>
      <c r="J187">
        <v>1200</v>
      </c>
      <c r="K187">
        <v>5000</v>
      </c>
      <c r="L187">
        <f t="shared" si="9"/>
        <v>1.33</v>
      </c>
      <c r="M187">
        <v>148</v>
      </c>
      <c r="N187">
        <v>148</v>
      </c>
      <c r="O187">
        <v>25827</v>
      </c>
      <c r="P187">
        <v>943400</v>
      </c>
      <c r="Q187">
        <v>1211528</v>
      </c>
      <c r="R187">
        <f t="shared" si="8"/>
        <v>5.1654</v>
      </c>
      <c r="S187">
        <v>36.527700000000003</v>
      </c>
      <c r="T187">
        <v>46.909399999999998</v>
      </c>
      <c r="U187">
        <v>47.546500000000002</v>
      </c>
      <c r="V187">
        <v>50</v>
      </c>
      <c r="W187">
        <v>11.6228</v>
      </c>
      <c r="X187">
        <v>22105</v>
      </c>
      <c r="Y187">
        <v>4.4209999999999996E-3</v>
      </c>
      <c r="Z187">
        <v>437771290</v>
      </c>
    </row>
    <row r="188" spans="1:26" x14ac:dyDescent="0.55000000000000004">
      <c r="A188" t="s">
        <v>19</v>
      </c>
      <c r="B188">
        <v>42</v>
      </c>
      <c r="C188">
        <v>32</v>
      </c>
      <c r="D188" t="str">
        <f t="shared" si="7"/>
        <v>40X30</v>
      </c>
      <c r="E188" t="s">
        <v>51</v>
      </c>
      <c r="F188" t="s">
        <v>59</v>
      </c>
      <c r="G188" t="s">
        <v>50</v>
      </c>
      <c r="H188">
        <v>30</v>
      </c>
      <c r="I188" t="s">
        <v>56</v>
      </c>
      <c r="J188">
        <v>1200</v>
      </c>
      <c r="K188">
        <v>5000</v>
      </c>
      <c r="L188">
        <f t="shared" si="9"/>
        <v>1.33</v>
      </c>
      <c r="M188">
        <v>148</v>
      </c>
      <c r="N188">
        <v>148</v>
      </c>
      <c r="O188">
        <v>22395</v>
      </c>
      <c r="P188">
        <v>812497</v>
      </c>
      <c r="Q188">
        <v>982701</v>
      </c>
      <c r="R188">
        <f t="shared" si="8"/>
        <v>4.4790000000000001</v>
      </c>
      <c r="S188">
        <v>36.280299999999997</v>
      </c>
      <c r="T188">
        <v>43.880400000000002</v>
      </c>
      <c r="U188">
        <v>45.163699999999999</v>
      </c>
      <c r="V188">
        <v>50</v>
      </c>
      <c r="W188">
        <v>15.2529</v>
      </c>
      <c r="X188">
        <v>18799</v>
      </c>
      <c r="Y188">
        <v>3.7598000000000002E-3</v>
      </c>
      <c r="Z188">
        <v>368188886</v>
      </c>
    </row>
    <row r="189" spans="1:26" x14ac:dyDescent="0.55000000000000004">
      <c r="A189" t="s">
        <v>19</v>
      </c>
      <c r="B189">
        <v>42</v>
      </c>
      <c r="C189">
        <v>32</v>
      </c>
      <c r="D189" t="str">
        <f t="shared" si="7"/>
        <v>40X30</v>
      </c>
      <c r="E189" t="s">
        <v>51</v>
      </c>
      <c r="F189" t="s">
        <v>59</v>
      </c>
      <c r="G189" t="s">
        <v>50</v>
      </c>
      <c r="H189">
        <v>60</v>
      </c>
      <c r="I189" t="s">
        <v>57</v>
      </c>
      <c r="J189">
        <v>1200</v>
      </c>
      <c r="K189">
        <v>5000</v>
      </c>
      <c r="L189">
        <f t="shared" si="9"/>
        <v>1.33</v>
      </c>
      <c r="M189">
        <v>148</v>
      </c>
      <c r="N189">
        <v>148</v>
      </c>
      <c r="O189">
        <v>22436</v>
      </c>
      <c r="P189">
        <v>814696</v>
      </c>
      <c r="Q189">
        <v>982797</v>
      </c>
      <c r="R189">
        <f t="shared" si="8"/>
        <v>4.4871999999999996</v>
      </c>
      <c r="S189">
        <v>36.311999999999998</v>
      </c>
      <c r="T189">
        <v>43.804499999999997</v>
      </c>
      <c r="U189">
        <v>45.088299999999997</v>
      </c>
      <c r="V189">
        <v>50</v>
      </c>
      <c r="W189">
        <v>15.065200000000001</v>
      </c>
      <c r="X189">
        <v>29555</v>
      </c>
      <c r="Y189">
        <v>5.9109999999999996E-3</v>
      </c>
      <c r="Z189">
        <v>373635841</v>
      </c>
    </row>
    <row r="190" spans="1:26" x14ac:dyDescent="0.55000000000000004">
      <c r="A190" t="s">
        <v>19</v>
      </c>
      <c r="B190">
        <v>42</v>
      </c>
      <c r="C190">
        <v>32</v>
      </c>
      <c r="D190" t="str">
        <f t="shared" si="7"/>
        <v>40X30</v>
      </c>
      <c r="E190" t="s">
        <v>51</v>
      </c>
      <c r="F190" t="s">
        <v>59</v>
      </c>
      <c r="G190" t="s">
        <v>49</v>
      </c>
      <c r="H190">
        <v>30</v>
      </c>
      <c r="I190" t="s">
        <v>57</v>
      </c>
      <c r="J190">
        <v>1200</v>
      </c>
      <c r="K190">
        <v>5000</v>
      </c>
      <c r="L190">
        <f t="shared" si="9"/>
        <v>1.33</v>
      </c>
      <c r="M190">
        <v>148</v>
      </c>
      <c r="N190">
        <v>148</v>
      </c>
      <c r="O190">
        <v>33218</v>
      </c>
      <c r="P190">
        <v>1257571</v>
      </c>
      <c r="Q190">
        <v>1652448</v>
      </c>
      <c r="R190">
        <f t="shared" si="8"/>
        <v>6.6436000000000002</v>
      </c>
      <c r="S190">
        <v>37.8581</v>
      </c>
      <c r="T190">
        <v>49.745600000000003</v>
      </c>
      <c r="U190">
        <v>51.088099999999997</v>
      </c>
      <c r="V190">
        <v>50</v>
      </c>
      <c r="W190">
        <v>18.8444</v>
      </c>
      <c r="X190">
        <v>30003</v>
      </c>
      <c r="Y190">
        <v>6.0006E-3</v>
      </c>
      <c r="Z190">
        <v>580202078</v>
      </c>
    </row>
    <row r="191" spans="1:26" x14ac:dyDescent="0.55000000000000004">
      <c r="A191" t="s">
        <v>19</v>
      </c>
      <c r="B191">
        <v>42</v>
      </c>
      <c r="C191">
        <v>32</v>
      </c>
      <c r="D191" t="str">
        <f t="shared" si="7"/>
        <v>40X30</v>
      </c>
      <c r="E191" t="s">
        <v>51</v>
      </c>
      <c r="F191" t="s">
        <v>59</v>
      </c>
      <c r="G191" t="s">
        <v>49</v>
      </c>
      <c r="H191">
        <v>30</v>
      </c>
      <c r="I191" t="s">
        <v>56</v>
      </c>
      <c r="J191">
        <v>1200</v>
      </c>
      <c r="K191">
        <v>5000</v>
      </c>
      <c r="L191">
        <f t="shared" si="9"/>
        <v>1.33</v>
      </c>
      <c r="M191">
        <v>148</v>
      </c>
      <c r="N191">
        <v>148</v>
      </c>
      <c r="O191">
        <v>28486</v>
      </c>
      <c r="P191">
        <v>1041602</v>
      </c>
      <c r="Q191">
        <v>1250699</v>
      </c>
      <c r="R191">
        <f t="shared" si="8"/>
        <v>5.6971999999999996</v>
      </c>
      <c r="S191">
        <v>36.565399999999997</v>
      </c>
      <c r="T191">
        <v>43.905700000000003</v>
      </c>
      <c r="U191">
        <v>46.227400000000003</v>
      </c>
      <c r="V191">
        <v>50</v>
      </c>
      <c r="W191">
        <v>20.079899999999999</v>
      </c>
      <c r="X191">
        <v>23866</v>
      </c>
      <c r="Y191">
        <v>4.7732E-3</v>
      </c>
      <c r="Z191">
        <v>459461858</v>
      </c>
    </row>
    <row r="192" spans="1:26" x14ac:dyDescent="0.55000000000000004">
      <c r="A192" t="s">
        <v>19</v>
      </c>
      <c r="B192">
        <v>42</v>
      </c>
      <c r="C192">
        <v>32</v>
      </c>
      <c r="D192" t="str">
        <f t="shared" si="7"/>
        <v>40X30</v>
      </c>
      <c r="E192" t="s">
        <v>51</v>
      </c>
      <c r="F192" t="s">
        <v>59</v>
      </c>
      <c r="G192" t="s">
        <v>49</v>
      </c>
      <c r="H192">
        <v>60</v>
      </c>
      <c r="I192" t="s">
        <v>57</v>
      </c>
      <c r="J192">
        <v>1200</v>
      </c>
      <c r="K192">
        <v>5000</v>
      </c>
      <c r="L192">
        <f t="shared" si="9"/>
        <v>1.33</v>
      </c>
      <c r="M192">
        <v>148</v>
      </c>
      <c r="N192">
        <v>148</v>
      </c>
      <c r="O192">
        <v>28556</v>
      </c>
      <c r="P192">
        <v>1045000</v>
      </c>
      <c r="Q192">
        <v>1251539</v>
      </c>
      <c r="R192">
        <f t="shared" si="8"/>
        <v>5.7111999999999998</v>
      </c>
      <c r="S192">
        <v>36.594799999999999</v>
      </c>
      <c r="T192">
        <v>43.827500000000001</v>
      </c>
      <c r="U192">
        <v>46.206200000000003</v>
      </c>
      <c r="V192">
        <v>50</v>
      </c>
      <c r="W192">
        <v>17.1343</v>
      </c>
      <c r="X192">
        <v>37684</v>
      </c>
      <c r="Y192">
        <v>7.5367999999999997E-3</v>
      </c>
      <c r="Z192">
        <v>467191262</v>
      </c>
    </row>
    <row r="193" spans="1:26" x14ac:dyDescent="0.55000000000000004">
      <c r="A193" t="s">
        <v>40</v>
      </c>
      <c r="B193">
        <v>56</v>
      </c>
      <c r="C193">
        <v>22</v>
      </c>
      <c r="D193" t="str">
        <f t="shared" si="7"/>
        <v>54X20</v>
      </c>
      <c r="E193" t="s">
        <v>64</v>
      </c>
      <c r="F193" t="s">
        <v>58</v>
      </c>
      <c r="G193" t="s">
        <v>49</v>
      </c>
      <c r="H193">
        <v>108</v>
      </c>
      <c r="I193" t="s">
        <v>25</v>
      </c>
      <c r="J193">
        <v>1080</v>
      </c>
      <c r="K193">
        <v>5000</v>
      </c>
      <c r="L193">
        <f t="shared" si="9"/>
        <v>2.7</v>
      </c>
      <c r="M193">
        <v>156</v>
      </c>
      <c r="N193">
        <v>156</v>
      </c>
      <c r="O193">
        <v>15092</v>
      </c>
      <c r="P193">
        <v>460123</v>
      </c>
      <c r="Q193">
        <v>488743</v>
      </c>
      <c r="R193">
        <f t="shared" si="8"/>
        <v>3.0184000000000002</v>
      </c>
      <c r="S193">
        <v>30.4879</v>
      </c>
      <c r="T193">
        <v>32.3842</v>
      </c>
      <c r="U193">
        <v>35.370699999999999</v>
      </c>
      <c r="V193">
        <v>50</v>
      </c>
      <c r="W193">
        <v>12.5624</v>
      </c>
      <c r="X193">
        <v>20282</v>
      </c>
      <c r="Y193">
        <v>4.0563999999999999E-3</v>
      </c>
      <c r="Z193">
        <v>150752927</v>
      </c>
    </row>
    <row r="194" spans="1:26" x14ac:dyDescent="0.55000000000000004">
      <c r="A194" t="s">
        <v>40</v>
      </c>
      <c r="B194">
        <v>56</v>
      </c>
      <c r="C194">
        <v>22</v>
      </c>
      <c r="D194" t="str">
        <f t="shared" ref="D194:D257" si="10">CONCATENATE(B194-2,"X",C194-2)</f>
        <v>54X20</v>
      </c>
      <c r="E194" t="s">
        <v>66</v>
      </c>
      <c r="F194" t="s">
        <v>58</v>
      </c>
      <c r="G194" t="s">
        <v>49</v>
      </c>
      <c r="H194">
        <v>108</v>
      </c>
      <c r="I194" t="s">
        <v>25</v>
      </c>
      <c r="J194">
        <v>1080</v>
      </c>
      <c r="K194">
        <v>5000</v>
      </c>
      <c r="L194">
        <f t="shared" si="9"/>
        <v>2.7</v>
      </c>
      <c r="M194">
        <v>156</v>
      </c>
      <c r="N194">
        <v>156</v>
      </c>
      <c r="O194">
        <v>18306</v>
      </c>
      <c r="P194">
        <v>572557</v>
      </c>
      <c r="Q194">
        <v>642953</v>
      </c>
      <c r="R194">
        <f t="shared" si="8"/>
        <v>3.6612</v>
      </c>
      <c r="S194">
        <v>31.277000000000001</v>
      </c>
      <c r="T194">
        <v>35.122500000000002</v>
      </c>
      <c r="U194">
        <v>37.954799999999999</v>
      </c>
      <c r="V194">
        <v>50</v>
      </c>
      <c r="W194">
        <v>13.6699</v>
      </c>
      <c r="X194">
        <v>25201</v>
      </c>
      <c r="Y194">
        <v>5.0401999999999999E-3</v>
      </c>
      <c r="Z194">
        <v>187742854</v>
      </c>
    </row>
    <row r="195" spans="1:26" x14ac:dyDescent="0.55000000000000004">
      <c r="A195" t="s">
        <v>40</v>
      </c>
      <c r="B195">
        <v>56</v>
      </c>
      <c r="C195">
        <v>22</v>
      </c>
      <c r="D195" t="str">
        <f t="shared" si="10"/>
        <v>54X20</v>
      </c>
      <c r="E195" t="s">
        <v>67</v>
      </c>
      <c r="F195" t="s">
        <v>58</v>
      </c>
      <c r="G195" t="s">
        <v>49</v>
      </c>
      <c r="H195">
        <v>108</v>
      </c>
      <c r="I195" t="s">
        <v>25</v>
      </c>
      <c r="J195">
        <v>1080</v>
      </c>
      <c r="K195">
        <v>5000</v>
      </c>
      <c r="L195">
        <f t="shared" si="9"/>
        <v>2.7</v>
      </c>
      <c r="M195">
        <v>156</v>
      </c>
      <c r="N195">
        <v>156</v>
      </c>
      <c r="O195">
        <v>20102</v>
      </c>
      <c r="P195">
        <v>626996</v>
      </c>
      <c r="Q195">
        <v>735086</v>
      </c>
      <c r="R195">
        <f t="shared" si="8"/>
        <v>4.0204000000000004</v>
      </c>
      <c r="S195">
        <v>31.1907</v>
      </c>
      <c r="T195">
        <v>36.567799999999998</v>
      </c>
      <c r="U195">
        <v>39.302500000000002</v>
      </c>
      <c r="V195">
        <v>50</v>
      </c>
      <c r="W195">
        <v>14.595800000000001</v>
      </c>
      <c r="X195">
        <v>27353</v>
      </c>
      <c r="Y195">
        <v>5.4705999999999999E-3</v>
      </c>
      <c r="Z195">
        <v>203848012</v>
      </c>
    </row>
    <row r="196" spans="1:26" x14ac:dyDescent="0.55000000000000004">
      <c r="A196" t="s">
        <v>29</v>
      </c>
      <c r="B196">
        <v>62</v>
      </c>
      <c r="C196">
        <v>82</v>
      </c>
      <c r="D196" t="str">
        <f t="shared" si="10"/>
        <v>60X80</v>
      </c>
      <c r="E196" t="s">
        <v>51</v>
      </c>
      <c r="F196" t="s">
        <v>58</v>
      </c>
      <c r="G196" t="s">
        <v>50</v>
      </c>
      <c r="H196" t="s">
        <v>53</v>
      </c>
      <c r="I196" t="s">
        <v>57</v>
      </c>
      <c r="J196">
        <v>4800</v>
      </c>
      <c r="K196">
        <v>5000</v>
      </c>
      <c r="L196">
        <f t="shared" si="9"/>
        <v>0.75</v>
      </c>
      <c r="M196">
        <v>288</v>
      </c>
      <c r="N196">
        <v>288</v>
      </c>
      <c r="O196">
        <v>37232</v>
      </c>
      <c r="P196">
        <v>3610250</v>
      </c>
      <c r="Q196">
        <v>4028783</v>
      </c>
      <c r="R196">
        <f t="shared" ref="R196:R259" si="11">O196/K196</f>
        <v>7.4463999999999997</v>
      </c>
      <c r="S196">
        <v>96.966300000000004</v>
      </c>
      <c r="T196">
        <v>108.208</v>
      </c>
      <c r="U196">
        <v>108.43899999999999</v>
      </c>
      <c r="V196">
        <v>50</v>
      </c>
      <c r="W196">
        <v>71.264499999999998</v>
      </c>
      <c r="X196">
        <v>857463</v>
      </c>
      <c r="Y196">
        <v>0.17149300000000001</v>
      </c>
      <c r="Z196">
        <v>9125430610</v>
      </c>
    </row>
    <row r="197" spans="1:26" x14ac:dyDescent="0.55000000000000004">
      <c r="A197" t="s">
        <v>29</v>
      </c>
      <c r="B197">
        <v>62</v>
      </c>
      <c r="C197">
        <v>82</v>
      </c>
      <c r="D197" t="str">
        <f t="shared" si="10"/>
        <v>60X80</v>
      </c>
      <c r="E197" t="s">
        <v>51</v>
      </c>
      <c r="F197" t="s">
        <v>58</v>
      </c>
      <c r="G197" t="s">
        <v>50</v>
      </c>
      <c r="H197" t="s">
        <v>53</v>
      </c>
      <c r="I197" t="s">
        <v>56</v>
      </c>
      <c r="J197">
        <v>4800</v>
      </c>
      <c r="K197">
        <v>5000</v>
      </c>
      <c r="L197">
        <f t="shared" si="9"/>
        <v>0.75</v>
      </c>
      <c r="M197">
        <v>288</v>
      </c>
      <c r="N197">
        <v>288</v>
      </c>
      <c r="O197">
        <v>29858</v>
      </c>
      <c r="P197">
        <v>2560662</v>
      </c>
      <c r="Q197">
        <v>2856247</v>
      </c>
      <c r="R197">
        <f t="shared" si="11"/>
        <v>5.9715999999999996</v>
      </c>
      <c r="S197">
        <v>85.761300000000006</v>
      </c>
      <c r="T197">
        <v>95.661000000000001</v>
      </c>
      <c r="U197">
        <v>97.682100000000005</v>
      </c>
      <c r="V197">
        <v>50</v>
      </c>
      <c r="W197">
        <v>22.982900000000001</v>
      </c>
      <c r="X197">
        <v>453368</v>
      </c>
      <c r="Y197">
        <v>9.0673599999999993E-2</v>
      </c>
      <c r="Z197">
        <v>5337754150</v>
      </c>
    </row>
    <row r="198" spans="1:26" x14ac:dyDescent="0.55000000000000004">
      <c r="A198" t="s">
        <v>29</v>
      </c>
      <c r="B198">
        <v>62</v>
      </c>
      <c r="C198">
        <v>82</v>
      </c>
      <c r="D198" t="str">
        <f t="shared" si="10"/>
        <v>60X80</v>
      </c>
      <c r="E198" t="s">
        <v>51</v>
      </c>
      <c r="F198" t="s">
        <v>58</v>
      </c>
      <c r="G198" t="s">
        <v>50</v>
      </c>
      <c r="H198" t="s">
        <v>54</v>
      </c>
      <c r="I198" t="s">
        <v>57</v>
      </c>
      <c r="J198">
        <v>4800</v>
      </c>
      <c r="K198">
        <v>5000</v>
      </c>
      <c r="L198">
        <f t="shared" ref="L198:L261" si="12">ROUND((B198-2)/(C198-2),2)</f>
        <v>0.75</v>
      </c>
      <c r="M198">
        <v>288</v>
      </c>
      <c r="N198">
        <v>288</v>
      </c>
      <c r="O198">
        <v>35313</v>
      </c>
      <c r="P198">
        <v>3416392</v>
      </c>
      <c r="Q198">
        <v>3806619</v>
      </c>
      <c r="R198">
        <f t="shared" si="11"/>
        <v>7.0625999999999998</v>
      </c>
      <c r="S198">
        <v>96.745999999999995</v>
      </c>
      <c r="T198">
        <v>107.797</v>
      </c>
      <c r="U198">
        <v>108.381</v>
      </c>
      <c r="V198">
        <v>50</v>
      </c>
      <c r="W198">
        <v>42.021799999999999</v>
      </c>
      <c r="X198">
        <v>1243850</v>
      </c>
      <c r="Y198">
        <v>0.24876999999999999</v>
      </c>
      <c r="Z198">
        <v>8319531806</v>
      </c>
    </row>
    <row r="199" spans="1:26" x14ac:dyDescent="0.55000000000000004">
      <c r="A199" t="s">
        <v>29</v>
      </c>
      <c r="B199">
        <v>62</v>
      </c>
      <c r="C199">
        <v>82</v>
      </c>
      <c r="D199" t="str">
        <f t="shared" si="10"/>
        <v>60X80</v>
      </c>
      <c r="E199" t="s">
        <v>51</v>
      </c>
      <c r="F199" t="s">
        <v>58</v>
      </c>
      <c r="G199" t="s">
        <v>50</v>
      </c>
      <c r="H199" t="s">
        <v>54</v>
      </c>
      <c r="I199" t="s">
        <v>56</v>
      </c>
      <c r="J199">
        <v>4800</v>
      </c>
      <c r="K199">
        <v>5000</v>
      </c>
      <c r="L199">
        <f t="shared" si="12"/>
        <v>0.75</v>
      </c>
      <c r="M199">
        <v>288</v>
      </c>
      <c r="N199">
        <v>288</v>
      </c>
      <c r="O199">
        <v>30058</v>
      </c>
      <c r="P199">
        <v>2587059</v>
      </c>
      <c r="Q199">
        <v>2882394</v>
      </c>
      <c r="R199">
        <f t="shared" si="11"/>
        <v>6.0115999999999996</v>
      </c>
      <c r="S199">
        <v>86.068899999999999</v>
      </c>
      <c r="T199">
        <v>95.894400000000005</v>
      </c>
      <c r="U199">
        <v>97.863699999999994</v>
      </c>
      <c r="V199">
        <v>50</v>
      </c>
      <c r="W199">
        <v>25.596399999999999</v>
      </c>
      <c r="X199">
        <v>813275</v>
      </c>
      <c r="Y199">
        <v>0.16265499999999999</v>
      </c>
      <c r="Z199">
        <v>5419238921</v>
      </c>
    </row>
    <row r="200" spans="1:26" x14ac:dyDescent="0.55000000000000004">
      <c r="A200" t="s">
        <v>29</v>
      </c>
      <c r="B200">
        <v>62</v>
      </c>
      <c r="C200">
        <v>82</v>
      </c>
      <c r="D200" t="str">
        <f t="shared" si="10"/>
        <v>60X80</v>
      </c>
      <c r="E200" t="s">
        <v>51</v>
      </c>
      <c r="F200" t="s">
        <v>58</v>
      </c>
      <c r="G200" t="s">
        <v>50</v>
      </c>
      <c r="H200" t="s">
        <v>55</v>
      </c>
      <c r="I200" t="s">
        <v>57</v>
      </c>
      <c r="J200">
        <v>4800</v>
      </c>
      <c r="K200">
        <v>5000</v>
      </c>
      <c r="L200">
        <f t="shared" si="12"/>
        <v>0.75</v>
      </c>
      <c r="M200">
        <v>288</v>
      </c>
      <c r="N200">
        <v>288</v>
      </c>
      <c r="O200">
        <v>30448</v>
      </c>
      <c r="P200">
        <v>2638321</v>
      </c>
      <c r="Q200">
        <v>2935528</v>
      </c>
      <c r="R200">
        <f t="shared" si="11"/>
        <v>6.0895999999999999</v>
      </c>
      <c r="S200">
        <v>86.650099999999995</v>
      </c>
      <c r="T200">
        <v>96.411199999999994</v>
      </c>
      <c r="U200">
        <v>98.363399999999999</v>
      </c>
      <c r="V200">
        <v>50</v>
      </c>
      <c r="W200">
        <v>29.062000000000001</v>
      </c>
      <c r="X200">
        <v>1265918</v>
      </c>
      <c r="Y200">
        <v>0.25318400000000002</v>
      </c>
      <c r="Z200">
        <v>5609182994</v>
      </c>
    </row>
    <row r="201" spans="1:26" x14ac:dyDescent="0.55000000000000004">
      <c r="A201" t="s">
        <v>29</v>
      </c>
      <c r="B201">
        <v>62</v>
      </c>
      <c r="C201">
        <v>82</v>
      </c>
      <c r="D201" t="str">
        <f t="shared" si="10"/>
        <v>60X80</v>
      </c>
      <c r="E201" t="s">
        <v>51</v>
      </c>
      <c r="F201" t="s">
        <v>58</v>
      </c>
      <c r="G201" t="s">
        <v>49</v>
      </c>
      <c r="H201" t="s">
        <v>53</v>
      </c>
      <c r="I201" t="s">
        <v>57</v>
      </c>
      <c r="J201">
        <v>4800</v>
      </c>
      <c r="K201">
        <v>5000</v>
      </c>
      <c r="L201">
        <f t="shared" si="12"/>
        <v>0.75</v>
      </c>
      <c r="M201">
        <v>288</v>
      </c>
      <c r="N201">
        <v>288</v>
      </c>
      <c r="O201">
        <v>46990</v>
      </c>
      <c r="P201">
        <v>4808422</v>
      </c>
      <c r="Q201">
        <v>5525274</v>
      </c>
      <c r="R201">
        <f t="shared" si="11"/>
        <v>9.3979999999999997</v>
      </c>
      <c r="S201">
        <v>102.32899999999999</v>
      </c>
      <c r="T201">
        <v>117.584</v>
      </c>
      <c r="U201">
        <v>118.08</v>
      </c>
      <c r="V201">
        <v>50</v>
      </c>
      <c r="W201">
        <v>91.180300000000003</v>
      </c>
      <c r="X201">
        <v>1162866</v>
      </c>
      <c r="Y201">
        <v>0.232573</v>
      </c>
      <c r="Z201">
        <v>12616176880</v>
      </c>
    </row>
    <row r="202" spans="1:26" x14ac:dyDescent="0.55000000000000004">
      <c r="A202" t="s">
        <v>29</v>
      </c>
      <c r="B202">
        <v>62</v>
      </c>
      <c r="C202">
        <v>82</v>
      </c>
      <c r="D202" t="str">
        <f t="shared" si="10"/>
        <v>60X80</v>
      </c>
      <c r="E202" t="s">
        <v>51</v>
      </c>
      <c r="F202" t="s">
        <v>58</v>
      </c>
      <c r="G202" t="s">
        <v>49</v>
      </c>
      <c r="H202" t="s">
        <v>53</v>
      </c>
      <c r="I202" t="s">
        <v>56</v>
      </c>
      <c r="J202">
        <v>4800</v>
      </c>
      <c r="K202">
        <v>5000</v>
      </c>
      <c r="L202">
        <f t="shared" si="12"/>
        <v>0.75</v>
      </c>
      <c r="M202">
        <v>288</v>
      </c>
      <c r="N202">
        <v>288</v>
      </c>
      <c r="O202">
        <v>43055</v>
      </c>
      <c r="P202">
        <v>3785948</v>
      </c>
      <c r="Q202">
        <v>4298839</v>
      </c>
      <c r="R202">
        <f t="shared" si="11"/>
        <v>8.6110000000000007</v>
      </c>
      <c r="S202">
        <v>87.9328</v>
      </c>
      <c r="T202">
        <v>99.845299999999995</v>
      </c>
      <c r="U202">
        <v>102.76600000000001</v>
      </c>
      <c r="V202">
        <v>50</v>
      </c>
      <c r="W202">
        <v>42.7164</v>
      </c>
      <c r="X202">
        <v>675404</v>
      </c>
      <c r="Y202">
        <v>0.13508100000000001</v>
      </c>
      <c r="Z202">
        <v>7833540958</v>
      </c>
    </row>
    <row r="203" spans="1:26" x14ac:dyDescent="0.55000000000000004">
      <c r="A203" t="s">
        <v>29</v>
      </c>
      <c r="B203">
        <v>62</v>
      </c>
      <c r="C203">
        <v>82</v>
      </c>
      <c r="D203" t="str">
        <f t="shared" si="10"/>
        <v>60X80</v>
      </c>
      <c r="E203" t="s">
        <v>51</v>
      </c>
      <c r="F203" t="s">
        <v>58</v>
      </c>
      <c r="G203" t="s">
        <v>49</v>
      </c>
      <c r="H203" t="s">
        <v>54</v>
      </c>
      <c r="I203" t="s">
        <v>57</v>
      </c>
      <c r="J203">
        <v>4800</v>
      </c>
      <c r="K203">
        <v>5000</v>
      </c>
      <c r="L203">
        <f t="shared" si="12"/>
        <v>0.75</v>
      </c>
      <c r="M203">
        <v>288</v>
      </c>
      <c r="N203">
        <v>288</v>
      </c>
      <c r="O203">
        <v>48732</v>
      </c>
      <c r="P203">
        <v>4856645</v>
      </c>
      <c r="Q203">
        <v>5562294</v>
      </c>
      <c r="R203">
        <f t="shared" si="11"/>
        <v>9.7463999999999995</v>
      </c>
      <c r="S203">
        <v>99.660300000000007</v>
      </c>
      <c r="T203">
        <v>114.14</v>
      </c>
      <c r="U203">
        <v>115.20699999999999</v>
      </c>
      <c r="V203">
        <v>50</v>
      </c>
      <c r="W203">
        <v>73.416799999999995</v>
      </c>
      <c r="X203">
        <v>1776811</v>
      </c>
      <c r="Y203">
        <v>0.35536200000000001</v>
      </c>
      <c r="Z203">
        <v>11938042834</v>
      </c>
    </row>
    <row r="204" spans="1:26" x14ac:dyDescent="0.55000000000000004">
      <c r="A204" t="s">
        <v>29</v>
      </c>
      <c r="B204">
        <v>62</v>
      </c>
      <c r="C204">
        <v>82</v>
      </c>
      <c r="D204" t="str">
        <f t="shared" si="10"/>
        <v>60X80</v>
      </c>
      <c r="E204" t="s">
        <v>51</v>
      </c>
      <c r="F204" t="s">
        <v>58</v>
      </c>
      <c r="G204" t="s">
        <v>49</v>
      </c>
      <c r="H204" t="s">
        <v>54</v>
      </c>
      <c r="I204" t="s">
        <v>56</v>
      </c>
      <c r="J204">
        <v>4800</v>
      </c>
      <c r="K204">
        <v>5000</v>
      </c>
      <c r="L204">
        <f t="shared" si="12"/>
        <v>0.75</v>
      </c>
      <c r="M204">
        <v>288</v>
      </c>
      <c r="N204">
        <v>288</v>
      </c>
      <c r="O204">
        <v>43273</v>
      </c>
      <c r="P204">
        <v>3820227</v>
      </c>
      <c r="Q204">
        <v>4334179</v>
      </c>
      <c r="R204">
        <f t="shared" si="11"/>
        <v>8.6546000000000003</v>
      </c>
      <c r="S204">
        <v>88.281999999999996</v>
      </c>
      <c r="T204">
        <v>100.15900000000001</v>
      </c>
      <c r="U204">
        <v>103.01900000000001</v>
      </c>
      <c r="V204">
        <v>50</v>
      </c>
      <c r="W204">
        <v>37.701000000000001</v>
      </c>
      <c r="X204">
        <v>1186000</v>
      </c>
      <c r="Y204">
        <v>0.23719999999999999</v>
      </c>
      <c r="Z204">
        <v>7960342976</v>
      </c>
    </row>
    <row r="205" spans="1:26" x14ac:dyDescent="0.55000000000000004">
      <c r="A205" t="s">
        <v>29</v>
      </c>
      <c r="B205">
        <v>62</v>
      </c>
      <c r="C205">
        <v>82</v>
      </c>
      <c r="D205" t="str">
        <f t="shared" si="10"/>
        <v>60X80</v>
      </c>
      <c r="E205" t="s">
        <v>51</v>
      </c>
      <c r="F205" t="s">
        <v>58</v>
      </c>
      <c r="G205" t="s">
        <v>49</v>
      </c>
      <c r="H205" t="s">
        <v>55</v>
      </c>
      <c r="I205" t="s">
        <v>57</v>
      </c>
      <c r="J205">
        <v>4800</v>
      </c>
      <c r="K205">
        <v>5000</v>
      </c>
      <c r="L205">
        <f t="shared" si="12"/>
        <v>0.75</v>
      </c>
      <c r="M205">
        <v>288</v>
      </c>
      <c r="N205">
        <v>288</v>
      </c>
      <c r="O205">
        <v>43764</v>
      </c>
      <c r="P205">
        <v>3880186</v>
      </c>
      <c r="Q205">
        <v>4398200</v>
      </c>
      <c r="R205">
        <f t="shared" si="11"/>
        <v>8.7528000000000006</v>
      </c>
      <c r="S205">
        <v>88.661600000000007</v>
      </c>
      <c r="T205">
        <v>100.498</v>
      </c>
      <c r="U205">
        <v>103.366</v>
      </c>
      <c r="V205">
        <v>50</v>
      </c>
      <c r="W205">
        <v>34.110399999999998</v>
      </c>
      <c r="X205">
        <v>1823692</v>
      </c>
      <c r="Y205">
        <v>0.36473800000000001</v>
      </c>
      <c r="Z205">
        <v>8155277703</v>
      </c>
    </row>
    <row r="206" spans="1:26" x14ac:dyDescent="0.55000000000000004">
      <c r="A206" t="s">
        <v>29</v>
      </c>
      <c r="B206">
        <v>62</v>
      </c>
      <c r="C206">
        <v>82</v>
      </c>
      <c r="D206" t="str">
        <f t="shared" si="10"/>
        <v>60X80</v>
      </c>
      <c r="E206" t="s">
        <v>51</v>
      </c>
      <c r="F206" t="s">
        <v>59</v>
      </c>
      <c r="G206" t="s">
        <v>50</v>
      </c>
      <c r="H206" t="s">
        <v>53</v>
      </c>
      <c r="I206" t="s">
        <v>57</v>
      </c>
      <c r="J206">
        <v>4800</v>
      </c>
      <c r="K206">
        <v>5000</v>
      </c>
      <c r="L206">
        <f t="shared" si="12"/>
        <v>0.75</v>
      </c>
      <c r="M206">
        <v>288</v>
      </c>
      <c r="N206">
        <v>288</v>
      </c>
      <c r="O206">
        <v>37590</v>
      </c>
      <c r="P206">
        <v>2687147</v>
      </c>
      <c r="Q206">
        <v>3110147</v>
      </c>
      <c r="R206">
        <f t="shared" si="11"/>
        <v>7.5179999999999998</v>
      </c>
      <c r="S206">
        <v>71.485699999999994</v>
      </c>
      <c r="T206">
        <v>82.738699999999994</v>
      </c>
      <c r="U206">
        <v>83.683800000000005</v>
      </c>
      <c r="V206">
        <v>50</v>
      </c>
      <c r="W206">
        <v>30.204599999999999</v>
      </c>
      <c r="X206">
        <v>378071</v>
      </c>
      <c r="Y206">
        <v>7.5614200000000006E-2</v>
      </c>
      <c r="Z206">
        <v>4469728916</v>
      </c>
    </row>
    <row r="207" spans="1:26" x14ac:dyDescent="0.55000000000000004">
      <c r="A207" t="s">
        <v>29</v>
      </c>
      <c r="B207">
        <v>62</v>
      </c>
      <c r="C207">
        <v>82</v>
      </c>
      <c r="D207" t="str">
        <f t="shared" si="10"/>
        <v>60X80</v>
      </c>
      <c r="E207" t="s">
        <v>51</v>
      </c>
      <c r="F207" t="s">
        <v>59</v>
      </c>
      <c r="G207" t="s">
        <v>50</v>
      </c>
      <c r="H207" t="s">
        <v>53</v>
      </c>
      <c r="I207" t="s">
        <v>56</v>
      </c>
      <c r="J207">
        <v>4800</v>
      </c>
      <c r="K207">
        <v>5000</v>
      </c>
      <c r="L207">
        <f t="shared" si="12"/>
        <v>0.75</v>
      </c>
      <c r="M207">
        <v>288</v>
      </c>
      <c r="N207">
        <v>288</v>
      </c>
      <c r="O207">
        <v>28654</v>
      </c>
      <c r="P207">
        <v>2047397</v>
      </c>
      <c r="Q207">
        <v>2264641</v>
      </c>
      <c r="R207">
        <f t="shared" si="11"/>
        <v>5.7308000000000003</v>
      </c>
      <c r="S207">
        <v>71.452399999999997</v>
      </c>
      <c r="T207">
        <v>79.034000000000006</v>
      </c>
      <c r="U207">
        <v>82.891000000000005</v>
      </c>
      <c r="V207">
        <v>50</v>
      </c>
      <c r="W207">
        <v>18.488700000000001</v>
      </c>
      <c r="X207">
        <v>303750</v>
      </c>
      <c r="Y207">
        <v>6.0749999999999998E-2</v>
      </c>
      <c r="Z207">
        <v>3516554626</v>
      </c>
    </row>
    <row r="208" spans="1:26" x14ac:dyDescent="0.55000000000000004">
      <c r="A208" t="s">
        <v>29</v>
      </c>
      <c r="B208">
        <v>62</v>
      </c>
      <c r="C208">
        <v>82</v>
      </c>
      <c r="D208" t="str">
        <f t="shared" si="10"/>
        <v>60X80</v>
      </c>
      <c r="E208" t="s">
        <v>51</v>
      </c>
      <c r="F208" t="s">
        <v>59</v>
      </c>
      <c r="G208" t="s">
        <v>50</v>
      </c>
      <c r="H208" t="s">
        <v>54</v>
      </c>
      <c r="I208" t="s">
        <v>57</v>
      </c>
      <c r="J208">
        <v>4800</v>
      </c>
      <c r="K208">
        <v>5000</v>
      </c>
      <c r="L208">
        <f t="shared" si="12"/>
        <v>0.75</v>
      </c>
      <c r="M208">
        <v>288</v>
      </c>
      <c r="N208">
        <v>288</v>
      </c>
      <c r="O208">
        <v>34001</v>
      </c>
      <c r="P208">
        <v>2434651</v>
      </c>
      <c r="Q208">
        <v>2737986</v>
      </c>
      <c r="R208">
        <f t="shared" si="11"/>
        <v>6.8002000000000002</v>
      </c>
      <c r="S208">
        <v>71.6053</v>
      </c>
      <c r="T208">
        <v>80.526600000000002</v>
      </c>
      <c r="U208">
        <v>82.950999999999993</v>
      </c>
      <c r="V208">
        <v>50</v>
      </c>
      <c r="W208">
        <v>17.685600000000001</v>
      </c>
      <c r="X208">
        <v>607176</v>
      </c>
      <c r="Y208">
        <v>0.121435</v>
      </c>
      <c r="Z208">
        <v>4074706881</v>
      </c>
    </row>
    <row r="209" spans="1:26" x14ac:dyDescent="0.55000000000000004">
      <c r="A209" t="s">
        <v>29</v>
      </c>
      <c r="B209">
        <v>62</v>
      </c>
      <c r="C209">
        <v>82</v>
      </c>
      <c r="D209" t="str">
        <f t="shared" si="10"/>
        <v>60X80</v>
      </c>
      <c r="E209" t="s">
        <v>51</v>
      </c>
      <c r="F209" t="s">
        <v>59</v>
      </c>
      <c r="G209" t="s">
        <v>50</v>
      </c>
      <c r="H209" t="s">
        <v>54</v>
      </c>
      <c r="I209" t="s">
        <v>56</v>
      </c>
      <c r="J209">
        <v>4800</v>
      </c>
      <c r="K209">
        <v>5000</v>
      </c>
      <c r="L209">
        <f t="shared" si="12"/>
        <v>0.75</v>
      </c>
      <c r="M209">
        <v>288</v>
      </c>
      <c r="N209">
        <v>288</v>
      </c>
      <c r="O209">
        <v>28615</v>
      </c>
      <c r="P209">
        <v>2047347</v>
      </c>
      <c r="Q209">
        <v>2260977</v>
      </c>
      <c r="R209">
        <f t="shared" si="11"/>
        <v>5.7229999999999999</v>
      </c>
      <c r="S209">
        <v>71.548000000000002</v>
      </c>
      <c r="T209">
        <v>79.0137</v>
      </c>
      <c r="U209">
        <v>82.866299999999995</v>
      </c>
      <c r="V209">
        <v>50</v>
      </c>
      <c r="W209">
        <v>19.555299999999999</v>
      </c>
      <c r="X209">
        <v>524795</v>
      </c>
      <c r="Y209">
        <v>0.104959</v>
      </c>
      <c r="Z209">
        <v>3542204516</v>
      </c>
    </row>
    <row r="210" spans="1:26" x14ac:dyDescent="0.55000000000000004">
      <c r="A210" t="s">
        <v>29</v>
      </c>
      <c r="B210">
        <v>62</v>
      </c>
      <c r="C210">
        <v>82</v>
      </c>
      <c r="D210" t="str">
        <f t="shared" si="10"/>
        <v>60X80</v>
      </c>
      <c r="E210" t="s">
        <v>51</v>
      </c>
      <c r="F210" t="s">
        <v>59</v>
      </c>
      <c r="G210" t="s">
        <v>49</v>
      </c>
      <c r="H210" t="s">
        <v>53</v>
      </c>
      <c r="I210" t="s">
        <v>57</v>
      </c>
      <c r="J210">
        <v>4800</v>
      </c>
      <c r="K210">
        <v>5000</v>
      </c>
      <c r="L210">
        <f t="shared" si="12"/>
        <v>0.75</v>
      </c>
      <c r="M210">
        <v>288</v>
      </c>
      <c r="N210">
        <v>288</v>
      </c>
      <c r="O210">
        <v>56445</v>
      </c>
      <c r="P210">
        <v>4191070</v>
      </c>
      <c r="Q210">
        <v>5231235</v>
      </c>
      <c r="R210">
        <f t="shared" si="11"/>
        <v>11.289</v>
      </c>
      <c r="S210">
        <v>74.250500000000002</v>
      </c>
      <c r="T210">
        <v>92.6785</v>
      </c>
      <c r="U210">
        <v>94.663799999999995</v>
      </c>
      <c r="V210">
        <v>50</v>
      </c>
      <c r="W210">
        <v>28.240600000000001</v>
      </c>
      <c r="X210">
        <v>622911</v>
      </c>
      <c r="Y210">
        <v>0.124582</v>
      </c>
      <c r="Z210">
        <v>7374045086</v>
      </c>
    </row>
    <row r="211" spans="1:26" x14ac:dyDescent="0.55000000000000004">
      <c r="A211" t="s">
        <v>29</v>
      </c>
      <c r="B211">
        <v>62</v>
      </c>
      <c r="C211">
        <v>82</v>
      </c>
      <c r="D211" t="str">
        <f t="shared" si="10"/>
        <v>60X80</v>
      </c>
      <c r="E211" t="s">
        <v>51</v>
      </c>
      <c r="F211" t="s">
        <v>59</v>
      </c>
      <c r="G211" t="s">
        <v>49</v>
      </c>
      <c r="H211" t="s">
        <v>53</v>
      </c>
      <c r="I211" t="s">
        <v>56</v>
      </c>
      <c r="J211">
        <v>4800</v>
      </c>
      <c r="K211">
        <v>5000</v>
      </c>
      <c r="L211">
        <f t="shared" si="12"/>
        <v>0.75</v>
      </c>
      <c r="M211">
        <v>288</v>
      </c>
      <c r="N211">
        <v>288</v>
      </c>
      <c r="O211">
        <v>42403</v>
      </c>
      <c r="P211">
        <v>3035720</v>
      </c>
      <c r="Q211">
        <v>3366342</v>
      </c>
      <c r="R211">
        <f t="shared" si="11"/>
        <v>8.4806000000000008</v>
      </c>
      <c r="S211">
        <v>71.592100000000002</v>
      </c>
      <c r="T211">
        <v>79.389200000000002</v>
      </c>
      <c r="U211">
        <v>84.716099999999997</v>
      </c>
      <c r="V211">
        <v>50</v>
      </c>
      <c r="W211">
        <v>31.6281</v>
      </c>
      <c r="X211">
        <v>444620</v>
      </c>
      <c r="Y211">
        <v>8.8924000000000003E-2</v>
      </c>
      <c r="Z211">
        <v>5076630909</v>
      </c>
    </row>
    <row r="212" spans="1:26" x14ac:dyDescent="0.55000000000000004">
      <c r="A212" t="s">
        <v>29</v>
      </c>
      <c r="B212">
        <v>62</v>
      </c>
      <c r="C212">
        <v>82</v>
      </c>
      <c r="D212" t="str">
        <f t="shared" si="10"/>
        <v>60X80</v>
      </c>
      <c r="E212" t="s">
        <v>51</v>
      </c>
      <c r="F212" t="s">
        <v>59</v>
      </c>
      <c r="G212" t="s">
        <v>49</v>
      </c>
      <c r="H212" t="s">
        <v>54</v>
      </c>
      <c r="I212" t="s">
        <v>57</v>
      </c>
      <c r="J212">
        <v>4800</v>
      </c>
      <c r="K212">
        <v>5000</v>
      </c>
      <c r="L212">
        <f t="shared" si="12"/>
        <v>0.75</v>
      </c>
      <c r="M212">
        <v>288</v>
      </c>
      <c r="N212">
        <v>288</v>
      </c>
      <c r="O212">
        <v>56314</v>
      </c>
      <c r="P212">
        <v>4092876</v>
      </c>
      <c r="Q212">
        <v>4755050</v>
      </c>
      <c r="R212">
        <f t="shared" si="11"/>
        <v>11.2628</v>
      </c>
      <c r="S212">
        <v>72.679599999999994</v>
      </c>
      <c r="T212">
        <v>84.438100000000006</v>
      </c>
      <c r="U212">
        <v>88.154899999999998</v>
      </c>
      <c r="V212">
        <v>50</v>
      </c>
      <c r="W212">
        <v>30.486699999999999</v>
      </c>
      <c r="X212">
        <v>1011779</v>
      </c>
      <c r="Y212">
        <v>0.20235600000000001</v>
      </c>
      <c r="Z212">
        <v>6794246055</v>
      </c>
    </row>
    <row r="213" spans="1:26" x14ac:dyDescent="0.55000000000000004">
      <c r="A213" t="s">
        <v>29</v>
      </c>
      <c r="B213">
        <v>62</v>
      </c>
      <c r="C213">
        <v>82</v>
      </c>
      <c r="D213" t="str">
        <f t="shared" si="10"/>
        <v>60X80</v>
      </c>
      <c r="E213" t="s">
        <v>51</v>
      </c>
      <c r="F213" t="s">
        <v>59</v>
      </c>
      <c r="G213" t="s">
        <v>49</v>
      </c>
      <c r="H213" t="s">
        <v>54</v>
      </c>
      <c r="I213" t="s">
        <v>56</v>
      </c>
      <c r="J213">
        <v>4800</v>
      </c>
      <c r="K213">
        <v>5000</v>
      </c>
      <c r="L213">
        <f t="shared" si="12"/>
        <v>0.75</v>
      </c>
      <c r="M213">
        <v>288</v>
      </c>
      <c r="N213">
        <v>288</v>
      </c>
      <c r="O213">
        <v>42848</v>
      </c>
      <c r="P213">
        <v>3065016</v>
      </c>
      <c r="Q213">
        <v>3398235</v>
      </c>
      <c r="R213">
        <f t="shared" si="11"/>
        <v>8.5695999999999994</v>
      </c>
      <c r="S213">
        <v>71.532300000000006</v>
      </c>
      <c r="T213">
        <v>79.309100000000001</v>
      </c>
      <c r="U213">
        <v>84.683800000000005</v>
      </c>
      <c r="V213">
        <v>50</v>
      </c>
      <c r="W213">
        <v>24.445</v>
      </c>
      <c r="X213">
        <v>776619</v>
      </c>
      <c r="Y213">
        <v>0.15532399999999999</v>
      </c>
      <c r="Z213">
        <v>5173663195</v>
      </c>
    </row>
    <row r="214" spans="1:26" x14ac:dyDescent="0.55000000000000004">
      <c r="A214" t="s">
        <v>29</v>
      </c>
      <c r="B214">
        <v>62</v>
      </c>
      <c r="C214">
        <v>82</v>
      </c>
      <c r="D214" t="str">
        <f t="shared" si="10"/>
        <v>60X80</v>
      </c>
      <c r="E214" t="s">
        <v>52</v>
      </c>
      <c r="F214" t="s">
        <v>58</v>
      </c>
      <c r="G214" t="s">
        <v>50</v>
      </c>
      <c r="H214" t="s">
        <v>53</v>
      </c>
      <c r="I214" t="s">
        <v>57</v>
      </c>
      <c r="J214">
        <v>4800</v>
      </c>
      <c r="K214">
        <v>5000</v>
      </c>
      <c r="L214">
        <f t="shared" si="12"/>
        <v>0.75</v>
      </c>
      <c r="M214">
        <v>288</v>
      </c>
      <c r="N214">
        <v>288</v>
      </c>
      <c r="O214">
        <v>47640</v>
      </c>
      <c r="P214">
        <v>4733869</v>
      </c>
      <c r="Q214">
        <v>5603234</v>
      </c>
      <c r="R214">
        <f t="shared" si="11"/>
        <v>9.5280000000000005</v>
      </c>
      <c r="S214">
        <v>99.367500000000007</v>
      </c>
      <c r="T214">
        <v>117.616</v>
      </c>
      <c r="U214">
        <v>118.035</v>
      </c>
      <c r="V214">
        <v>50</v>
      </c>
      <c r="W214">
        <v>105.91200000000001</v>
      </c>
      <c r="X214">
        <v>1140490</v>
      </c>
      <c r="Y214">
        <v>0.228098</v>
      </c>
      <c r="Z214">
        <v>12321927321</v>
      </c>
    </row>
    <row r="215" spans="1:26" x14ac:dyDescent="0.55000000000000004">
      <c r="A215" t="s">
        <v>29</v>
      </c>
      <c r="B215">
        <v>62</v>
      </c>
      <c r="C215">
        <v>82</v>
      </c>
      <c r="D215" t="str">
        <f t="shared" si="10"/>
        <v>60X80</v>
      </c>
      <c r="E215" t="s">
        <v>52</v>
      </c>
      <c r="F215" t="s">
        <v>58</v>
      </c>
      <c r="G215" t="s">
        <v>50</v>
      </c>
      <c r="H215" t="s">
        <v>53</v>
      </c>
      <c r="I215" t="s">
        <v>56</v>
      </c>
      <c r="J215">
        <v>4800</v>
      </c>
      <c r="K215">
        <v>5000</v>
      </c>
      <c r="L215">
        <f t="shared" si="12"/>
        <v>0.75</v>
      </c>
      <c r="M215">
        <v>288</v>
      </c>
      <c r="N215">
        <v>288</v>
      </c>
      <c r="O215">
        <v>41662</v>
      </c>
      <c r="P215">
        <v>3611263</v>
      </c>
      <c r="Q215">
        <v>4262205</v>
      </c>
      <c r="R215">
        <f t="shared" si="11"/>
        <v>8.3323999999999998</v>
      </c>
      <c r="S215">
        <v>86.68</v>
      </c>
      <c r="T215">
        <v>102.304</v>
      </c>
      <c r="U215">
        <v>104.762</v>
      </c>
      <c r="V215">
        <v>50</v>
      </c>
      <c r="W215">
        <v>38.245800000000003</v>
      </c>
      <c r="X215">
        <v>651244</v>
      </c>
      <c r="Y215">
        <v>0.130249</v>
      </c>
      <c r="Z215">
        <v>7582571699</v>
      </c>
    </row>
    <row r="216" spans="1:26" x14ac:dyDescent="0.55000000000000004">
      <c r="A216" t="s">
        <v>29</v>
      </c>
      <c r="B216">
        <v>62</v>
      </c>
      <c r="C216">
        <v>82</v>
      </c>
      <c r="D216" t="str">
        <f t="shared" si="10"/>
        <v>60X80</v>
      </c>
      <c r="E216" t="s">
        <v>52</v>
      </c>
      <c r="F216" t="s">
        <v>58</v>
      </c>
      <c r="G216" t="s">
        <v>50</v>
      </c>
      <c r="H216" t="s">
        <v>54</v>
      </c>
      <c r="I216" t="s">
        <v>57</v>
      </c>
      <c r="J216">
        <v>4800</v>
      </c>
      <c r="K216">
        <v>5000</v>
      </c>
      <c r="L216">
        <f t="shared" si="12"/>
        <v>0.75</v>
      </c>
      <c r="M216">
        <v>288</v>
      </c>
      <c r="N216">
        <v>288</v>
      </c>
      <c r="O216">
        <v>47342</v>
      </c>
      <c r="P216">
        <v>4645581</v>
      </c>
      <c r="Q216">
        <v>5481062</v>
      </c>
      <c r="R216">
        <f t="shared" si="11"/>
        <v>9.4684000000000008</v>
      </c>
      <c r="S216">
        <v>98.128100000000003</v>
      </c>
      <c r="T216">
        <v>115.776</v>
      </c>
      <c r="U216">
        <v>116.68600000000001</v>
      </c>
      <c r="V216">
        <v>50</v>
      </c>
      <c r="W216">
        <v>68.127300000000005</v>
      </c>
      <c r="X216">
        <v>1717077</v>
      </c>
      <c r="Y216">
        <v>0.34341500000000003</v>
      </c>
      <c r="Z216">
        <v>11490656194</v>
      </c>
    </row>
    <row r="217" spans="1:26" x14ac:dyDescent="0.55000000000000004">
      <c r="A217" t="s">
        <v>29</v>
      </c>
      <c r="B217">
        <v>62</v>
      </c>
      <c r="C217">
        <v>82</v>
      </c>
      <c r="D217" t="str">
        <f t="shared" si="10"/>
        <v>60X80</v>
      </c>
      <c r="E217" t="s">
        <v>52</v>
      </c>
      <c r="F217" t="s">
        <v>58</v>
      </c>
      <c r="G217" t="s">
        <v>50</v>
      </c>
      <c r="H217" t="s">
        <v>54</v>
      </c>
      <c r="I217" t="s">
        <v>56</v>
      </c>
      <c r="J217">
        <v>4800</v>
      </c>
      <c r="K217">
        <v>5000</v>
      </c>
      <c r="L217">
        <f t="shared" si="12"/>
        <v>0.75</v>
      </c>
      <c r="M217">
        <v>288</v>
      </c>
      <c r="N217">
        <v>288</v>
      </c>
      <c r="O217">
        <v>41469</v>
      </c>
      <c r="P217">
        <v>3611041</v>
      </c>
      <c r="Q217">
        <v>4258159</v>
      </c>
      <c r="R217">
        <f t="shared" si="11"/>
        <v>8.2937999999999992</v>
      </c>
      <c r="S217">
        <v>87.078100000000006</v>
      </c>
      <c r="T217">
        <v>102.68300000000001</v>
      </c>
      <c r="U217">
        <v>105.128</v>
      </c>
      <c r="V217">
        <v>50</v>
      </c>
      <c r="W217">
        <v>35.439500000000002</v>
      </c>
      <c r="X217">
        <v>1138638</v>
      </c>
      <c r="Y217">
        <v>0.22772800000000001</v>
      </c>
      <c r="Z217">
        <v>7626808291</v>
      </c>
    </row>
    <row r="218" spans="1:26" x14ac:dyDescent="0.55000000000000004">
      <c r="A218" t="s">
        <v>29</v>
      </c>
      <c r="B218">
        <v>62</v>
      </c>
      <c r="C218">
        <v>82</v>
      </c>
      <c r="D218" t="str">
        <f t="shared" si="10"/>
        <v>60X80</v>
      </c>
      <c r="E218" t="s">
        <v>52</v>
      </c>
      <c r="F218" t="s">
        <v>58</v>
      </c>
      <c r="G218" t="s">
        <v>50</v>
      </c>
      <c r="H218" t="s">
        <v>55</v>
      </c>
      <c r="I218" t="s">
        <v>57</v>
      </c>
      <c r="J218">
        <v>4800</v>
      </c>
      <c r="K218">
        <v>5000</v>
      </c>
      <c r="L218">
        <f t="shared" si="12"/>
        <v>0.75</v>
      </c>
      <c r="M218">
        <v>288</v>
      </c>
      <c r="N218">
        <v>288</v>
      </c>
      <c r="O218">
        <v>41841</v>
      </c>
      <c r="P218">
        <v>3660636</v>
      </c>
      <c r="Q218">
        <v>4305742</v>
      </c>
      <c r="R218">
        <f t="shared" si="11"/>
        <v>8.3681999999999999</v>
      </c>
      <c r="S218">
        <v>87.489199999999997</v>
      </c>
      <c r="T218">
        <v>102.907</v>
      </c>
      <c r="U218">
        <v>105.28</v>
      </c>
      <c r="V218">
        <v>50</v>
      </c>
      <c r="W218">
        <v>40.024299999999997</v>
      </c>
      <c r="X218">
        <v>1793828</v>
      </c>
      <c r="Y218">
        <v>0.35876599999999997</v>
      </c>
      <c r="Z218">
        <v>7792182132</v>
      </c>
    </row>
    <row r="219" spans="1:26" x14ac:dyDescent="0.55000000000000004">
      <c r="A219" t="s">
        <v>29</v>
      </c>
      <c r="B219">
        <v>62</v>
      </c>
      <c r="C219">
        <v>82</v>
      </c>
      <c r="D219" t="str">
        <f t="shared" si="10"/>
        <v>60X80</v>
      </c>
      <c r="E219" t="s">
        <v>52</v>
      </c>
      <c r="F219" t="s">
        <v>58</v>
      </c>
      <c r="G219" t="s">
        <v>49</v>
      </c>
      <c r="H219" t="s">
        <v>53</v>
      </c>
      <c r="I219" t="s">
        <v>57</v>
      </c>
      <c r="J219">
        <v>4800</v>
      </c>
      <c r="K219">
        <v>5000</v>
      </c>
      <c r="L219">
        <f t="shared" si="12"/>
        <v>0.75</v>
      </c>
      <c r="M219">
        <v>288</v>
      </c>
      <c r="N219">
        <v>288</v>
      </c>
      <c r="O219">
        <v>51524</v>
      </c>
      <c r="P219">
        <v>5312961</v>
      </c>
      <c r="Q219">
        <v>6323937</v>
      </c>
      <c r="R219">
        <f t="shared" si="11"/>
        <v>10.3048</v>
      </c>
      <c r="S219">
        <v>103.116</v>
      </c>
      <c r="T219">
        <v>122.738</v>
      </c>
      <c r="U219">
        <v>123.31699999999999</v>
      </c>
      <c r="V219">
        <v>50</v>
      </c>
      <c r="W219">
        <v>134.709</v>
      </c>
      <c r="X219">
        <v>1277146</v>
      </c>
      <c r="Y219">
        <v>0.25542900000000002</v>
      </c>
      <c r="Z219">
        <v>13842034252</v>
      </c>
    </row>
    <row r="220" spans="1:26" x14ac:dyDescent="0.55000000000000004">
      <c r="A220" t="s">
        <v>29</v>
      </c>
      <c r="B220">
        <v>62</v>
      </c>
      <c r="C220">
        <v>82</v>
      </c>
      <c r="D220" t="str">
        <f t="shared" si="10"/>
        <v>60X80</v>
      </c>
      <c r="E220" t="s">
        <v>52</v>
      </c>
      <c r="F220" t="s">
        <v>58</v>
      </c>
      <c r="G220" t="s">
        <v>49</v>
      </c>
      <c r="H220" t="s">
        <v>53</v>
      </c>
      <c r="I220" t="s">
        <v>56</v>
      </c>
      <c r="J220">
        <v>4800</v>
      </c>
      <c r="K220">
        <v>5000</v>
      </c>
      <c r="L220">
        <f t="shared" si="12"/>
        <v>0.75</v>
      </c>
      <c r="M220">
        <v>288</v>
      </c>
      <c r="N220">
        <v>288</v>
      </c>
      <c r="O220">
        <v>46832</v>
      </c>
      <c r="P220">
        <v>4127391</v>
      </c>
      <c r="Q220">
        <v>4928851</v>
      </c>
      <c r="R220">
        <f t="shared" si="11"/>
        <v>9.3664000000000005</v>
      </c>
      <c r="S220">
        <v>88.131900000000002</v>
      </c>
      <c r="T220">
        <v>105.245</v>
      </c>
      <c r="U220">
        <v>108.08799999999999</v>
      </c>
      <c r="V220">
        <v>50</v>
      </c>
      <c r="W220">
        <v>45.944200000000002</v>
      </c>
      <c r="X220">
        <v>741767</v>
      </c>
      <c r="Y220">
        <v>0.14835300000000001</v>
      </c>
      <c r="Z220">
        <v>8604944491</v>
      </c>
    </row>
    <row r="221" spans="1:26" x14ac:dyDescent="0.55000000000000004">
      <c r="A221" t="s">
        <v>29</v>
      </c>
      <c r="B221">
        <v>62</v>
      </c>
      <c r="C221">
        <v>82</v>
      </c>
      <c r="D221" t="str">
        <f t="shared" si="10"/>
        <v>60X80</v>
      </c>
      <c r="E221" t="s">
        <v>52</v>
      </c>
      <c r="F221" t="s">
        <v>58</v>
      </c>
      <c r="G221" t="s">
        <v>49</v>
      </c>
      <c r="H221" t="s">
        <v>54</v>
      </c>
      <c r="I221" t="s">
        <v>57</v>
      </c>
      <c r="J221">
        <v>4800</v>
      </c>
      <c r="K221">
        <v>5000</v>
      </c>
      <c r="L221">
        <f t="shared" si="12"/>
        <v>0.75</v>
      </c>
      <c r="M221">
        <v>288</v>
      </c>
      <c r="N221">
        <v>288</v>
      </c>
      <c r="O221">
        <v>52791</v>
      </c>
      <c r="P221">
        <v>5281724</v>
      </c>
      <c r="Q221">
        <v>6324627</v>
      </c>
      <c r="R221">
        <f t="shared" si="11"/>
        <v>10.558199999999999</v>
      </c>
      <c r="S221">
        <v>100.05</v>
      </c>
      <c r="T221">
        <v>119.80500000000001</v>
      </c>
      <c r="U221">
        <v>120.864</v>
      </c>
      <c r="V221">
        <v>50</v>
      </c>
      <c r="W221">
        <v>75.476299999999995</v>
      </c>
      <c r="X221">
        <v>1952404</v>
      </c>
      <c r="Y221">
        <v>0.39048100000000002</v>
      </c>
      <c r="Z221">
        <v>13093590037</v>
      </c>
    </row>
    <row r="222" spans="1:26" x14ac:dyDescent="0.55000000000000004">
      <c r="A222" t="s">
        <v>29</v>
      </c>
      <c r="B222">
        <v>62</v>
      </c>
      <c r="C222">
        <v>82</v>
      </c>
      <c r="D222" t="str">
        <f t="shared" si="10"/>
        <v>60X80</v>
      </c>
      <c r="E222" t="s">
        <v>52</v>
      </c>
      <c r="F222" t="s">
        <v>58</v>
      </c>
      <c r="G222" t="s">
        <v>49</v>
      </c>
      <c r="H222" t="s">
        <v>54</v>
      </c>
      <c r="I222" t="s">
        <v>56</v>
      </c>
      <c r="J222">
        <v>4800</v>
      </c>
      <c r="K222">
        <v>5000</v>
      </c>
      <c r="L222">
        <f t="shared" si="12"/>
        <v>0.75</v>
      </c>
      <c r="M222">
        <v>288</v>
      </c>
      <c r="N222">
        <v>288</v>
      </c>
      <c r="O222">
        <v>47177</v>
      </c>
      <c r="P222">
        <v>4175003</v>
      </c>
      <c r="Q222">
        <v>4970008</v>
      </c>
      <c r="R222">
        <f t="shared" si="11"/>
        <v>9.4353999999999996</v>
      </c>
      <c r="S222">
        <v>88.496600000000001</v>
      </c>
      <c r="T222">
        <v>105.348</v>
      </c>
      <c r="U222">
        <v>108.128</v>
      </c>
      <c r="V222">
        <v>50</v>
      </c>
      <c r="W222">
        <v>56.514899999999997</v>
      </c>
      <c r="X222">
        <v>1278160</v>
      </c>
      <c r="Y222">
        <v>0.25563200000000003</v>
      </c>
      <c r="Z222">
        <v>8751383109</v>
      </c>
    </row>
    <row r="223" spans="1:26" x14ac:dyDescent="0.55000000000000004">
      <c r="A223" t="s">
        <v>29</v>
      </c>
      <c r="B223">
        <v>62</v>
      </c>
      <c r="C223">
        <v>82</v>
      </c>
      <c r="D223" t="str">
        <f t="shared" si="10"/>
        <v>60X80</v>
      </c>
      <c r="E223" t="s">
        <v>52</v>
      </c>
      <c r="F223" t="s">
        <v>58</v>
      </c>
      <c r="G223" t="s">
        <v>49</v>
      </c>
      <c r="H223" t="s">
        <v>55</v>
      </c>
      <c r="I223" t="s">
        <v>57</v>
      </c>
      <c r="J223">
        <v>4800</v>
      </c>
      <c r="K223">
        <v>5000</v>
      </c>
      <c r="L223">
        <f t="shared" si="12"/>
        <v>0.75</v>
      </c>
      <c r="M223">
        <v>288</v>
      </c>
      <c r="N223">
        <v>288</v>
      </c>
      <c r="O223">
        <v>48034</v>
      </c>
      <c r="P223">
        <v>4276441</v>
      </c>
      <c r="Q223">
        <v>5087918</v>
      </c>
      <c r="R223">
        <f t="shared" si="11"/>
        <v>9.6067999999999998</v>
      </c>
      <c r="S223">
        <v>89.029499999999999</v>
      </c>
      <c r="T223">
        <v>105.923</v>
      </c>
      <c r="U223">
        <v>108.646</v>
      </c>
      <c r="V223">
        <v>50</v>
      </c>
      <c r="W223">
        <v>43.761400000000002</v>
      </c>
      <c r="X223">
        <v>2031018</v>
      </c>
      <c r="Y223">
        <v>0.40620400000000001</v>
      </c>
      <c r="Z223">
        <v>9037732195</v>
      </c>
    </row>
    <row r="224" spans="1:26" x14ac:dyDescent="0.55000000000000004">
      <c r="A224" t="s">
        <v>29</v>
      </c>
      <c r="B224">
        <v>62</v>
      </c>
      <c r="C224">
        <v>82</v>
      </c>
      <c r="D224" t="str">
        <f t="shared" si="10"/>
        <v>60X80</v>
      </c>
      <c r="E224" t="s">
        <v>52</v>
      </c>
      <c r="F224" t="s">
        <v>59</v>
      </c>
      <c r="G224" t="s">
        <v>50</v>
      </c>
      <c r="H224" t="s">
        <v>53</v>
      </c>
      <c r="I224" t="s">
        <v>57</v>
      </c>
      <c r="J224">
        <v>4800</v>
      </c>
      <c r="K224">
        <v>5000</v>
      </c>
      <c r="L224">
        <f t="shared" si="12"/>
        <v>0.75</v>
      </c>
      <c r="M224">
        <v>288</v>
      </c>
      <c r="N224">
        <v>288</v>
      </c>
      <c r="O224">
        <v>50044</v>
      </c>
      <c r="P224">
        <v>3597660</v>
      </c>
      <c r="Q224">
        <v>4591048</v>
      </c>
      <c r="R224">
        <f t="shared" si="11"/>
        <v>10.008800000000001</v>
      </c>
      <c r="S224">
        <v>71.889899999999997</v>
      </c>
      <c r="T224">
        <v>91.740200000000002</v>
      </c>
      <c r="U224">
        <v>93.075699999999998</v>
      </c>
      <c r="V224">
        <v>50</v>
      </c>
      <c r="W224">
        <v>34.4666</v>
      </c>
      <c r="X224">
        <v>530647</v>
      </c>
      <c r="Y224">
        <v>0.106129</v>
      </c>
      <c r="Z224">
        <v>6375746915</v>
      </c>
    </row>
    <row r="225" spans="1:26" x14ac:dyDescent="0.55000000000000004">
      <c r="A225" t="s">
        <v>29</v>
      </c>
      <c r="B225">
        <v>62</v>
      </c>
      <c r="C225">
        <v>82</v>
      </c>
      <c r="D225" t="str">
        <f t="shared" si="10"/>
        <v>60X80</v>
      </c>
      <c r="E225" t="s">
        <v>52</v>
      </c>
      <c r="F225" t="s">
        <v>59</v>
      </c>
      <c r="G225" t="s">
        <v>50</v>
      </c>
      <c r="H225" t="s">
        <v>53</v>
      </c>
      <c r="I225" t="s">
        <v>56</v>
      </c>
      <c r="J225">
        <v>4800</v>
      </c>
      <c r="K225">
        <v>5000</v>
      </c>
      <c r="L225">
        <f t="shared" si="12"/>
        <v>0.75</v>
      </c>
      <c r="M225">
        <v>288</v>
      </c>
      <c r="N225">
        <v>288</v>
      </c>
      <c r="O225">
        <v>40594</v>
      </c>
      <c r="P225">
        <v>2903068</v>
      </c>
      <c r="Q225">
        <v>3374507</v>
      </c>
      <c r="R225">
        <f t="shared" si="11"/>
        <v>8.1188000000000002</v>
      </c>
      <c r="S225">
        <v>71.514700000000005</v>
      </c>
      <c r="T225">
        <v>83.128200000000007</v>
      </c>
      <c r="U225">
        <v>87.238600000000005</v>
      </c>
      <c r="V225">
        <v>50</v>
      </c>
      <c r="W225">
        <v>27.186499999999999</v>
      </c>
      <c r="X225">
        <v>430127</v>
      </c>
      <c r="Y225">
        <v>8.6025400000000002E-2</v>
      </c>
      <c r="Z225">
        <v>4994659212</v>
      </c>
    </row>
    <row r="226" spans="1:26" x14ac:dyDescent="0.55000000000000004">
      <c r="A226" t="s">
        <v>29</v>
      </c>
      <c r="B226">
        <v>62</v>
      </c>
      <c r="C226">
        <v>82</v>
      </c>
      <c r="D226" t="str">
        <f t="shared" si="10"/>
        <v>60X80</v>
      </c>
      <c r="E226" t="s">
        <v>52</v>
      </c>
      <c r="F226" t="s">
        <v>59</v>
      </c>
      <c r="G226" t="s">
        <v>50</v>
      </c>
      <c r="H226" t="s">
        <v>54</v>
      </c>
      <c r="I226" t="s">
        <v>57</v>
      </c>
      <c r="J226">
        <v>4800</v>
      </c>
      <c r="K226">
        <v>5000</v>
      </c>
      <c r="L226">
        <f t="shared" si="12"/>
        <v>0.75</v>
      </c>
      <c r="M226">
        <v>288</v>
      </c>
      <c r="N226">
        <v>288</v>
      </c>
      <c r="O226">
        <v>47116</v>
      </c>
      <c r="P226">
        <v>3382485</v>
      </c>
      <c r="Q226">
        <v>4048264</v>
      </c>
      <c r="R226">
        <f t="shared" si="11"/>
        <v>9.4231999999999996</v>
      </c>
      <c r="S226">
        <v>71.790599999999998</v>
      </c>
      <c r="T226">
        <v>85.921199999999999</v>
      </c>
      <c r="U226">
        <v>88.591300000000004</v>
      </c>
      <c r="V226">
        <v>50</v>
      </c>
      <c r="W226">
        <v>23.264099999999999</v>
      </c>
      <c r="X226">
        <v>836411</v>
      </c>
      <c r="Y226">
        <v>0.16728199999999999</v>
      </c>
      <c r="Z226">
        <v>5730507756</v>
      </c>
    </row>
    <row r="227" spans="1:26" x14ac:dyDescent="0.55000000000000004">
      <c r="A227" t="s">
        <v>29</v>
      </c>
      <c r="B227">
        <v>62</v>
      </c>
      <c r="C227">
        <v>82</v>
      </c>
      <c r="D227" t="str">
        <f t="shared" si="10"/>
        <v>60X80</v>
      </c>
      <c r="E227" t="s">
        <v>52</v>
      </c>
      <c r="F227" t="s">
        <v>59</v>
      </c>
      <c r="G227" t="s">
        <v>50</v>
      </c>
      <c r="H227" t="s">
        <v>54</v>
      </c>
      <c r="I227" t="s">
        <v>56</v>
      </c>
      <c r="J227">
        <v>4800</v>
      </c>
      <c r="K227">
        <v>5000</v>
      </c>
      <c r="L227">
        <f t="shared" si="12"/>
        <v>0.75</v>
      </c>
      <c r="M227">
        <v>288</v>
      </c>
      <c r="N227">
        <v>288</v>
      </c>
      <c r="O227">
        <v>40719</v>
      </c>
      <c r="P227">
        <v>2915268</v>
      </c>
      <c r="Q227">
        <v>3380180</v>
      </c>
      <c r="R227">
        <f t="shared" si="11"/>
        <v>8.1438000000000006</v>
      </c>
      <c r="S227">
        <v>71.594800000000006</v>
      </c>
      <c r="T227">
        <v>83.0124</v>
      </c>
      <c r="U227">
        <v>87.101699999999994</v>
      </c>
      <c r="V227">
        <v>50</v>
      </c>
      <c r="W227">
        <v>21.4587</v>
      </c>
      <c r="X227">
        <v>745112</v>
      </c>
      <c r="Y227">
        <v>0.14902199999999999</v>
      </c>
      <c r="Z227">
        <v>5055029588</v>
      </c>
    </row>
    <row r="228" spans="1:26" x14ac:dyDescent="0.55000000000000004">
      <c r="A228" t="s">
        <v>29</v>
      </c>
      <c r="B228">
        <v>62</v>
      </c>
      <c r="C228">
        <v>82</v>
      </c>
      <c r="D228" t="str">
        <f t="shared" si="10"/>
        <v>60X80</v>
      </c>
      <c r="E228" t="s">
        <v>52</v>
      </c>
      <c r="F228" t="s">
        <v>59</v>
      </c>
      <c r="G228" t="s">
        <v>49</v>
      </c>
      <c r="H228" t="s">
        <v>53</v>
      </c>
      <c r="I228" t="s">
        <v>57</v>
      </c>
      <c r="J228">
        <v>4800</v>
      </c>
      <c r="K228">
        <v>5000</v>
      </c>
      <c r="L228">
        <f t="shared" si="12"/>
        <v>0.75</v>
      </c>
      <c r="M228">
        <v>288</v>
      </c>
      <c r="N228">
        <v>288</v>
      </c>
      <c r="O228">
        <v>63443</v>
      </c>
      <c r="P228">
        <v>4796073</v>
      </c>
      <c r="Q228">
        <v>6853420</v>
      </c>
      <c r="R228">
        <f t="shared" si="11"/>
        <v>12.688599999999999</v>
      </c>
      <c r="S228">
        <v>75.596599999999995</v>
      </c>
      <c r="T228">
        <v>108.02500000000001</v>
      </c>
      <c r="U228">
        <v>110.509</v>
      </c>
      <c r="V228">
        <v>50</v>
      </c>
      <c r="W228">
        <v>43.991799999999998</v>
      </c>
      <c r="X228">
        <v>774186</v>
      </c>
      <c r="Y228">
        <v>0.154837</v>
      </c>
      <c r="Z228">
        <v>9405347024</v>
      </c>
    </row>
    <row r="229" spans="1:26" x14ac:dyDescent="0.55000000000000004">
      <c r="A229" t="s">
        <v>29</v>
      </c>
      <c r="B229">
        <v>62</v>
      </c>
      <c r="C229">
        <v>82</v>
      </c>
      <c r="D229" t="str">
        <f t="shared" si="10"/>
        <v>60X80</v>
      </c>
      <c r="E229" t="s">
        <v>52</v>
      </c>
      <c r="F229" t="s">
        <v>59</v>
      </c>
      <c r="G229" t="s">
        <v>49</v>
      </c>
      <c r="H229" t="s">
        <v>53</v>
      </c>
      <c r="I229" t="s">
        <v>56</v>
      </c>
      <c r="J229">
        <v>4800</v>
      </c>
      <c r="K229">
        <v>5000</v>
      </c>
      <c r="L229">
        <f t="shared" si="12"/>
        <v>0.75</v>
      </c>
      <c r="M229">
        <v>288</v>
      </c>
      <c r="N229">
        <v>288</v>
      </c>
      <c r="O229">
        <v>55257</v>
      </c>
      <c r="P229">
        <v>3996430</v>
      </c>
      <c r="Q229">
        <v>4667916</v>
      </c>
      <c r="R229">
        <f t="shared" si="11"/>
        <v>11.051399999999999</v>
      </c>
      <c r="S229">
        <v>72.324399999999997</v>
      </c>
      <c r="T229">
        <v>84.476500000000001</v>
      </c>
      <c r="U229">
        <v>89.813100000000006</v>
      </c>
      <c r="V229">
        <v>50</v>
      </c>
      <c r="W229">
        <v>34.761499999999998</v>
      </c>
      <c r="X229">
        <v>579197</v>
      </c>
      <c r="Y229">
        <v>0.115839</v>
      </c>
      <c r="Z229">
        <v>6751961030</v>
      </c>
    </row>
    <row r="230" spans="1:26" x14ac:dyDescent="0.55000000000000004">
      <c r="A230" t="s">
        <v>29</v>
      </c>
      <c r="B230">
        <v>62</v>
      </c>
      <c r="C230">
        <v>82</v>
      </c>
      <c r="D230" t="str">
        <f t="shared" si="10"/>
        <v>60X80</v>
      </c>
      <c r="E230" t="s">
        <v>52</v>
      </c>
      <c r="F230" t="s">
        <v>59</v>
      </c>
      <c r="G230" t="s">
        <v>49</v>
      </c>
      <c r="H230" t="s">
        <v>54</v>
      </c>
      <c r="I230" t="s">
        <v>57</v>
      </c>
      <c r="J230">
        <v>4800</v>
      </c>
      <c r="K230">
        <v>5000</v>
      </c>
      <c r="L230">
        <f t="shared" si="12"/>
        <v>0.75</v>
      </c>
      <c r="M230">
        <v>288</v>
      </c>
      <c r="N230">
        <v>288</v>
      </c>
      <c r="O230">
        <v>63892</v>
      </c>
      <c r="P230">
        <v>4723373</v>
      </c>
      <c r="Q230">
        <v>5836316</v>
      </c>
      <c r="R230">
        <f t="shared" si="11"/>
        <v>12.7784</v>
      </c>
      <c r="S230">
        <v>73.927499999999995</v>
      </c>
      <c r="T230">
        <v>91.346599999999995</v>
      </c>
      <c r="U230">
        <v>95.076400000000007</v>
      </c>
      <c r="V230">
        <v>50</v>
      </c>
      <c r="W230">
        <v>29.9068</v>
      </c>
      <c r="X230">
        <v>1165276</v>
      </c>
      <c r="Y230">
        <v>0.23305500000000001</v>
      </c>
      <c r="Z230">
        <v>7956468057</v>
      </c>
    </row>
    <row r="231" spans="1:26" x14ac:dyDescent="0.55000000000000004">
      <c r="A231" t="s">
        <v>29</v>
      </c>
      <c r="B231">
        <v>62</v>
      </c>
      <c r="C231">
        <v>82</v>
      </c>
      <c r="D231" t="str">
        <f t="shared" si="10"/>
        <v>60X80</v>
      </c>
      <c r="E231" t="s">
        <v>52</v>
      </c>
      <c r="F231" t="s">
        <v>59</v>
      </c>
      <c r="G231" t="s">
        <v>49</v>
      </c>
      <c r="H231" t="s">
        <v>54</v>
      </c>
      <c r="I231" t="s">
        <v>56</v>
      </c>
      <c r="J231">
        <v>4800</v>
      </c>
      <c r="K231">
        <v>5000</v>
      </c>
      <c r="L231">
        <f t="shared" si="12"/>
        <v>0.75</v>
      </c>
      <c r="M231">
        <v>288</v>
      </c>
      <c r="N231">
        <v>288</v>
      </c>
      <c r="O231">
        <v>55754</v>
      </c>
      <c r="P231">
        <v>4015304</v>
      </c>
      <c r="Q231">
        <v>4677345</v>
      </c>
      <c r="R231">
        <f t="shared" si="11"/>
        <v>11.1508</v>
      </c>
      <c r="S231">
        <v>72.018199999999993</v>
      </c>
      <c r="T231">
        <v>83.892499999999998</v>
      </c>
      <c r="U231">
        <v>89.243600000000001</v>
      </c>
      <c r="V231">
        <v>50</v>
      </c>
      <c r="W231">
        <v>31.101700000000001</v>
      </c>
      <c r="X231">
        <v>1003778</v>
      </c>
      <c r="Y231">
        <v>0.20075599999999999</v>
      </c>
      <c r="Z231">
        <v>6796863711</v>
      </c>
    </row>
    <row r="232" spans="1:26" x14ac:dyDescent="0.55000000000000004">
      <c r="A232" t="s">
        <v>35</v>
      </c>
      <c r="B232">
        <v>71</v>
      </c>
      <c r="C232">
        <v>71</v>
      </c>
      <c r="D232" t="str">
        <f t="shared" si="10"/>
        <v>69X69</v>
      </c>
      <c r="E232" t="s">
        <v>51</v>
      </c>
      <c r="F232" t="s">
        <v>58</v>
      </c>
      <c r="G232" t="s">
        <v>50</v>
      </c>
      <c r="H232" t="s">
        <v>53</v>
      </c>
      <c r="I232" t="s">
        <v>57</v>
      </c>
      <c r="J232">
        <v>4800</v>
      </c>
      <c r="K232">
        <v>5000</v>
      </c>
      <c r="L232">
        <f t="shared" si="12"/>
        <v>1</v>
      </c>
      <c r="M232">
        <v>284</v>
      </c>
      <c r="N232">
        <v>284</v>
      </c>
      <c r="O232">
        <v>35364</v>
      </c>
      <c r="P232">
        <v>3040740</v>
      </c>
      <c r="Q232">
        <v>3434297</v>
      </c>
      <c r="R232">
        <f t="shared" si="11"/>
        <v>7.0728</v>
      </c>
      <c r="S232">
        <v>85.984099999999998</v>
      </c>
      <c r="T232">
        <v>97.112799999999993</v>
      </c>
      <c r="U232">
        <v>97.383899999999997</v>
      </c>
      <c r="V232">
        <v>50</v>
      </c>
      <c r="W232">
        <v>53.463999999999999</v>
      </c>
      <c r="X232">
        <v>665809</v>
      </c>
      <c r="Y232">
        <v>0.133162</v>
      </c>
      <c r="Z232">
        <v>7227256973</v>
      </c>
    </row>
    <row r="233" spans="1:26" x14ac:dyDescent="0.55000000000000004">
      <c r="A233" t="s">
        <v>35</v>
      </c>
      <c r="B233">
        <v>71</v>
      </c>
      <c r="C233">
        <v>71</v>
      </c>
      <c r="D233" t="str">
        <f t="shared" si="10"/>
        <v>69X69</v>
      </c>
      <c r="E233" t="s">
        <v>51</v>
      </c>
      <c r="F233" t="s">
        <v>58</v>
      </c>
      <c r="G233" t="s">
        <v>50</v>
      </c>
      <c r="H233" t="s">
        <v>53</v>
      </c>
      <c r="I233" t="s">
        <v>56</v>
      </c>
      <c r="J233">
        <v>4800</v>
      </c>
      <c r="K233">
        <v>5000</v>
      </c>
      <c r="L233">
        <f t="shared" si="12"/>
        <v>1</v>
      </c>
      <c r="M233">
        <v>284</v>
      </c>
      <c r="N233">
        <v>284</v>
      </c>
      <c r="O233">
        <v>28411</v>
      </c>
      <c r="P233">
        <v>2307050</v>
      </c>
      <c r="Q233">
        <v>2579760</v>
      </c>
      <c r="R233">
        <f t="shared" si="11"/>
        <v>5.6821999999999999</v>
      </c>
      <c r="S233">
        <v>81.202699999999993</v>
      </c>
      <c r="T233">
        <v>90.801500000000004</v>
      </c>
      <c r="U233">
        <v>92.501400000000004</v>
      </c>
      <c r="V233">
        <v>50</v>
      </c>
      <c r="W233">
        <v>23.8674</v>
      </c>
      <c r="X233">
        <v>406018</v>
      </c>
      <c r="Y233">
        <v>8.1203600000000001E-2</v>
      </c>
      <c r="Z233">
        <v>4749795682</v>
      </c>
    </row>
    <row r="234" spans="1:26" x14ac:dyDescent="0.55000000000000004">
      <c r="A234" t="s">
        <v>35</v>
      </c>
      <c r="B234">
        <v>71</v>
      </c>
      <c r="C234">
        <v>71</v>
      </c>
      <c r="D234" t="str">
        <f t="shared" si="10"/>
        <v>69X69</v>
      </c>
      <c r="E234" t="s">
        <v>51</v>
      </c>
      <c r="F234" t="s">
        <v>58</v>
      </c>
      <c r="G234" t="s">
        <v>50</v>
      </c>
      <c r="H234" t="s">
        <v>54</v>
      </c>
      <c r="I234" t="s">
        <v>57</v>
      </c>
      <c r="J234">
        <v>4800</v>
      </c>
      <c r="K234">
        <v>5000</v>
      </c>
      <c r="L234">
        <f t="shared" si="12"/>
        <v>1</v>
      </c>
      <c r="M234">
        <v>284</v>
      </c>
      <c r="N234">
        <v>284</v>
      </c>
      <c r="O234">
        <v>34146</v>
      </c>
      <c r="P234">
        <v>3065661</v>
      </c>
      <c r="Q234">
        <v>3418981</v>
      </c>
      <c r="R234">
        <f t="shared" si="11"/>
        <v>6.8292000000000002</v>
      </c>
      <c r="S234">
        <v>89.781000000000006</v>
      </c>
      <c r="T234">
        <v>100.128</v>
      </c>
      <c r="U234">
        <v>100.66500000000001</v>
      </c>
      <c r="V234">
        <v>50</v>
      </c>
      <c r="W234">
        <v>45.884599999999999</v>
      </c>
      <c r="X234">
        <v>1070077</v>
      </c>
      <c r="Y234">
        <v>0.21401500000000001</v>
      </c>
      <c r="Z234">
        <v>7290412114</v>
      </c>
    </row>
    <row r="235" spans="1:26" x14ac:dyDescent="0.55000000000000004">
      <c r="A235" t="s">
        <v>35</v>
      </c>
      <c r="B235">
        <v>71</v>
      </c>
      <c r="C235">
        <v>71</v>
      </c>
      <c r="D235" t="str">
        <f t="shared" si="10"/>
        <v>69X69</v>
      </c>
      <c r="E235" t="s">
        <v>51</v>
      </c>
      <c r="F235" t="s">
        <v>58</v>
      </c>
      <c r="G235" t="s">
        <v>50</v>
      </c>
      <c r="H235" t="s">
        <v>54</v>
      </c>
      <c r="I235" t="s">
        <v>56</v>
      </c>
      <c r="J235">
        <v>4800</v>
      </c>
      <c r="K235">
        <v>5000</v>
      </c>
      <c r="L235">
        <f t="shared" si="12"/>
        <v>1</v>
      </c>
      <c r="M235">
        <v>284</v>
      </c>
      <c r="N235">
        <v>284</v>
      </c>
      <c r="O235">
        <v>28259</v>
      </c>
      <c r="P235">
        <v>2284553</v>
      </c>
      <c r="Q235">
        <v>2552517</v>
      </c>
      <c r="R235">
        <f t="shared" si="11"/>
        <v>5.6517999999999997</v>
      </c>
      <c r="S235">
        <v>80.843400000000003</v>
      </c>
      <c r="T235">
        <v>90.325800000000001</v>
      </c>
      <c r="U235">
        <v>92.025099999999995</v>
      </c>
      <c r="V235">
        <v>50</v>
      </c>
      <c r="W235">
        <v>21.537600000000001</v>
      </c>
      <c r="X235">
        <v>689734</v>
      </c>
      <c r="Y235">
        <v>0.13794699999999999</v>
      </c>
      <c r="Z235">
        <v>4683254132</v>
      </c>
    </row>
    <row r="236" spans="1:26" x14ac:dyDescent="0.55000000000000004">
      <c r="A236" t="s">
        <v>35</v>
      </c>
      <c r="B236">
        <v>71</v>
      </c>
      <c r="C236">
        <v>71</v>
      </c>
      <c r="D236" t="str">
        <f t="shared" si="10"/>
        <v>69X69</v>
      </c>
      <c r="E236" t="s">
        <v>51</v>
      </c>
      <c r="F236" t="s">
        <v>58</v>
      </c>
      <c r="G236" t="s">
        <v>50</v>
      </c>
      <c r="H236" t="s">
        <v>55</v>
      </c>
      <c r="I236" t="s">
        <v>57</v>
      </c>
      <c r="J236">
        <v>4800</v>
      </c>
      <c r="K236">
        <v>5000</v>
      </c>
      <c r="L236">
        <f t="shared" si="12"/>
        <v>1</v>
      </c>
      <c r="M236">
        <v>284</v>
      </c>
      <c r="N236">
        <v>284</v>
      </c>
      <c r="O236">
        <v>28510</v>
      </c>
      <c r="P236">
        <v>2313125</v>
      </c>
      <c r="Q236">
        <v>2581434</v>
      </c>
      <c r="R236">
        <f t="shared" si="11"/>
        <v>5.702</v>
      </c>
      <c r="S236">
        <v>81.133799999999994</v>
      </c>
      <c r="T236">
        <v>90.544899999999998</v>
      </c>
      <c r="U236">
        <v>92.242999999999995</v>
      </c>
      <c r="V236">
        <v>50</v>
      </c>
      <c r="W236">
        <v>23.413699999999999</v>
      </c>
      <c r="X236">
        <v>1072579</v>
      </c>
      <c r="Y236">
        <v>0.21451600000000001</v>
      </c>
      <c r="Z236">
        <v>4770862678</v>
      </c>
    </row>
    <row r="237" spans="1:26" x14ac:dyDescent="0.55000000000000004">
      <c r="A237" t="s">
        <v>35</v>
      </c>
      <c r="B237">
        <v>71</v>
      </c>
      <c r="C237">
        <v>71</v>
      </c>
      <c r="D237" t="str">
        <f t="shared" si="10"/>
        <v>69X69</v>
      </c>
      <c r="E237" t="s">
        <v>51</v>
      </c>
      <c r="F237" t="s">
        <v>58</v>
      </c>
      <c r="G237" t="s">
        <v>49</v>
      </c>
      <c r="H237" t="s">
        <v>53</v>
      </c>
      <c r="I237" t="s">
        <v>57</v>
      </c>
      <c r="J237">
        <v>4800</v>
      </c>
      <c r="K237">
        <v>5000</v>
      </c>
      <c r="L237">
        <f t="shared" si="12"/>
        <v>1</v>
      </c>
      <c r="M237">
        <v>284</v>
      </c>
      <c r="N237">
        <v>284</v>
      </c>
      <c r="O237">
        <v>25959</v>
      </c>
      <c r="P237">
        <v>2348010</v>
      </c>
      <c r="Q237">
        <v>2520343</v>
      </c>
      <c r="R237">
        <f t="shared" si="11"/>
        <v>5.1917999999999997</v>
      </c>
      <c r="S237">
        <v>90.450699999999998</v>
      </c>
      <c r="T237">
        <v>97.089399999999998</v>
      </c>
      <c r="U237">
        <v>97.724299999999999</v>
      </c>
      <c r="V237">
        <v>50</v>
      </c>
      <c r="W237">
        <v>16.6538</v>
      </c>
      <c r="X237">
        <v>495774</v>
      </c>
      <c r="Y237">
        <v>9.9154800000000001E-2</v>
      </c>
      <c r="Z237">
        <v>5415556169</v>
      </c>
    </row>
    <row r="238" spans="1:26" x14ac:dyDescent="0.55000000000000004">
      <c r="A238" t="s">
        <v>35</v>
      </c>
      <c r="B238">
        <v>71</v>
      </c>
      <c r="C238">
        <v>71</v>
      </c>
      <c r="D238" t="str">
        <f t="shared" si="10"/>
        <v>69X69</v>
      </c>
      <c r="E238" t="s">
        <v>51</v>
      </c>
      <c r="F238" t="s">
        <v>58</v>
      </c>
      <c r="G238" t="s">
        <v>49</v>
      </c>
      <c r="H238" t="s">
        <v>53</v>
      </c>
      <c r="I238" t="s">
        <v>56</v>
      </c>
      <c r="J238">
        <v>4800</v>
      </c>
      <c r="K238">
        <v>5000</v>
      </c>
      <c r="L238">
        <f t="shared" si="12"/>
        <v>1</v>
      </c>
      <c r="M238">
        <v>284</v>
      </c>
      <c r="N238">
        <v>284</v>
      </c>
      <c r="O238">
        <v>41144</v>
      </c>
      <c r="P238">
        <v>3423472</v>
      </c>
      <c r="Q238">
        <v>3864137</v>
      </c>
      <c r="R238">
        <f t="shared" si="11"/>
        <v>8.2287999999999997</v>
      </c>
      <c r="S238">
        <v>83.207099999999997</v>
      </c>
      <c r="T238">
        <v>93.917400000000001</v>
      </c>
      <c r="U238">
        <v>96.619200000000006</v>
      </c>
      <c r="V238">
        <v>50</v>
      </c>
      <c r="W238">
        <v>41.862000000000002</v>
      </c>
      <c r="X238">
        <v>599706</v>
      </c>
      <c r="Y238">
        <v>0.11994100000000001</v>
      </c>
      <c r="Z238">
        <v>7010505690</v>
      </c>
    </row>
    <row r="239" spans="1:26" x14ac:dyDescent="0.55000000000000004">
      <c r="A239" t="s">
        <v>35</v>
      </c>
      <c r="B239">
        <v>71</v>
      </c>
      <c r="C239">
        <v>71</v>
      </c>
      <c r="D239" t="str">
        <f t="shared" si="10"/>
        <v>69X69</v>
      </c>
      <c r="E239" t="s">
        <v>51</v>
      </c>
      <c r="F239" t="s">
        <v>58</v>
      </c>
      <c r="G239" t="s">
        <v>49</v>
      </c>
      <c r="H239" t="s">
        <v>54</v>
      </c>
      <c r="I239" t="s">
        <v>57</v>
      </c>
      <c r="J239">
        <v>4800</v>
      </c>
      <c r="K239">
        <v>5000</v>
      </c>
      <c r="L239">
        <f t="shared" si="12"/>
        <v>1</v>
      </c>
      <c r="M239">
        <v>284</v>
      </c>
      <c r="N239">
        <v>284</v>
      </c>
      <c r="O239">
        <v>27339</v>
      </c>
      <c r="P239">
        <v>2515740</v>
      </c>
      <c r="Q239">
        <v>2646602</v>
      </c>
      <c r="R239">
        <f t="shared" si="11"/>
        <v>5.4678000000000004</v>
      </c>
      <c r="S239">
        <v>92.020200000000003</v>
      </c>
      <c r="T239">
        <v>96.806799999999996</v>
      </c>
      <c r="U239">
        <v>97.996700000000004</v>
      </c>
      <c r="V239">
        <v>50</v>
      </c>
      <c r="W239">
        <v>10.253399999999999</v>
      </c>
      <c r="X239">
        <v>841433</v>
      </c>
      <c r="Y239">
        <v>0.16828699999999999</v>
      </c>
      <c r="Z239">
        <v>5664010550</v>
      </c>
    </row>
    <row r="240" spans="1:26" x14ac:dyDescent="0.55000000000000004">
      <c r="A240" t="s">
        <v>35</v>
      </c>
      <c r="B240">
        <v>71</v>
      </c>
      <c r="C240">
        <v>71</v>
      </c>
      <c r="D240" t="str">
        <f t="shared" si="10"/>
        <v>69X69</v>
      </c>
      <c r="E240" t="s">
        <v>51</v>
      </c>
      <c r="F240" t="s">
        <v>58</v>
      </c>
      <c r="G240" t="s">
        <v>49</v>
      </c>
      <c r="H240" t="s">
        <v>54</v>
      </c>
      <c r="I240" t="s">
        <v>56</v>
      </c>
      <c r="J240">
        <v>4800</v>
      </c>
      <c r="K240">
        <v>5000</v>
      </c>
      <c r="L240">
        <f t="shared" si="12"/>
        <v>1</v>
      </c>
      <c r="M240">
        <v>284</v>
      </c>
      <c r="N240">
        <v>284</v>
      </c>
      <c r="O240">
        <v>41189</v>
      </c>
      <c r="P240">
        <v>3411278</v>
      </c>
      <c r="Q240">
        <v>3847772</v>
      </c>
      <c r="R240">
        <f t="shared" si="11"/>
        <v>8.2378</v>
      </c>
      <c r="S240">
        <v>82.820099999999996</v>
      </c>
      <c r="T240">
        <v>93.417500000000004</v>
      </c>
      <c r="U240">
        <v>96.153499999999994</v>
      </c>
      <c r="V240">
        <v>50</v>
      </c>
      <c r="W240">
        <v>39.520299999999999</v>
      </c>
      <c r="X240">
        <v>1021686</v>
      </c>
      <c r="Y240">
        <v>0.20433699999999999</v>
      </c>
      <c r="Z240">
        <v>6953610240</v>
      </c>
    </row>
    <row r="241" spans="1:26" x14ac:dyDescent="0.55000000000000004">
      <c r="A241" t="s">
        <v>35</v>
      </c>
      <c r="B241">
        <v>71</v>
      </c>
      <c r="C241">
        <v>71</v>
      </c>
      <c r="D241" t="str">
        <f t="shared" si="10"/>
        <v>69X69</v>
      </c>
      <c r="E241" t="s">
        <v>51</v>
      </c>
      <c r="F241" t="s">
        <v>58</v>
      </c>
      <c r="G241" t="s">
        <v>49</v>
      </c>
      <c r="H241" t="s">
        <v>55</v>
      </c>
      <c r="I241" t="s">
        <v>57</v>
      </c>
      <c r="J241">
        <v>4800</v>
      </c>
      <c r="K241">
        <v>5000</v>
      </c>
      <c r="L241">
        <f t="shared" si="12"/>
        <v>1</v>
      </c>
      <c r="M241">
        <v>284</v>
      </c>
      <c r="N241">
        <v>284</v>
      </c>
      <c r="O241">
        <v>41515</v>
      </c>
      <c r="P241">
        <v>3451576</v>
      </c>
      <c r="Q241">
        <v>3892715</v>
      </c>
      <c r="R241">
        <f t="shared" si="11"/>
        <v>8.3030000000000008</v>
      </c>
      <c r="S241">
        <v>83.140500000000003</v>
      </c>
      <c r="T241">
        <v>93.766499999999994</v>
      </c>
      <c r="U241">
        <v>96.478099999999998</v>
      </c>
      <c r="V241">
        <v>50</v>
      </c>
      <c r="W241">
        <v>35.112499999999997</v>
      </c>
      <c r="X241">
        <v>1563150</v>
      </c>
      <c r="Y241">
        <v>0.31263000000000002</v>
      </c>
      <c r="Z241">
        <v>7100966921</v>
      </c>
    </row>
    <row r="242" spans="1:26" x14ac:dyDescent="0.55000000000000004">
      <c r="A242" t="s">
        <v>35</v>
      </c>
      <c r="B242">
        <v>71</v>
      </c>
      <c r="C242">
        <v>71</v>
      </c>
      <c r="D242" t="str">
        <f t="shared" si="10"/>
        <v>69X69</v>
      </c>
      <c r="E242" t="s">
        <v>51</v>
      </c>
      <c r="F242" t="s">
        <v>59</v>
      </c>
      <c r="G242" t="s">
        <v>50</v>
      </c>
      <c r="H242" t="s">
        <v>53</v>
      </c>
      <c r="I242" t="s">
        <v>57</v>
      </c>
      <c r="J242">
        <v>4800</v>
      </c>
      <c r="K242">
        <v>5000</v>
      </c>
      <c r="L242">
        <f t="shared" si="12"/>
        <v>1</v>
      </c>
      <c r="M242">
        <v>284</v>
      </c>
      <c r="N242">
        <v>284</v>
      </c>
      <c r="O242">
        <v>35567</v>
      </c>
      <c r="P242">
        <v>2505804</v>
      </c>
      <c r="Q242">
        <v>2886755</v>
      </c>
      <c r="R242">
        <f t="shared" si="11"/>
        <v>7.1134000000000004</v>
      </c>
      <c r="S242">
        <v>70.453100000000006</v>
      </c>
      <c r="T242">
        <v>81.163899999999998</v>
      </c>
      <c r="U242">
        <v>82.085800000000006</v>
      </c>
      <c r="V242">
        <v>50</v>
      </c>
      <c r="W242">
        <v>25.712700000000002</v>
      </c>
      <c r="X242">
        <v>356227</v>
      </c>
      <c r="Y242">
        <v>7.12454E-2</v>
      </c>
      <c r="Z242">
        <v>4263893231</v>
      </c>
    </row>
    <row r="243" spans="1:26" x14ac:dyDescent="0.55000000000000004">
      <c r="A243" t="s">
        <v>35</v>
      </c>
      <c r="B243">
        <v>71</v>
      </c>
      <c r="C243">
        <v>71</v>
      </c>
      <c r="D243" t="str">
        <f t="shared" si="10"/>
        <v>69X69</v>
      </c>
      <c r="E243" t="s">
        <v>51</v>
      </c>
      <c r="F243" t="s">
        <v>59</v>
      </c>
      <c r="G243" t="s">
        <v>50</v>
      </c>
      <c r="H243" t="s">
        <v>53</v>
      </c>
      <c r="I243" t="s">
        <v>56</v>
      </c>
      <c r="J243">
        <v>4800</v>
      </c>
      <c r="K243">
        <v>5000</v>
      </c>
      <c r="L243">
        <f t="shared" si="12"/>
        <v>1</v>
      </c>
      <c r="M243">
        <v>284</v>
      </c>
      <c r="N243">
        <v>284</v>
      </c>
      <c r="O243">
        <v>30074</v>
      </c>
      <c r="P243">
        <v>2117945</v>
      </c>
      <c r="Q243">
        <v>2372019</v>
      </c>
      <c r="R243">
        <f t="shared" si="11"/>
        <v>6.0148000000000001</v>
      </c>
      <c r="S243">
        <v>70.424499999999995</v>
      </c>
      <c r="T243">
        <v>78.872699999999995</v>
      </c>
      <c r="U243">
        <v>81.247500000000002</v>
      </c>
      <c r="V243">
        <v>50</v>
      </c>
      <c r="W243">
        <v>19.985199999999999</v>
      </c>
      <c r="X243">
        <v>305753</v>
      </c>
      <c r="Y243">
        <v>6.1150599999999999E-2</v>
      </c>
      <c r="Z243">
        <v>3617041892</v>
      </c>
    </row>
    <row r="244" spans="1:26" x14ac:dyDescent="0.55000000000000004">
      <c r="A244" t="s">
        <v>35</v>
      </c>
      <c r="B244">
        <v>71</v>
      </c>
      <c r="C244">
        <v>71</v>
      </c>
      <c r="D244" t="str">
        <f t="shared" si="10"/>
        <v>69X69</v>
      </c>
      <c r="E244" t="s">
        <v>51</v>
      </c>
      <c r="F244" t="s">
        <v>59</v>
      </c>
      <c r="G244" t="s">
        <v>50</v>
      </c>
      <c r="H244" t="s">
        <v>54</v>
      </c>
      <c r="I244" t="s">
        <v>57</v>
      </c>
      <c r="J244">
        <v>4800</v>
      </c>
      <c r="K244">
        <v>5000</v>
      </c>
      <c r="L244">
        <f t="shared" si="12"/>
        <v>1</v>
      </c>
      <c r="M244">
        <v>284</v>
      </c>
      <c r="N244">
        <v>284</v>
      </c>
      <c r="O244">
        <v>30169</v>
      </c>
      <c r="P244">
        <v>2116792</v>
      </c>
      <c r="Q244">
        <v>2366645</v>
      </c>
      <c r="R244">
        <f t="shared" si="11"/>
        <v>6.0338000000000003</v>
      </c>
      <c r="S244">
        <v>70.164500000000004</v>
      </c>
      <c r="T244">
        <v>78.446299999999994</v>
      </c>
      <c r="U244">
        <v>80.841499999999996</v>
      </c>
      <c r="V244">
        <v>50</v>
      </c>
      <c r="W244">
        <v>18.6846</v>
      </c>
      <c r="X244">
        <v>531772</v>
      </c>
      <c r="Y244">
        <v>0.106354</v>
      </c>
      <c r="Z244">
        <v>3622052320</v>
      </c>
    </row>
    <row r="245" spans="1:26" x14ac:dyDescent="0.55000000000000004">
      <c r="A245" t="s">
        <v>35</v>
      </c>
      <c r="B245">
        <v>71</v>
      </c>
      <c r="C245">
        <v>71</v>
      </c>
      <c r="D245" t="str">
        <f t="shared" si="10"/>
        <v>69X69</v>
      </c>
      <c r="E245" t="s">
        <v>51</v>
      </c>
      <c r="F245" t="s">
        <v>59</v>
      </c>
      <c r="G245" t="s">
        <v>49</v>
      </c>
      <c r="H245" t="s">
        <v>53</v>
      </c>
      <c r="I245" t="s">
        <v>57</v>
      </c>
      <c r="J245">
        <v>4800</v>
      </c>
      <c r="K245">
        <v>5000</v>
      </c>
      <c r="L245">
        <f t="shared" si="12"/>
        <v>1</v>
      </c>
      <c r="M245">
        <v>284</v>
      </c>
      <c r="N245">
        <v>284</v>
      </c>
      <c r="O245">
        <v>55419</v>
      </c>
      <c r="P245">
        <v>4073735</v>
      </c>
      <c r="Q245">
        <v>5043439</v>
      </c>
      <c r="R245">
        <f t="shared" si="11"/>
        <v>11.0838</v>
      </c>
      <c r="S245">
        <v>73.507900000000006</v>
      </c>
      <c r="T245">
        <v>91.005600000000001</v>
      </c>
      <c r="U245">
        <v>93.196899999999999</v>
      </c>
      <c r="V245">
        <v>50</v>
      </c>
      <c r="W245">
        <v>41.1402</v>
      </c>
      <c r="X245">
        <v>601192</v>
      </c>
      <c r="Y245">
        <v>0.120238</v>
      </c>
      <c r="Z245">
        <v>7169507849</v>
      </c>
    </row>
    <row r="246" spans="1:26" x14ac:dyDescent="0.55000000000000004">
      <c r="A246" t="s">
        <v>35</v>
      </c>
      <c r="B246">
        <v>71</v>
      </c>
      <c r="C246">
        <v>71</v>
      </c>
      <c r="D246" t="str">
        <f t="shared" si="10"/>
        <v>69X69</v>
      </c>
      <c r="E246" t="s">
        <v>51</v>
      </c>
      <c r="F246" t="s">
        <v>59</v>
      </c>
      <c r="G246" t="s">
        <v>49</v>
      </c>
      <c r="H246" t="s">
        <v>53</v>
      </c>
      <c r="I246" t="s">
        <v>56</v>
      </c>
      <c r="J246">
        <v>4800</v>
      </c>
      <c r="K246">
        <v>5000</v>
      </c>
      <c r="L246">
        <f t="shared" si="12"/>
        <v>1</v>
      </c>
      <c r="M246">
        <v>284</v>
      </c>
      <c r="N246">
        <v>284</v>
      </c>
      <c r="O246">
        <v>50315</v>
      </c>
      <c r="P246">
        <v>3574489</v>
      </c>
      <c r="Q246">
        <v>4077412</v>
      </c>
      <c r="R246">
        <f t="shared" si="11"/>
        <v>10.063000000000001</v>
      </c>
      <c r="S246">
        <v>71.042199999999994</v>
      </c>
      <c r="T246">
        <v>81.037700000000001</v>
      </c>
      <c r="U246">
        <v>85.1935</v>
      </c>
      <c r="V246">
        <v>50</v>
      </c>
      <c r="W246">
        <v>26.490200000000002</v>
      </c>
      <c r="X246">
        <v>512493</v>
      </c>
      <c r="Y246">
        <v>0.10249900000000001</v>
      </c>
      <c r="Z246">
        <v>5963993004</v>
      </c>
    </row>
    <row r="247" spans="1:26" x14ac:dyDescent="0.55000000000000004">
      <c r="A247" t="s">
        <v>35</v>
      </c>
      <c r="B247">
        <v>71</v>
      </c>
      <c r="C247">
        <v>71</v>
      </c>
      <c r="D247" t="str">
        <f t="shared" si="10"/>
        <v>69X69</v>
      </c>
      <c r="E247" t="s">
        <v>51</v>
      </c>
      <c r="F247" t="s">
        <v>59</v>
      </c>
      <c r="G247" t="s">
        <v>49</v>
      </c>
      <c r="H247" t="s">
        <v>54</v>
      </c>
      <c r="I247" t="s">
        <v>57</v>
      </c>
      <c r="J247">
        <v>4800</v>
      </c>
      <c r="K247">
        <v>5000</v>
      </c>
      <c r="L247">
        <f t="shared" si="12"/>
        <v>1</v>
      </c>
      <c r="M247">
        <v>284</v>
      </c>
      <c r="N247">
        <v>284</v>
      </c>
      <c r="O247">
        <v>49801</v>
      </c>
      <c r="P247">
        <v>3535372</v>
      </c>
      <c r="Q247">
        <v>4029162</v>
      </c>
      <c r="R247">
        <f t="shared" si="11"/>
        <v>9.9602000000000004</v>
      </c>
      <c r="S247">
        <v>70.989999999999995</v>
      </c>
      <c r="T247">
        <v>80.905199999999994</v>
      </c>
      <c r="U247">
        <v>85.044600000000003</v>
      </c>
      <c r="V247">
        <v>50</v>
      </c>
      <c r="W247">
        <v>29.696100000000001</v>
      </c>
      <c r="X247">
        <v>895490</v>
      </c>
      <c r="Y247">
        <v>0.17909800000000001</v>
      </c>
      <c r="Z247">
        <v>5954009024</v>
      </c>
    </row>
    <row r="248" spans="1:26" x14ac:dyDescent="0.55000000000000004">
      <c r="A248" t="s">
        <v>35</v>
      </c>
      <c r="B248">
        <v>71</v>
      </c>
      <c r="C248">
        <v>71</v>
      </c>
      <c r="D248" t="str">
        <f t="shared" si="10"/>
        <v>69X69</v>
      </c>
      <c r="E248" t="s">
        <v>52</v>
      </c>
      <c r="F248" t="s">
        <v>58</v>
      </c>
      <c r="G248" t="s">
        <v>50</v>
      </c>
      <c r="H248" t="s">
        <v>53</v>
      </c>
      <c r="I248" t="s">
        <v>57</v>
      </c>
      <c r="J248">
        <v>4800</v>
      </c>
      <c r="K248">
        <v>5000</v>
      </c>
      <c r="L248">
        <f t="shared" si="12"/>
        <v>1</v>
      </c>
      <c r="M248">
        <v>284</v>
      </c>
      <c r="N248">
        <v>284</v>
      </c>
      <c r="O248">
        <v>45498</v>
      </c>
      <c r="P248">
        <v>4022608</v>
      </c>
      <c r="Q248">
        <v>4832029</v>
      </c>
      <c r="R248">
        <f t="shared" si="11"/>
        <v>9.0996000000000006</v>
      </c>
      <c r="S248">
        <v>88.412899999999993</v>
      </c>
      <c r="T248">
        <v>106.203</v>
      </c>
      <c r="U248">
        <v>106.66800000000001</v>
      </c>
      <c r="V248">
        <v>50</v>
      </c>
      <c r="W248">
        <v>83.860100000000003</v>
      </c>
      <c r="X248">
        <v>915701</v>
      </c>
      <c r="Y248">
        <v>0.18314</v>
      </c>
      <c r="Z248">
        <v>10049149296</v>
      </c>
    </row>
    <row r="249" spans="1:26" x14ac:dyDescent="0.55000000000000004">
      <c r="A249" t="s">
        <v>35</v>
      </c>
      <c r="B249">
        <v>71</v>
      </c>
      <c r="C249">
        <v>71</v>
      </c>
      <c r="D249" t="str">
        <f t="shared" si="10"/>
        <v>69X69</v>
      </c>
      <c r="E249" t="s">
        <v>52</v>
      </c>
      <c r="F249" t="s">
        <v>58</v>
      </c>
      <c r="G249" t="s">
        <v>50</v>
      </c>
      <c r="H249" t="s">
        <v>53</v>
      </c>
      <c r="I249" t="s">
        <v>56</v>
      </c>
      <c r="J249">
        <v>4800</v>
      </c>
      <c r="K249">
        <v>5000</v>
      </c>
      <c r="L249">
        <f t="shared" si="12"/>
        <v>1</v>
      </c>
      <c r="M249">
        <v>284</v>
      </c>
      <c r="N249">
        <v>284</v>
      </c>
      <c r="O249">
        <v>39941</v>
      </c>
      <c r="P249">
        <v>3273398</v>
      </c>
      <c r="Q249">
        <v>3866932</v>
      </c>
      <c r="R249">
        <f t="shared" si="11"/>
        <v>7.9882</v>
      </c>
      <c r="S249">
        <v>81.955799999999996</v>
      </c>
      <c r="T249">
        <v>96.816100000000006</v>
      </c>
      <c r="U249">
        <v>98.986699999999999</v>
      </c>
      <c r="V249">
        <v>50</v>
      </c>
      <c r="W249">
        <v>27.492999999999999</v>
      </c>
      <c r="X249">
        <v>584558</v>
      </c>
      <c r="Y249">
        <v>0.116912</v>
      </c>
      <c r="Z249">
        <v>6800553679</v>
      </c>
    </row>
    <row r="250" spans="1:26" x14ac:dyDescent="0.55000000000000004">
      <c r="A250" t="s">
        <v>35</v>
      </c>
      <c r="B250">
        <v>71</v>
      </c>
      <c r="C250">
        <v>71</v>
      </c>
      <c r="D250" t="str">
        <f t="shared" si="10"/>
        <v>69X69</v>
      </c>
      <c r="E250" t="s">
        <v>52</v>
      </c>
      <c r="F250" t="s">
        <v>58</v>
      </c>
      <c r="G250" t="s">
        <v>50</v>
      </c>
      <c r="H250" t="s">
        <v>54</v>
      </c>
      <c r="I250" t="s">
        <v>57</v>
      </c>
      <c r="J250">
        <v>4800</v>
      </c>
      <c r="K250">
        <v>5000</v>
      </c>
      <c r="L250">
        <f t="shared" si="12"/>
        <v>1</v>
      </c>
      <c r="M250">
        <v>284</v>
      </c>
      <c r="N250">
        <v>284</v>
      </c>
      <c r="O250">
        <v>46423</v>
      </c>
      <c r="P250">
        <v>4230627</v>
      </c>
      <c r="Q250">
        <v>5004466</v>
      </c>
      <c r="R250">
        <f t="shared" si="11"/>
        <v>9.2845999999999993</v>
      </c>
      <c r="S250">
        <v>91.132099999999994</v>
      </c>
      <c r="T250">
        <v>107.801</v>
      </c>
      <c r="U250">
        <v>108.625</v>
      </c>
      <c r="V250">
        <v>50</v>
      </c>
      <c r="W250">
        <v>66.895799999999994</v>
      </c>
      <c r="X250">
        <v>1512532</v>
      </c>
      <c r="Y250">
        <v>0.302506</v>
      </c>
      <c r="Z250">
        <v>10298987163</v>
      </c>
    </row>
    <row r="251" spans="1:26" x14ac:dyDescent="0.55000000000000004">
      <c r="A251" t="s">
        <v>35</v>
      </c>
      <c r="B251">
        <v>71</v>
      </c>
      <c r="C251">
        <v>71</v>
      </c>
      <c r="D251" t="str">
        <f t="shared" si="10"/>
        <v>69X69</v>
      </c>
      <c r="E251" t="s">
        <v>52</v>
      </c>
      <c r="F251" t="s">
        <v>58</v>
      </c>
      <c r="G251" t="s">
        <v>50</v>
      </c>
      <c r="H251" t="s">
        <v>54</v>
      </c>
      <c r="I251" t="s">
        <v>56</v>
      </c>
      <c r="J251">
        <v>4800</v>
      </c>
      <c r="K251">
        <v>5000</v>
      </c>
      <c r="L251">
        <f t="shared" si="12"/>
        <v>1</v>
      </c>
      <c r="M251">
        <v>284</v>
      </c>
      <c r="N251">
        <v>284</v>
      </c>
      <c r="O251">
        <v>39426</v>
      </c>
      <c r="P251">
        <v>3225102</v>
      </c>
      <c r="Q251">
        <v>3799613</v>
      </c>
      <c r="R251">
        <f t="shared" si="11"/>
        <v>7.8852000000000002</v>
      </c>
      <c r="S251">
        <v>81.801400000000001</v>
      </c>
      <c r="T251">
        <v>96.3733</v>
      </c>
      <c r="U251">
        <v>98.572699999999998</v>
      </c>
      <c r="V251">
        <v>50</v>
      </c>
      <c r="W251">
        <v>29.158999999999999</v>
      </c>
      <c r="X251">
        <v>985800</v>
      </c>
      <c r="Y251">
        <v>0.19716</v>
      </c>
      <c r="Z251">
        <v>6670889024</v>
      </c>
    </row>
    <row r="252" spans="1:26" x14ac:dyDescent="0.55000000000000004">
      <c r="A252" t="s">
        <v>35</v>
      </c>
      <c r="B252">
        <v>71</v>
      </c>
      <c r="C252">
        <v>71</v>
      </c>
      <c r="D252" t="str">
        <f t="shared" si="10"/>
        <v>69X69</v>
      </c>
      <c r="E252" t="s">
        <v>52</v>
      </c>
      <c r="F252" t="s">
        <v>58</v>
      </c>
      <c r="G252" t="s">
        <v>50</v>
      </c>
      <c r="H252" t="s">
        <v>55</v>
      </c>
      <c r="I252" t="s">
        <v>57</v>
      </c>
      <c r="J252">
        <v>4800</v>
      </c>
      <c r="K252">
        <v>5000</v>
      </c>
      <c r="L252">
        <f t="shared" si="12"/>
        <v>1</v>
      </c>
      <c r="M252">
        <v>284</v>
      </c>
      <c r="N252">
        <v>284</v>
      </c>
      <c r="O252">
        <v>39606</v>
      </c>
      <c r="P252">
        <v>3249939</v>
      </c>
      <c r="Q252">
        <v>3821336</v>
      </c>
      <c r="R252">
        <f t="shared" si="11"/>
        <v>7.9211999999999998</v>
      </c>
      <c r="S252">
        <v>82.056700000000006</v>
      </c>
      <c r="T252">
        <v>96.483800000000002</v>
      </c>
      <c r="U252">
        <v>98.637299999999996</v>
      </c>
      <c r="V252">
        <v>50</v>
      </c>
      <c r="W252">
        <v>30.3675</v>
      </c>
      <c r="X252">
        <v>1465810</v>
      </c>
      <c r="Y252">
        <v>0.29316199999999998</v>
      </c>
      <c r="Z252">
        <v>6784798024</v>
      </c>
    </row>
    <row r="253" spans="1:26" x14ac:dyDescent="0.55000000000000004">
      <c r="A253" t="s">
        <v>35</v>
      </c>
      <c r="B253">
        <v>71</v>
      </c>
      <c r="C253">
        <v>71</v>
      </c>
      <c r="D253" t="str">
        <f t="shared" si="10"/>
        <v>69X69</v>
      </c>
      <c r="E253" t="s">
        <v>52</v>
      </c>
      <c r="F253" t="s">
        <v>58</v>
      </c>
      <c r="G253" t="s">
        <v>49</v>
      </c>
      <c r="H253" t="s">
        <v>53</v>
      </c>
      <c r="I253" t="s">
        <v>57</v>
      </c>
      <c r="J253">
        <v>4800</v>
      </c>
      <c r="K253">
        <v>5000</v>
      </c>
      <c r="L253">
        <f t="shared" si="12"/>
        <v>1</v>
      </c>
      <c r="M253">
        <v>284</v>
      </c>
      <c r="N253">
        <v>284</v>
      </c>
      <c r="O253">
        <v>48303</v>
      </c>
      <c r="P253">
        <v>4462264</v>
      </c>
      <c r="Q253">
        <v>5372902</v>
      </c>
      <c r="R253">
        <f t="shared" si="11"/>
        <v>9.6606000000000005</v>
      </c>
      <c r="S253">
        <v>92.380700000000004</v>
      </c>
      <c r="T253">
        <v>111.233</v>
      </c>
      <c r="U253">
        <v>111.889</v>
      </c>
      <c r="V253">
        <v>50</v>
      </c>
      <c r="W253">
        <v>96.386399999999995</v>
      </c>
      <c r="X253">
        <v>1024794</v>
      </c>
      <c r="Y253">
        <v>0.204959</v>
      </c>
      <c r="Z253">
        <v>11239534481</v>
      </c>
    </row>
    <row r="254" spans="1:26" x14ac:dyDescent="0.55000000000000004">
      <c r="A254" t="s">
        <v>35</v>
      </c>
      <c r="B254">
        <v>71</v>
      </c>
      <c r="C254">
        <v>71</v>
      </c>
      <c r="D254" t="str">
        <f t="shared" si="10"/>
        <v>69X69</v>
      </c>
      <c r="E254" t="s">
        <v>52</v>
      </c>
      <c r="F254" t="s">
        <v>58</v>
      </c>
      <c r="G254" t="s">
        <v>49</v>
      </c>
      <c r="H254" t="s">
        <v>53</v>
      </c>
      <c r="I254" t="s">
        <v>56</v>
      </c>
      <c r="J254">
        <v>4800</v>
      </c>
      <c r="K254">
        <v>5000</v>
      </c>
      <c r="L254">
        <f t="shared" si="12"/>
        <v>1</v>
      </c>
      <c r="M254">
        <v>284</v>
      </c>
      <c r="N254">
        <v>284</v>
      </c>
      <c r="O254">
        <v>45660</v>
      </c>
      <c r="P254">
        <v>3809389</v>
      </c>
      <c r="Q254">
        <v>4511574</v>
      </c>
      <c r="R254">
        <f t="shared" si="11"/>
        <v>9.1319999999999997</v>
      </c>
      <c r="S254">
        <v>83.429500000000004</v>
      </c>
      <c r="T254">
        <v>98.808000000000007</v>
      </c>
      <c r="U254">
        <v>101.503</v>
      </c>
      <c r="V254">
        <v>50</v>
      </c>
      <c r="W254">
        <v>43.832900000000002</v>
      </c>
      <c r="X254">
        <v>675912</v>
      </c>
      <c r="Y254">
        <v>0.135182</v>
      </c>
      <c r="Z254">
        <v>7810357033</v>
      </c>
    </row>
    <row r="255" spans="1:26" x14ac:dyDescent="0.55000000000000004">
      <c r="A255" t="s">
        <v>35</v>
      </c>
      <c r="B255">
        <v>71</v>
      </c>
      <c r="C255">
        <v>71</v>
      </c>
      <c r="D255" t="str">
        <f t="shared" si="10"/>
        <v>69X69</v>
      </c>
      <c r="E255" t="s">
        <v>52</v>
      </c>
      <c r="F255" t="s">
        <v>58</v>
      </c>
      <c r="G255" t="s">
        <v>49</v>
      </c>
      <c r="H255" t="s">
        <v>54</v>
      </c>
      <c r="I255" t="s">
        <v>57</v>
      </c>
      <c r="J255">
        <v>4800</v>
      </c>
      <c r="K255">
        <v>5000</v>
      </c>
      <c r="L255">
        <f t="shared" si="12"/>
        <v>1</v>
      </c>
      <c r="M255">
        <v>284</v>
      </c>
      <c r="N255">
        <v>284</v>
      </c>
      <c r="O255">
        <v>51611</v>
      </c>
      <c r="P255">
        <v>4804158</v>
      </c>
      <c r="Q255">
        <v>5716102</v>
      </c>
      <c r="R255">
        <f t="shared" si="11"/>
        <v>10.3222</v>
      </c>
      <c r="S255">
        <v>93.084000000000003</v>
      </c>
      <c r="T255">
        <v>110.754</v>
      </c>
      <c r="U255">
        <v>111.88500000000001</v>
      </c>
      <c r="V255">
        <v>50</v>
      </c>
      <c r="W255">
        <v>77.197500000000005</v>
      </c>
      <c r="X255">
        <v>1724645</v>
      </c>
      <c r="Y255">
        <v>0.34492899999999999</v>
      </c>
      <c r="Z255">
        <v>11641863473</v>
      </c>
    </row>
    <row r="256" spans="1:26" x14ac:dyDescent="0.55000000000000004">
      <c r="A256" t="s">
        <v>35</v>
      </c>
      <c r="B256">
        <v>71</v>
      </c>
      <c r="C256">
        <v>71</v>
      </c>
      <c r="D256" t="str">
        <f t="shared" si="10"/>
        <v>69X69</v>
      </c>
      <c r="E256" t="s">
        <v>52</v>
      </c>
      <c r="F256" t="s">
        <v>58</v>
      </c>
      <c r="G256" t="s">
        <v>49</v>
      </c>
      <c r="H256" t="s">
        <v>54</v>
      </c>
      <c r="I256" t="s">
        <v>56</v>
      </c>
      <c r="J256">
        <v>4800</v>
      </c>
      <c r="K256">
        <v>5000</v>
      </c>
      <c r="L256">
        <f t="shared" si="12"/>
        <v>1</v>
      </c>
      <c r="M256">
        <v>284</v>
      </c>
      <c r="N256">
        <v>284</v>
      </c>
      <c r="O256">
        <v>45490</v>
      </c>
      <c r="P256">
        <v>3784225</v>
      </c>
      <c r="Q256">
        <v>4467277</v>
      </c>
      <c r="R256">
        <f t="shared" si="11"/>
        <v>9.0980000000000008</v>
      </c>
      <c r="S256">
        <v>83.188100000000006</v>
      </c>
      <c r="T256">
        <v>98.203500000000005</v>
      </c>
      <c r="U256">
        <v>100.973</v>
      </c>
      <c r="V256">
        <v>50</v>
      </c>
      <c r="W256">
        <v>41.998600000000003</v>
      </c>
      <c r="X256">
        <v>1144414</v>
      </c>
      <c r="Y256">
        <v>0.228883</v>
      </c>
      <c r="Z256">
        <v>7749034387</v>
      </c>
    </row>
    <row r="257" spans="1:26" x14ac:dyDescent="0.55000000000000004">
      <c r="A257" t="s">
        <v>35</v>
      </c>
      <c r="B257">
        <v>71</v>
      </c>
      <c r="C257">
        <v>71</v>
      </c>
      <c r="D257" t="str">
        <f t="shared" si="10"/>
        <v>69X69</v>
      </c>
      <c r="E257" t="s">
        <v>52</v>
      </c>
      <c r="F257" t="s">
        <v>58</v>
      </c>
      <c r="G257" t="s">
        <v>49</v>
      </c>
      <c r="H257" t="s">
        <v>55</v>
      </c>
      <c r="I257" t="s">
        <v>57</v>
      </c>
      <c r="J257">
        <v>4800</v>
      </c>
      <c r="K257">
        <v>5000</v>
      </c>
      <c r="L257">
        <f t="shared" si="12"/>
        <v>1</v>
      </c>
      <c r="M257">
        <v>284</v>
      </c>
      <c r="N257">
        <v>284</v>
      </c>
      <c r="O257">
        <v>45554</v>
      </c>
      <c r="P257">
        <v>3799654</v>
      </c>
      <c r="Q257">
        <v>4481668</v>
      </c>
      <c r="R257">
        <f t="shared" si="11"/>
        <v>9.1107999999999993</v>
      </c>
      <c r="S257">
        <v>83.409899999999993</v>
      </c>
      <c r="T257">
        <v>98.381399999999999</v>
      </c>
      <c r="U257">
        <v>101.114</v>
      </c>
      <c r="V257">
        <v>50</v>
      </c>
      <c r="W257">
        <v>41.336599999999997</v>
      </c>
      <c r="X257">
        <v>1749150</v>
      </c>
      <c r="Y257">
        <v>0.34982999999999997</v>
      </c>
      <c r="Z257">
        <v>7818597456</v>
      </c>
    </row>
    <row r="258" spans="1:26" x14ac:dyDescent="0.55000000000000004">
      <c r="A258" t="s">
        <v>35</v>
      </c>
      <c r="B258">
        <v>71</v>
      </c>
      <c r="C258">
        <v>71</v>
      </c>
      <c r="D258" t="str">
        <f t="shared" ref="D258:D295" si="13">CONCATENATE(B258-2,"X",C258-2)</f>
        <v>69X69</v>
      </c>
      <c r="E258" t="s">
        <v>52</v>
      </c>
      <c r="F258" t="s">
        <v>59</v>
      </c>
      <c r="G258" t="s">
        <v>50</v>
      </c>
      <c r="H258" t="s">
        <v>53</v>
      </c>
      <c r="I258" t="s">
        <v>57</v>
      </c>
      <c r="J258">
        <v>4800</v>
      </c>
      <c r="K258">
        <v>5000</v>
      </c>
      <c r="L258">
        <f t="shared" si="12"/>
        <v>1</v>
      </c>
      <c r="M258">
        <v>284</v>
      </c>
      <c r="N258">
        <v>284</v>
      </c>
      <c r="O258">
        <v>47989</v>
      </c>
      <c r="P258">
        <v>3398064</v>
      </c>
      <c r="Q258">
        <v>4279147</v>
      </c>
      <c r="R258">
        <f t="shared" si="11"/>
        <v>9.5977999999999994</v>
      </c>
      <c r="S258">
        <v>70.809200000000004</v>
      </c>
      <c r="T258">
        <v>89.169300000000007</v>
      </c>
      <c r="U258">
        <v>90.398099999999999</v>
      </c>
      <c r="V258">
        <v>50</v>
      </c>
      <c r="W258">
        <v>25.185099999999998</v>
      </c>
      <c r="X258">
        <v>505994</v>
      </c>
      <c r="Y258">
        <v>0.101199</v>
      </c>
      <c r="Z258">
        <v>6046213268</v>
      </c>
    </row>
    <row r="259" spans="1:26" x14ac:dyDescent="0.55000000000000004">
      <c r="A259" t="s">
        <v>35</v>
      </c>
      <c r="B259">
        <v>71</v>
      </c>
      <c r="C259">
        <v>71</v>
      </c>
      <c r="D259" t="str">
        <f t="shared" si="13"/>
        <v>69X69</v>
      </c>
      <c r="E259" t="s">
        <v>52</v>
      </c>
      <c r="F259" t="s">
        <v>59</v>
      </c>
      <c r="G259" t="s">
        <v>50</v>
      </c>
      <c r="H259" t="s">
        <v>53</v>
      </c>
      <c r="I259" t="s">
        <v>56</v>
      </c>
      <c r="J259">
        <v>4800</v>
      </c>
      <c r="K259">
        <v>5000</v>
      </c>
      <c r="L259">
        <f t="shared" si="12"/>
        <v>1</v>
      </c>
      <c r="M259">
        <v>284</v>
      </c>
      <c r="N259">
        <v>284</v>
      </c>
      <c r="O259">
        <v>41984</v>
      </c>
      <c r="P259">
        <v>2957393</v>
      </c>
      <c r="Q259">
        <v>3507756</v>
      </c>
      <c r="R259">
        <f t="shared" si="11"/>
        <v>8.3968000000000007</v>
      </c>
      <c r="S259">
        <v>70.441000000000003</v>
      </c>
      <c r="T259">
        <v>83.549800000000005</v>
      </c>
      <c r="U259">
        <v>86.167400000000001</v>
      </c>
      <c r="V259">
        <v>50</v>
      </c>
      <c r="W259">
        <v>26.334299999999999</v>
      </c>
      <c r="X259">
        <v>439565</v>
      </c>
      <c r="Y259">
        <v>8.7913000000000005E-2</v>
      </c>
      <c r="Z259">
        <v>5076804027</v>
      </c>
    </row>
    <row r="260" spans="1:26" x14ac:dyDescent="0.55000000000000004">
      <c r="A260" t="s">
        <v>35</v>
      </c>
      <c r="B260">
        <v>71</v>
      </c>
      <c r="C260">
        <v>71</v>
      </c>
      <c r="D260" t="str">
        <f t="shared" si="13"/>
        <v>69X69</v>
      </c>
      <c r="E260" t="s">
        <v>52</v>
      </c>
      <c r="F260" t="s">
        <v>59</v>
      </c>
      <c r="G260" t="s">
        <v>50</v>
      </c>
      <c r="H260" t="s">
        <v>54</v>
      </c>
      <c r="I260" t="s">
        <v>57</v>
      </c>
      <c r="J260">
        <v>4800</v>
      </c>
      <c r="K260">
        <v>5000</v>
      </c>
      <c r="L260">
        <f t="shared" si="12"/>
        <v>1</v>
      </c>
      <c r="M260">
        <v>284</v>
      </c>
      <c r="N260">
        <v>284</v>
      </c>
      <c r="O260">
        <v>41943</v>
      </c>
      <c r="P260">
        <v>2956990</v>
      </c>
      <c r="Q260">
        <v>3498494</v>
      </c>
      <c r="R260">
        <f t="shared" ref="R260:R295" si="14">O260/K260</f>
        <v>8.3886000000000003</v>
      </c>
      <c r="S260">
        <v>70.500200000000007</v>
      </c>
      <c r="T260">
        <v>83.410700000000006</v>
      </c>
      <c r="U260">
        <v>86.043000000000006</v>
      </c>
      <c r="V260">
        <v>50</v>
      </c>
      <c r="W260">
        <v>24.242899999999999</v>
      </c>
      <c r="X260">
        <v>744803</v>
      </c>
      <c r="Y260">
        <v>0.14896100000000001</v>
      </c>
      <c r="Z260">
        <v>5103742510</v>
      </c>
    </row>
    <row r="261" spans="1:26" x14ac:dyDescent="0.55000000000000004">
      <c r="A261" t="s">
        <v>35</v>
      </c>
      <c r="B261">
        <v>71</v>
      </c>
      <c r="C261">
        <v>71</v>
      </c>
      <c r="D261" t="str">
        <f t="shared" si="13"/>
        <v>69X69</v>
      </c>
      <c r="E261" t="s">
        <v>52</v>
      </c>
      <c r="F261" t="s">
        <v>59</v>
      </c>
      <c r="G261" t="s">
        <v>49</v>
      </c>
      <c r="H261" t="s">
        <v>53</v>
      </c>
      <c r="I261" t="s">
        <v>57</v>
      </c>
      <c r="J261">
        <v>4800</v>
      </c>
      <c r="K261">
        <v>5000</v>
      </c>
      <c r="L261">
        <f t="shared" si="12"/>
        <v>1</v>
      </c>
      <c r="M261">
        <v>284</v>
      </c>
      <c r="N261">
        <v>284</v>
      </c>
      <c r="O261">
        <v>61628</v>
      </c>
      <c r="P261">
        <v>4546565</v>
      </c>
      <c r="Q261">
        <v>6084043</v>
      </c>
      <c r="R261">
        <f t="shared" si="14"/>
        <v>12.3256</v>
      </c>
      <c r="S261">
        <v>73.774299999999997</v>
      </c>
      <c r="T261">
        <v>98.722099999999998</v>
      </c>
      <c r="U261">
        <v>101.048</v>
      </c>
      <c r="V261">
        <v>50</v>
      </c>
      <c r="W261">
        <v>33.704700000000003</v>
      </c>
      <c r="X261">
        <v>714131</v>
      </c>
      <c r="Y261">
        <v>0.14282600000000001</v>
      </c>
      <c r="Z261">
        <v>8492579501</v>
      </c>
    </row>
    <row r="262" spans="1:26" x14ac:dyDescent="0.55000000000000004">
      <c r="A262" t="s">
        <v>35</v>
      </c>
      <c r="B262">
        <v>71</v>
      </c>
      <c r="C262">
        <v>71</v>
      </c>
      <c r="D262" t="str">
        <f t="shared" si="13"/>
        <v>69X69</v>
      </c>
      <c r="E262" t="s">
        <v>52</v>
      </c>
      <c r="F262" t="s">
        <v>59</v>
      </c>
      <c r="G262" t="s">
        <v>49</v>
      </c>
      <c r="H262" t="s">
        <v>53</v>
      </c>
      <c r="I262" t="s">
        <v>56</v>
      </c>
      <c r="J262">
        <v>4800</v>
      </c>
      <c r="K262">
        <v>5000</v>
      </c>
      <c r="L262">
        <f t="shared" ref="L262:L295" si="15">ROUND((B262-2)/(C262-2),2)</f>
        <v>1</v>
      </c>
      <c r="M262">
        <v>284</v>
      </c>
      <c r="N262">
        <v>284</v>
      </c>
      <c r="O262">
        <v>59001</v>
      </c>
      <c r="P262">
        <v>4213254</v>
      </c>
      <c r="Q262">
        <v>5086316</v>
      </c>
      <c r="R262">
        <f t="shared" si="14"/>
        <v>11.8002</v>
      </c>
      <c r="S262">
        <v>71.409899999999993</v>
      </c>
      <c r="T262">
        <v>86.207300000000004</v>
      </c>
      <c r="U262">
        <v>90.049499999999995</v>
      </c>
      <c r="V262">
        <v>50</v>
      </c>
      <c r="W262">
        <v>28.642299999999999</v>
      </c>
      <c r="X262">
        <v>618851</v>
      </c>
      <c r="Y262">
        <v>0.12377000000000001</v>
      </c>
      <c r="Z262">
        <v>7199324889</v>
      </c>
    </row>
    <row r="263" spans="1:26" x14ac:dyDescent="0.55000000000000004">
      <c r="A263" t="s">
        <v>35</v>
      </c>
      <c r="B263">
        <v>71</v>
      </c>
      <c r="C263">
        <v>71</v>
      </c>
      <c r="D263" t="str">
        <f t="shared" si="13"/>
        <v>69X69</v>
      </c>
      <c r="E263" t="s">
        <v>52</v>
      </c>
      <c r="F263" t="s">
        <v>59</v>
      </c>
      <c r="G263" t="s">
        <v>49</v>
      </c>
      <c r="H263" t="s">
        <v>54</v>
      </c>
      <c r="I263" t="s">
        <v>57</v>
      </c>
      <c r="J263">
        <v>4800</v>
      </c>
      <c r="K263">
        <v>5000</v>
      </c>
      <c r="L263">
        <f t="shared" si="15"/>
        <v>1</v>
      </c>
      <c r="M263">
        <v>284</v>
      </c>
      <c r="N263">
        <v>284</v>
      </c>
      <c r="O263">
        <v>58298</v>
      </c>
      <c r="P263">
        <v>4158150</v>
      </c>
      <c r="Q263">
        <v>5000047</v>
      </c>
      <c r="R263">
        <f t="shared" si="14"/>
        <v>11.659599999999999</v>
      </c>
      <c r="S263">
        <v>71.325800000000001</v>
      </c>
      <c r="T263">
        <v>85.766999999999996</v>
      </c>
      <c r="U263">
        <v>89.596400000000003</v>
      </c>
      <c r="V263">
        <v>50</v>
      </c>
      <c r="W263">
        <v>29.7395</v>
      </c>
      <c r="X263">
        <v>1058396</v>
      </c>
      <c r="Y263">
        <v>0.21167900000000001</v>
      </c>
      <c r="Z263">
        <v>7144991155</v>
      </c>
    </row>
    <row r="264" spans="1:26" x14ac:dyDescent="0.55000000000000004">
      <c r="A264" t="s">
        <v>30</v>
      </c>
      <c r="B264">
        <v>82</v>
      </c>
      <c r="C264">
        <v>62</v>
      </c>
      <c r="D264" t="str">
        <f t="shared" si="13"/>
        <v>80X60</v>
      </c>
      <c r="E264" t="s">
        <v>51</v>
      </c>
      <c r="F264" t="s">
        <v>58</v>
      </c>
      <c r="G264" t="s">
        <v>50</v>
      </c>
      <c r="H264" t="s">
        <v>53</v>
      </c>
      <c r="I264" t="s">
        <v>57</v>
      </c>
      <c r="J264">
        <v>4800</v>
      </c>
      <c r="K264">
        <v>5000</v>
      </c>
      <c r="L264">
        <f t="shared" si="15"/>
        <v>1.33</v>
      </c>
      <c r="M264">
        <v>288</v>
      </c>
      <c r="N264">
        <v>288</v>
      </c>
      <c r="O264">
        <v>33481</v>
      </c>
      <c r="P264">
        <v>2576962</v>
      </c>
      <c r="Q264">
        <v>2942959</v>
      </c>
      <c r="R264">
        <f t="shared" si="14"/>
        <v>6.6962000000000002</v>
      </c>
      <c r="S264">
        <v>76.9679</v>
      </c>
      <c r="T264">
        <v>87.8994</v>
      </c>
      <c r="U264">
        <v>88.203000000000003</v>
      </c>
      <c r="V264">
        <v>50</v>
      </c>
      <c r="W264">
        <v>47.623100000000001</v>
      </c>
      <c r="X264">
        <v>516388</v>
      </c>
      <c r="Y264">
        <v>0.10327799999999999</v>
      </c>
      <c r="Z264">
        <v>5715845418</v>
      </c>
    </row>
    <row r="265" spans="1:26" x14ac:dyDescent="0.55000000000000004">
      <c r="A265" t="s">
        <v>30</v>
      </c>
      <c r="B265">
        <v>82</v>
      </c>
      <c r="C265">
        <v>62</v>
      </c>
      <c r="D265" t="str">
        <f t="shared" si="13"/>
        <v>80X60</v>
      </c>
      <c r="E265" t="s">
        <v>51</v>
      </c>
      <c r="F265" t="s">
        <v>58</v>
      </c>
      <c r="G265" t="s">
        <v>50</v>
      </c>
      <c r="H265" t="s">
        <v>53</v>
      </c>
      <c r="I265" t="s">
        <v>56</v>
      </c>
      <c r="J265">
        <v>4800</v>
      </c>
      <c r="K265">
        <v>5000</v>
      </c>
      <c r="L265">
        <f t="shared" si="15"/>
        <v>1.33</v>
      </c>
      <c r="M265">
        <v>288</v>
      </c>
      <c r="N265">
        <v>288</v>
      </c>
      <c r="O265">
        <v>26803</v>
      </c>
      <c r="P265">
        <v>2091739</v>
      </c>
      <c r="Q265">
        <v>2342794</v>
      </c>
      <c r="R265">
        <f t="shared" si="14"/>
        <v>5.3605999999999998</v>
      </c>
      <c r="S265">
        <v>78.041200000000003</v>
      </c>
      <c r="T265">
        <v>87.407899999999998</v>
      </c>
      <c r="U265">
        <v>88.804400000000001</v>
      </c>
      <c r="V265">
        <v>50</v>
      </c>
      <c r="W265">
        <v>17.6493</v>
      </c>
      <c r="X265">
        <v>366993</v>
      </c>
      <c r="Y265">
        <v>7.3398599999999994E-2</v>
      </c>
      <c r="Z265">
        <v>4269410307</v>
      </c>
    </row>
    <row r="266" spans="1:26" x14ac:dyDescent="0.55000000000000004">
      <c r="A266" t="s">
        <v>30</v>
      </c>
      <c r="B266">
        <v>82</v>
      </c>
      <c r="C266">
        <v>62</v>
      </c>
      <c r="D266" t="str">
        <f t="shared" si="13"/>
        <v>80X60</v>
      </c>
      <c r="E266" t="s">
        <v>51</v>
      </c>
      <c r="F266" t="s">
        <v>58</v>
      </c>
      <c r="G266" t="s">
        <v>50</v>
      </c>
      <c r="H266" t="s">
        <v>54</v>
      </c>
      <c r="I266" t="s">
        <v>57</v>
      </c>
      <c r="J266">
        <v>4800</v>
      </c>
      <c r="K266">
        <v>5000</v>
      </c>
      <c r="L266">
        <f t="shared" si="15"/>
        <v>1.33</v>
      </c>
      <c r="M266">
        <v>288</v>
      </c>
      <c r="N266">
        <v>288</v>
      </c>
      <c r="O266">
        <v>33437</v>
      </c>
      <c r="P266">
        <v>2840670</v>
      </c>
      <c r="Q266">
        <v>3178670</v>
      </c>
      <c r="R266">
        <f t="shared" si="14"/>
        <v>6.6874000000000002</v>
      </c>
      <c r="S266">
        <v>84.9559</v>
      </c>
      <c r="T266">
        <v>95.064499999999995</v>
      </c>
      <c r="U266">
        <v>95.664299999999997</v>
      </c>
      <c r="V266">
        <v>50</v>
      </c>
      <c r="W266">
        <v>38.112400000000001</v>
      </c>
      <c r="X266">
        <v>1011663</v>
      </c>
      <c r="Y266">
        <v>0.20233300000000001</v>
      </c>
      <c r="Z266">
        <v>6742539789</v>
      </c>
    </row>
    <row r="267" spans="1:26" x14ac:dyDescent="0.55000000000000004">
      <c r="A267" t="s">
        <v>30</v>
      </c>
      <c r="B267">
        <v>82</v>
      </c>
      <c r="C267">
        <v>62</v>
      </c>
      <c r="D267" t="str">
        <f t="shared" si="13"/>
        <v>80X60</v>
      </c>
      <c r="E267" t="s">
        <v>51</v>
      </c>
      <c r="F267" t="s">
        <v>58</v>
      </c>
      <c r="G267" t="s">
        <v>50</v>
      </c>
      <c r="H267" t="s">
        <v>54</v>
      </c>
      <c r="I267" t="s">
        <v>56</v>
      </c>
      <c r="J267">
        <v>4800</v>
      </c>
      <c r="K267">
        <v>5000</v>
      </c>
      <c r="L267">
        <f t="shared" si="15"/>
        <v>1.33</v>
      </c>
      <c r="M267">
        <v>288</v>
      </c>
      <c r="N267">
        <v>288</v>
      </c>
      <c r="O267">
        <v>26682</v>
      </c>
      <c r="P267">
        <v>2074661</v>
      </c>
      <c r="Q267">
        <v>2320589</v>
      </c>
      <c r="R267">
        <f t="shared" si="14"/>
        <v>5.3364000000000003</v>
      </c>
      <c r="S267">
        <v>77.755099999999999</v>
      </c>
      <c r="T267">
        <v>86.972099999999998</v>
      </c>
      <c r="U267">
        <v>88.383300000000006</v>
      </c>
      <c r="V267">
        <v>50</v>
      </c>
      <c r="W267">
        <v>20.0746</v>
      </c>
      <c r="X267">
        <v>625867</v>
      </c>
      <c r="Y267">
        <v>0.12517300000000001</v>
      </c>
      <c r="Z267">
        <v>4226098541</v>
      </c>
    </row>
    <row r="268" spans="1:26" x14ac:dyDescent="0.55000000000000004">
      <c r="A268" t="s">
        <v>30</v>
      </c>
      <c r="B268">
        <v>82</v>
      </c>
      <c r="C268">
        <v>62</v>
      </c>
      <c r="D268" t="str">
        <f t="shared" si="13"/>
        <v>80X60</v>
      </c>
      <c r="E268" t="s">
        <v>51</v>
      </c>
      <c r="F268" t="s">
        <v>58</v>
      </c>
      <c r="G268" t="s">
        <v>50</v>
      </c>
      <c r="H268" t="s">
        <v>55</v>
      </c>
      <c r="I268" t="s">
        <v>57</v>
      </c>
      <c r="J268">
        <v>4800</v>
      </c>
      <c r="K268">
        <v>5000</v>
      </c>
      <c r="L268">
        <f t="shared" si="15"/>
        <v>1.33</v>
      </c>
      <c r="M268">
        <v>288</v>
      </c>
      <c r="N268">
        <v>288</v>
      </c>
      <c r="O268">
        <v>27359</v>
      </c>
      <c r="P268">
        <v>2158097</v>
      </c>
      <c r="Q268">
        <v>2412092</v>
      </c>
      <c r="R268">
        <f t="shared" si="14"/>
        <v>5.4718</v>
      </c>
      <c r="S268">
        <v>78.880700000000004</v>
      </c>
      <c r="T268">
        <v>88.164500000000004</v>
      </c>
      <c r="U268">
        <v>89.524600000000007</v>
      </c>
      <c r="V268">
        <v>50</v>
      </c>
      <c r="W268">
        <v>22.867999999999999</v>
      </c>
      <c r="X268">
        <v>988369</v>
      </c>
      <c r="Y268">
        <v>0.19767399999999999</v>
      </c>
      <c r="Z268">
        <v>4489016806</v>
      </c>
    </row>
    <row r="269" spans="1:26" x14ac:dyDescent="0.55000000000000004">
      <c r="A269" t="s">
        <v>30</v>
      </c>
      <c r="B269">
        <v>82</v>
      </c>
      <c r="C269">
        <v>62</v>
      </c>
      <c r="D269" t="str">
        <f t="shared" si="13"/>
        <v>80X60</v>
      </c>
      <c r="E269" t="s">
        <v>51</v>
      </c>
      <c r="F269" t="s">
        <v>58</v>
      </c>
      <c r="G269" t="s">
        <v>49</v>
      </c>
      <c r="H269" t="s">
        <v>53</v>
      </c>
      <c r="I269" t="s">
        <v>57</v>
      </c>
      <c r="J269">
        <v>4800</v>
      </c>
      <c r="K269">
        <v>5000</v>
      </c>
      <c r="L269">
        <f t="shared" si="15"/>
        <v>1.33</v>
      </c>
      <c r="M269">
        <v>288</v>
      </c>
      <c r="N269">
        <v>288</v>
      </c>
      <c r="O269">
        <v>43483</v>
      </c>
      <c r="P269">
        <v>3799413</v>
      </c>
      <c r="Q269">
        <v>4490389</v>
      </c>
      <c r="R269">
        <f t="shared" si="14"/>
        <v>8.6966000000000001</v>
      </c>
      <c r="S269">
        <v>87.376999999999995</v>
      </c>
      <c r="T269">
        <v>103.268</v>
      </c>
      <c r="U269">
        <v>104.041</v>
      </c>
      <c r="V269">
        <v>50</v>
      </c>
      <c r="W269">
        <v>73.876800000000003</v>
      </c>
      <c r="X269">
        <v>834384</v>
      </c>
      <c r="Y269">
        <v>0.166877</v>
      </c>
      <c r="Z269">
        <v>9327246946</v>
      </c>
    </row>
    <row r="270" spans="1:26" x14ac:dyDescent="0.55000000000000004">
      <c r="A270" t="s">
        <v>30</v>
      </c>
      <c r="B270">
        <v>82</v>
      </c>
      <c r="C270">
        <v>62</v>
      </c>
      <c r="D270" t="str">
        <f t="shared" si="13"/>
        <v>80X60</v>
      </c>
      <c r="E270" t="s">
        <v>51</v>
      </c>
      <c r="F270" t="s">
        <v>58</v>
      </c>
      <c r="G270" t="s">
        <v>49</v>
      </c>
      <c r="H270" t="s">
        <v>53</v>
      </c>
      <c r="I270" t="s">
        <v>56</v>
      </c>
      <c r="J270">
        <v>4800</v>
      </c>
      <c r="K270">
        <v>5000</v>
      </c>
      <c r="L270">
        <f t="shared" si="15"/>
        <v>1.33</v>
      </c>
      <c r="M270">
        <v>288</v>
      </c>
      <c r="N270">
        <v>288</v>
      </c>
      <c r="O270">
        <v>41615</v>
      </c>
      <c r="P270">
        <v>3391604</v>
      </c>
      <c r="Q270">
        <v>3815057</v>
      </c>
      <c r="R270">
        <f t="shared" si="14"/>
        <v>8.3230000000000004</v>
      </c>
      <c r="S270">
        <v>81.499600000000001</v>
      </c>
      <c r="T270">
        <v>91.674999999999997</v>
      </c>
      <c r="U270">
        <v>94.821700000000007</v>
      </c>
      <c r="V270">
        <v>50</v>
      </c>
      <c r="W270">
        <v>40.233400000000003</v>
      </c>
      <c r="X270">
        <v>583399</v>
      </c>
      <c r="Y270">
        <v>0.11668000000000001</v>
      </c>
      <c r="Z270">
        <v>6795525492</v>
      </c>
    </row>
    <row r="271" spans="1:26" x14ac:dyDescent="0.55000000000000004">
      <c r="A271" t="s">
        <v>30</v>
      </c>
      <c r="B271">
        <v>82</v>
      </c>
      <c r="C271">
        <v>62</v>
      </c>
      <c r="D271" t="str">
        <f t="shared" si="13"/>
        <v>80X60</v>
      </c>
      <c r="E271" t="s">
        <v>51</v>
      </c>
      <c r="F271" t="s">
        <v>58</v>
      </c>
      <c r="G271" t="s">
        <v>49</v>
      </c>
      <c r="H271" t="s">
        <v>54</v>
      </c>
      <c r="I271" t="s">
        <v>57</v>
      </c>
      <c r="J271">
        <v>4800</v>
      </c>
      <c r="K271">
        <v>5000</v>
      </c>
      <c r="L271">
        <f t="shared" si="15"/>
        <v>1.33</v>
      </c>
      <c r="M271">
        <v>288</v>
      </c>
      <c r="N271">
        <v>288</v>
      </c>
      <c r="O271">
        <v>49010</v>
      </c>
      <c r="P271">
        <v>4417011</v>
      </c>
      <c r="Q271">
        <v>5062625</v>
      </c>
      <c r="R271">
        <f t="shared" si="14"/>
        <v>9.8019999999999996</v>
      </c>
      <c r="S271">
        <v>90.124700000000004</v>
      </c>
      <c r="T271">
        <v>103.298</v>
      </c>
      <c r="U271">
        <v>104.717</v>
      </c>
      <c r="V271">
        <v>50</v>
      </c>
      <c r="W271">
        <v>57.248199999999997</v>
      </c>
      <c r="X271">
        <v>1546032</v>
      </c>
      <c r="Y271">
        <v>0.30920599999999998</v>
      </c>
      <c r="Z271">
        <v>10518528028</v>
      </c>
    </row>
    <row r="272" spans="1:26" x14ac:dyDescent="0.55000000000000004">
      <c r="A272" t="s">
        <v>30</v>
      </c>
      <c r="B272">
        <v>82</v>
      </c>
      <c r="C272">
        <v>62</v>
      </c>
      <c r="D272" t="str">
        <f t="shared" si="13"/>
        <v>80X60</v>
      </c>
      <c r="E272" t="s">
        <v>51</v>
      </c>
      <c r="F272" t="s">
        <v>58</v>
      </c>
      <c r="G272" t="s">
        <v>49</v>
      </c>
      <c r="H272" t="s">
        <v>54</v>
      </c>
      <c r="I272" t="s">
        <v>56</v>
      </c>
      <c r="J272">
        <v>4800</v>
      </c>
      <c r="K272">
        <v>5000</v>
      </c>
      <c r="L272">
        <f t="shared" si="15"/>
        <v>1.33</v>
      </c>
      <c r="M272">
        <v>288</v>
      </c>
      <c r="N272">
        <v>288</v>
      </c>
      <c r="O272">
        <v>41698</v>
      </c>
      <c r="P272">
        <v>3383895</v>
      </c>
      <c r="Q272">
        <v>3794613</v>
      </c>
      <c r="R272">
        <f t="shared" si="14"/>
        <v>8.3396000000000008</v>
      </c>
      <c r="S272">
        <v>81.152500000000003</v>
      </c>
      <c r="T272">
        <v>91.002300000000005</v>
      </c>
      <c r="U272">
        <v>94.204700000000003</v>
      </c>
      <c r="V272">
        <v>50</v>
      </c>
      <c r="W272">
        <v>41.032200000000003</v>
      </c>
      <c r="X272">
        <v>1005377</v>
      </c>
      <c r="Y272">
        <v>0.201075</v>
      </c>
      <c r="Z272">
        <v>6747335561</v>
      </c>
    </row>
    <row r="273" spans="1:26" x14ac:dyDescent="0.55000000000000004">
      <c r="A273" t="s">
        <v>30</v>
      </c>
      <c r="B273">
        <v>82</v>
      </c>
      <c r="C273">
        <v>62</v>
      </c>
      <c r="D273" t="str">
        <f t="shared" si="13"/>
        <v>80X60</v>
      </c>
      <c r="E273" t="s">
        <v>51</v>
      </c>
      <c r="F273" t="s">
        <v>58</v>
      </c>
      <c r="G273" t="s">
        <v>49</v>
      </c>
      <c r="H273" t="s">
        <v>55</v>
      </c>
      <c r="I273" t="s">
        <v>57</v>
      </c>
      <c r="J273">
        <v>4800</v>
      </c>
      <c r="K273">
        <v>5000</v>
      </c>
      <c r="L273">
        <f t="shared" si="15"/>
        <v>1.33</v>
      </c>
      <c r="M273">
        <v>288</v>
      </c>
      <c r="N273">
        <v>288</v>
      </c>
      <c r="O273">
        <v>42769</v>
      </c>
      <c r="P273">
        <v>3521969</v>
      </c>
      <c r="Q273">
        <v>3958498</v>
      </c>
      <c r="R273">
        <f t="shared" si="14"/>
        <v>8.5538000000000007</v>
      </c>
      <c r="S273">
        <v>82.348600000000005</v>
      </c>
      <c r="T273">
        <v>92.555300000000003</v>
      </c>
      <c r="U273">
        <v>95.609700000000004</v>
      </c>
      <c r="V273">
        <v>50</v>
      </c>
      <c r="W273">
        <v>51.070500000000003</v>
      </c>
      <c r="X273">
        <v>1534458</v>
      </c>
      <c r="Y273">
        <v>0.306892</v>
      </c>
      <c r="Z273">
        <v>7187116434</v>
      </c>
    </row>
    <row r="274" spans="1:26" x14ac:dyDescent="0.55000000000000004">
      <c r="A274" t="s">
        <v>30</v>
      </c>
      <c r="B274">
        <v>82</v>
      </c>
      <c r="C274">
        <v>62</v>
      </c>
      <c r="D274" t="str">
        <f t="shared" si="13"/>
        <v>80X60</v>
      </c>
      <c r="E274" t="s">
        <v>51</v>
      </c>
      <c r="F274" t="s">
        <v>59</v>
      </c>
      <c r="G274" t="s">
        <v>50</v>
      </c>
      <c r="H274" t="s">
        <v>53</v>
      </c>
      <c r="I274" t="s">
        <v>57</v>
      </c>
      <c r="J274">
        <v>4800</v>
      </c>
      <c r="K274">
        <v>5000</v>
      </c>
      <c r="L274">
        <f t="shared" si="15"/>
        <v>1.33</v>
      </c>
      <c r="M274">
        <v>288</v>
      </c>
      <c r="N274">
        <v>288</v>
      </c>
      <c r="O274">
        <v>33637</v>
      </c>
      <c r="P274">
        <v>2404350</v>
      </c>
      <c r="Q274">
        <v>2749669</v>
      </c>
      <c r="R274">
        <f t="shared" si="14"/>
        <v>6.7274000000000003</v>
      </c>
      <c r="S274">
        <v>71.479299999999995</v>
      </c>
      <c r="T274">
        <v>81.745400000000004</v>
      </c>
      <c r="U274">
        <v>82.632099999999994</v>
      </c>
      <c r="V274">
        <v>50</v>
      </c>
      <c r="W274">
        <v>21.250699999999998</v>
      </c>
      <c r="X274">
        <v>360951</v>
      </c>
      <c r="Y274">
        <v>7.2190199999999996E-2</v>
      </c>
      <c r="Z274">
        <v>4294248339</v>
      </c>
    </row>
    <row r="275" spans="1:26" x14ac:dyDescent="0.55000000000000004">
      <c r="A275" t="s">
        <v>30</v>
      </c>
      <c r="B275">
        <v>82</v>
      </c>
      <c r="C275">
        <v>62</v>
      </c>
      <c r="D275" t="str">
        <f t="shared" si="13"/>
        <v>80X60</v>
      </c>
      <c r="E275" t="s">
        <v>51</v>
      </c>
      <c r="F275" t="s">
        <v>59</v>
      </c>
      <c r="G275" t="s">
        <v>50</v>
      </c>
      <c r="H275" t="s">
        <v>53</v>
      </c>
      <c r="I275" t="s">
        <v>56</v>
      </c>
      <c r="J275">
        <v>4800</v>
      </c>
      <c r="K275">
        <v>5000</v>
      </c>
      <c r="L275">
        <f t="shared" si="15"/>
        <v>1.33</v>
      </c>
      <c r="M275">
        <v>288</v>
      </c>
      <c r="N275">
        <v>288</v>
      </c>
      <c r="O275">
        <v>26921</v>
      </c>
      <c r="P275">
        <v>1916745</v>
      </c>
      <c r="Q275">
        <v>2119086</v>
      </c>
      <c r="R275">
        <f t="shared" si="14"/>
        <v>5.3841999999999999</v>
      </c>
      <c r="S275">
        <v>71.198899999999995</v>
      </c>
      <c r="T275">
        <v>78.715000000000003</v>
      </c>
      <c r="U275">
        <v>81.011799999999994</v>
      </c>
      <c r="V275">
        <v>50</v>
      </c>
      <c r="W275">
        <v>16.430599999999998</v>
      </c>
      <c r="X275">
        <v>290937</v>
      </c>
      <c r="Y275">
        <v>5.81874E-2</v>
      </c>
      <c r="Z275">
        <v>3434705686</v>
      </c>
    </row>
    <row r="276" spans="1:26" x14ac:dyDescent="0.55000000000000004">
      <c r="A276" t="s">
        <v>30</v>
      </c>
      <c r="B276">
        <v>82</v>
      </c>
      <c r="C276">
        <v>62</v>
      </c>
      <c r="D276" t="str">
        <f t="shared" si="13"/>
        <v>80X60</v>
      </c>
      <c r="E276" t="s">
        <v>51</v>
      </c>
      <c r="F276" t="s">
        <v>59</v>
      </c>
      <c r="G276" t="s">
        <v>50</v>
      </c>
      <c r="H276" t="s">
        <v>54</v>
      </c>
      <c r="I276" t="s">
        <v>57</v>
      </c>
      <c r="J276">
        <v>4800</v>
      </c>
      <c r="K276">
        <v>5000</v>
      </c>
      <c r="L276">
        <f t="shared" si="15"/>
        <v>1.33</v>
      </c>
      <c r="M276">
        <v>288</v>
      </c>
      <c r="N276">
        <v>288</v>
      </c>
      <c r="O276">
        <v>26938</v>
      </c>
      <c r="P276">
        <v>1919506</v>
      </c>
      <c r="Q276">
        <v>2119197</v>
      </c>
      <c r="R276">
        <f t="shared" si="14"/>
        <v>5.3875999999999999</v>
      </c>
      <c r="S276">
        <v>71.256399999999999</v>
      </c>
      <c r="T276">
        <v>78.669399999999996</v>
      </c>
      <c r="U276">
        <v>80.968999999999994</v>
      </c>
      <c r="V276">
        <v>50</v>
      </c>
      <c r="W276">
        <v>15.4267</v>
      </c>
      <c r="X276">
        <v>507134</v>
      </c>
      <c r="Y276">
        <v>0.101427</v>
      </c>
      <c r="Z276">
        <v>3466158832</v>
      </c>
    </row>
    <row r="277" spans="1:26" x14ac:dyDescent="0.55000000000000004">
      <c r="A277" t="s">
        <v>30</v>
      </c>
      <c r="B277">
        <v>82</v>
      </c>
      <c r="C277">
        <v>62</v>
      </c>
      <c r="D277" t="str">
        <f t="shared" si="13"/>
        <v>80X60</v>
      </c>
      <c r="E277" t="s">
        <v>51</v>
      </c>
      <c r="F277" t="s">
        <v>59</v>
      </c>
      <c r="G277" t="s">
        <v>49</v>
      </c>
      <c r="H277" t="s">
        <v>53</v>
      </c>
      <c r="I277" t="s">
        <v>57</v>
      </c>
      <c r="J277">
        <v>4800</v>
      </c>
      <c r="K277">
        <v>5000</v>
      </c>
      <c r="L277">
        <f t="shared" si="15"/>
        <v>1.33</v>
      </c>
      <c r="M277">
        <v>288</v>
      </c>
      <c r="N277">
        <v>288</v>
      </c>
      <c r="O277">
        <v>54060</v>
      </c>
      <c r="P277">
        <v>3991471</v>
      </c>
      <c r="Q277">
        <v>4876218</v>
      </c>
      <c r="R277">
        <f t="shared" si="14"/>
        <v>10.811999999999999</v>
      </c>
      <c r="S277">
        <v>73.834100000000007</v>
      </c>
      <c r="T277">
        <v>90.200100000000006</v>
      </c>
      <c r="U277">
        <v>92.700500000000005</v>
      </c>
      <c r="V277">
        <v>50</v>
      </c>
      <c r="W277">
        <v>36.468600000000002</v>
      </c>
      <c r="X277">
        <v>607901</v>
      </c>
      <c r="Y277">
        <v>0.12157999999999999</v>
      </c>
      <c r="Z277">
        <v>7218866261</v>
      </c>
    </row>
    <row r="278" spans="1:26" x14ac:dyDescent="0.55000000000000004">
      <c r="A278" t="s">
        <v>30</v>
      </c>
      <c r="B278">
        <v>82</v>
      </c>
      <c r="C278">
        <v>62</v>
      </c>
      <c r="D278" t="str">
        <f t="shared" si="13"/>
        <v>80X60</v>
      </c>
      <c r="E278" t="s">
        <v>51</v>
      </c>
      <c r="F278" t="s">
        <v>59</v>
      </c>
      <c r="G278" t="s">
        <v>49</v>
      </c>
      <c r="H278" t="s">
        <v>53</v>
      </c>
      <c r="I278" t="s">
        <v>56</v>
      </c>
      <c r="J278">
        <v>4800</v>
      </c>
      <c r="K278">
        <v>5000</v>
      </c>
      <c r="L278">
        <f t="shared" si="15"/>
        <v>1.33</v>
      </c>
      <c r="M278">
        <v>288</v>
      </c>
      <c r="N278">
        <v>288</v>
      </c>
      <c r="O278">
        <v>39463</v>
      </c>
      <c r="P278">
        <v>2819952</v>
      </c>
      <c r="Q278">
        <v>3129939</v>
      </c>
      <c r="R278">
        <f t="shared" si="14"/>
        <v>7.8925999999999998</v>
      </c>
      <c r="S278">
        <v>71.458100000000002</v>
      </c>
      <c r="T278">
        <v>79.313299999999998</v>
      </c>
      <c r="U278">
        <v>84.109300000000005</v>
      </c>
      <c r="V278">
        <v>50</v>
      </c>
      <c r="W278">
        <v>35.000999999999998</v>
      </c>
      <c r="X278">
        <v>427040</v>
      </c>
      <c r="Y278">
        <v>8.5407999999999998E-2</v>
      </c>
      <c r="Z278">
        <v>4942956417</v>
      </c>
    </row>
    <row r="279" spans="1:26" x14ac:dyDescent="0.55000000000000004">
      <c r="A279" t="s">
        <v>30</v>
      </c>
      <c r="B279">
        <v>82</v>
      </c>
      <c r="C279">
        <v>62</v>
      </c>
      <c r="D279" t="str">
        <f t="shared" si="13"/>
        <v>80X60</v>
      </c>
      <c r="E279" t="s">
        <v>51</v>
      </c>
      <c r="F279" t="s">
        <v>59</v>
      </c>
      <c r="G279" t="s">
        <v>49</v>
      </c>
      <c r="H279" t="s">
        <v>54</v>
      </c>
      <c r="I279" t="s">
        <v>57</v>
      </c>
      <c r="J279">
        <v>4800</v>
      </c>
      <c r="K279">
        <v>5000</v>
      </c>
      <c r="L279">
        <f t="shared" si="15"/>
        <v>1.33</v>
      </c>
      <c r="M279">
        <v>288</v>
      </c>
      <c r="N279">
        <v>288</v>
      </c>
      <c r="O279">
        <v>39169</v>
      </c>
      <c r="P279">
        <v>2809584</v>
      </c>
      <c r="Q279">
        <v>3119249</v>
      </c>
      <c r="R279">
        <f t="shared" si="14"/>
        <v>7.8338000000000001</v>
      </c>
      <c r="S279">
        <v>71.729799999999997</v>
      </c>
      <c r="T279">
        <v>79.6357</v>
      </c>
      <c r="U279">
        <v>84.390699999999995</v>
      </c>
      <c r="V279">
        <v>50</v>
      </c>
      <c r="W279">
        <v>29.383600000000001</v>
      </c>
      <c r="X279">
        <v>737077</v>
      </c>
      <c r="Y279">
        <v>0.14741499999999999</v>
      </c>
      <c r="Z279">
        <v>4971176761</v>
      </c>
    </row>
    <row r="280" spans="1:26" x14ac:dyDescent="0.55000000000000004">
      <c r="A280" t="s">
        <v>30</v>
      </c>
      <c r="B280">
        <v>82</v>
      </c>
      <c r="C280">
        <v>62</v>
      </c>
      <c r="D280" t="str">
        <f t="shared" si="13"/>
        <v>80X60</v>
      </c>
      <c r="E280" t="s">
        <v>52</v>
      </c>
      <c r="F280" t="s">
        <v>58</v>
      </c>
      <c r="G280" t="s">
        <v>50</v>
      </c>
      <c r="H280" t="s">
        <v>53</v>
      </c>
      <c r="I280" t="s">
        <v>57</v>
      </c>
      <c r="J280">
        <v>4800</v>
      </c>
      <c r="K280">
        <v>5000</v>
      </c>
      <c r="L280">
        <f t="shared" si="15"/>
        <v>1.33</v>
      </c>
      <c r="M280">
        <v>288</v>
      </c>
      <c r="N280">
        <v>288</v>
      </c>
      <c r="O280">
        <v>43269</v>
      </c>
      <c r="P280">
        <v>3434815</v>
      </c>
      <c r="Q280">
        <v>4193355</v>
      </c>
      <c r="R280">
        <f t="shared" si="14"/>
        <v>8.6538000000000004</v>
      </c>
      <c r="S280">
        <v>79.382800000000003</v>
      </c>
      <c r="T280">
        <v>96.913600000000002</v>
      </c>
      <c r="U280">
        <v>97.426000000000002</v>
      </c>
      <c r="V280">
        <v>50</v>
      </c>
      <c r="W280">
        <v>58.324199999999998</v>
      </c>
      <c r="X280">
        <v>726948</v>
      </c>
      <c r="Y280">
        <v>0.14538999999999999</v>
      </c>
      <c r="Z280">
        <v>8167442324</v>
      </c>
    </row>
    <row r="281" spans="1:26" x14ac:dyDescent="0.55000000000000004">
      <c r="A281" t="s">
        <v>30</v>
      </c>
      <c r="B281">
        <v>82</v>
      </c>
      <c r="C281">
        <v>62</v>
      </c>
      <c r="D281" t="str">
        <f t="shared" si="13"/>
        <v>80X60</v>
      </c>
      <c r="E281" t="s">
        <v>52</v>
      </c>
      <c r="F281" t="s">
        <v>58</v>
      </c>
      <c r="G281" t="s">
        <v>50</v>
      </c>
      <c r="H281" t="s">
        <v>53</v>
      </c>
      <c r="I281" t="s">
        <v>56</v>
      </c>
      <c r="J281">
        <v>4800</v>
      </c>
      <c r="K281">
        <v>5000</v>
      </c>
      <c r="L281">
        <f t="shared" si="15"/>
        <v>1.33</v>
      </c>
      <c r="M281">
        <v>288</v>
      </c>
      <c r="N281">
        <v>288</v>
      </c>
      <c r="O281">
        <v>37621</v>
      </c>
      <c r="P281">
        <v>2968407</v>
      </c>
      <c r="Q281">
        <v>3499396</v>
      </c>
      <c r="R281">
        <f t="shared" si="14"/>
        <v>7.5242000000000004</v>
      </c>
      <c r="S281">
        <v>78.902900000000002</v>
      </c>
      <c r="T281">
        <v>93.017099999999999</v>
      </c>
      <c r="U281">
        <v>94.835300000000004</v>
      </c>
      <c r="V281">
        <v>50</v>
      </c>
      <c r="W281">
        <v>30.568000000000001</v>
      </c>
      <c r="X281">
        <v>522459</v>
      </c>
      <c r="Y281">
        <v>0.104492</v>
      </c>
      <c r="Z281">
        <v>6139851389</v>
      </c>
    </row>
    <row r="282" spans="1:26" x14ac:dyDescent="0.55000000000000004">
      <c r="A282" t="s">
        <v>30</v>
      </c>
      <c r="B282">
        <v>82</v>
      </c>
      <c r="C282">
        <v>62</v>
      </c>
      <c r="D282" t="str">
        <f t="shared" si="13"/>
        <v>80X60</v>
      </c>
      <c r="E282" t="s">
        <v>52</v>
      </c>
      <c r="F282" t="s">
        <v>58</v>
      </c>
      <c r="G282" t="s">
        <v>50</v>
      </c>
      <c r="H282" t="s">
        <v>54</v>
      </c>
      <c r="I282" t="s">
        <v>57</v>
      </c>
      <c r="J282">
        <v>4800</v>
      </c>
      <c r="K282">
        <v>5000</v>
      </c>
      <c r="L282">
        <f t="shared" si="15"/>
        <v>1.33</v>
      </c>
      <c r="M282">
        <v>288</v>
      </c>
      <c r="N282">
        <v>288</v>
      </c>
      <c r="O282">
        <v>45006</v>
      </c>
      <c r="P282">
        <v>3885752</v>
      </c>
      <c r="Q282">
        <v>4608691</v>
      </c>
      <c r="R282">
        <f t="shared" si="14"/>
        <v>9.0012000000000008</v>
      </c>
      <c r="S282">
        <v>86.338499999999996</v>
      </c>
      <c r="T282">
        <v>102.402</v>
      </c>
      <c r="U282">
        <v>103.197</v>
      </c>
      <c r="V282">
        <v>50</v>
      </c>
      <c r="W282">
        <v>56.531300000000002</v>
      </c>
      <c r="X282">
        <v>1400437</v>
      </c>
      <c r="Y282">
        <v>0.28008699999999997</v>
      </c>
      <c r="Z282">
        <v>9496684590</v>
      </c>
    </row>
    <row r="283" spans="1:26" x14ac:dyDescent="0.55000000000000004">
      <c r="A283" t="s">
        <v>30</v>
      </c>
      <c r="B283">
        <v>82</v>
      </c>
      <c r="C283">
        <v>62</v>
      </c>
      <c r="D283" t="str">
        <f t="shared" si="13"/>
        <v>80X60</v>
      </c>
      <c r="E283" t="s">
        <v>52</v>
      </c>
      <c r="F283" t="s">
        <v>58</v>
      </c>
      <c r="G283" t="s">
        <v>50</v>
      </c>
      <c r="H283" t="s">
        <v>54</v>
      </c>
      <c r="I283" t="s">
        <v>56</v>
      </c>
      <c r="J283">
        <v>4800</v>
      </c>
      <c r="K283">
        <v>5000</v>
      </c>
      <c r="L283">
        <f t="shared" si="15"/>
        <v>1.33</v>
      </c>
      <c r="M283">
        <v>288</v>
      </c>
      <c r="N283">
        <v>288</v>
      </c>
      <c r="O283">
        <v>37289</v>
      </c>
      <c r="P283">
        <v>2936858</v>
      </c>
      <c r="Q283">
        <v>3453721</v>
      </c>
      <c r="R283">
        <f t="shared" si="14"/>
        <v>7.4577999999999998</v>
      </c>
      <c r="S283">
        <v>78.759399999999999</v>
      </c>
      <c r="T283">
        <v>92.620400000000004</v>
      </c>
      <c r="U283">
        <v>94.465100000000007</v>
      </c>
      <c r="V283">
        <v>50</v>
      </c>
      <c r="W283">
        <v>26.7165</v>
      </c>
      <c r="X283">
        <v>894997</v>
      </c>
      <c r="Y283">
        <v>0.17899899999999999</v>
      </c>
      <c r="Z283">
        <v>6053785845</v>
      </c>
    </row>
    <row r="284" spans="1:26" x14ac:dyDescent="0.55000000000000004">
      <c r="A284" t="s">
        <v>30</v>
      </c>
      <c r="B284">
        <v>82</v>
      </c>
      <c r="C284">
        <v>62</v>
      </c>
      <c r="D284" t="str">
        <f t="shared" si="13"/>
        <v>80X60</v>
      </c>
      <c r="E284" t="s">
        <v>52</v>
      </c>
      <c r="F284" t="s">
        <v>58</v>
      </c>
      <c r="G284" t="s">
        <v>50</v>
      </c>
      <c r="H284" t="s">
        <v>55</v>
      </c>
      <c r="I284" t="s">
        <v>57</v>
      </c>
      <c r="J284">
        <v>4800</v>
      </c>
      <c r="K284">
        <v>5000</v>
      </c>
      <c r="L284">
        <f t="shared" si="15"/>
        <v>1.33</v>
      </c>
      <c r="M284">
        <v>288</v>
      </c>
      <c r="N284">
        <v>288</v>
      </c>
      <c r="O284">
        <v>38052</v>
      </c>
      <c r="P284">
        <v>3036889</v>
      </c>
      <c r="Q284">
        <v>3566262</v>
      </c>
      <c r="R284">
        <f t="shared" si="14"/>
        <v>7.6104000000000003</v>
      </c>
      <c r="S284">
        <v>79.808899999999994</v>
      </c>
      <c r="T284">
        <v>93.720699999999994</v>
      </c>
      <c r="U284">
        <v>95.519199999999998</v>
      </c>
      <c r="V284">
        <v>50</v>
      </c>
      <c r="W284">
        <v>32.643500000000003</v>
      </c>
      <c r="X284">
        <v>1431340</v>
      </c>
      <c r="Y284">
        <v>0.28626800000000002</v>
      </c>
      <c r="Z284">
        <v>6380538504</v>
      </c>
    </row>
    <row r="285" spans="1:26" x14ac:dyDescent="0.55000000000000004">
      <c r="A285" t="s">
        <v>30</v>
      </c>
      <c r="B285">
        <v>82</v>
      </c>
      <c r="C285">
        <v>62</v>
      </c>
      <c r="D285" t="str">
        <f t="shared" si="13"/>
        <v>80X60</v>
      </c>
      <c r="E285" t="s">
        <v>52</v>
      </c>
      <c r="F285" t="s">
        <v>58</v>
      </c>
      <c r="G285" t="s">
        <v>49</v>
      </c>
      <c r="H285" t="s">
        <v>53</v>
      </c>
      <c r="I285" t="s">
        <v>57</v>
      </c>
      <c r="J285">
        <v>4800</v>
      </c>
      <c r="K285">
        <v>5000</v>
      </c>
      <c r="L285">
        <f t="shared" si="15"/>
        <v>1.33</v>
      </c>
      <c r="M285">
        <v>288</v>
      </c>
      <c r="N285">
        <v>288</v>
      </c>
      <c r="O285">
        <v>46798</v>
      </c>
      <c r="P285">
        <v>4172793</v>
      </c>
      <c r="Q285">
        <v>5058272</v>
      </c>
      <c r="R285">
        <f t="shared" si="14"/>
        <v>9.3596000000000004</v>
      </c>
      <c r="S285">
        <v>89.1661</v>
      </c>
      <c r="T285">
        <v>108.087</v>
      </c>
      <c r="U285">
        <v>108.913</v>
      </c>
      <c r="V285">
        <v>50</v>
      </c>
      <c r="W285">
        <v>82.397599999999997</v>
      </c>
      <c r="X285">
        <v>892897</v>
      </c>
      <c r="Y285">
        <v>0.17857899999999999</v>
      </c>
      <c r="Z285">
        <v>10065254233</v>
      </c>
    </row>
    <row r="286" spans="1:26" x14ac:dyDescent="0.55000000000000004">
      <c r="A286" t="s">
        <v>30</v>
      </c>
      <c r="B286">
        <v>82</v>
      </c>
      <c r="C286">
        <v>62</v>
      </c>
      <c r="D286" t="str">
        <f t="shared" si="13"/>
        <v>80X60</v>
      </c>
      <c r="E286" t="s">
        <v>52</v>
      </c>
      <c r="F286" t="s">
        <v>58</v>
      </c>
      <c r="G286" t="s">
        <v>49</v>
      </c>
      <c r="H286" t="s">
        <v>53</v>
      </c>
      <c r="I286" t="s">
        <v>56</v>
      </c>
      <c r="J286">
        <v>4800</v>
      </c>
      <c r="K286">
        <v>5000</v>
      </c>
      <c r="L286">
        <f t="shared" si="15"/>
        <v>1.33</v>
      </c>
      <c r="M286">
        <v>288</v>
      </c>
      <c r="N286">
        <v>288</v>
      </c>
      <c r="O286">
        <v>46956</v>
      </c>
      <c r="P286">
        <v>3846976</v>
      </c>
      <c r="Q286">
        <v>4539903</v>
      </c>
      <c r="R286">
        <f t="shared" si="14"/>
        <v>9.3911999999999995</v>
      </c>
      <c r="S286">
        <v>81.927300000000002</v>
      </c>
      <c r="T286">
        <v>96.684200000000004</v>
      </c>
      <c r="U286">
        <v>99.778899999999993</v>
      </c>
      <c r="V286">
        <v>50</v>
      </c>
      <c r="W286">
        <v>44.709600000000002</v>
      </c>
      <c r="X286">
        <v>666592</v>
      </c>
      <c r="Y286">
        <v>0.13331799999999999</v>
      </c>
      <c r="Z286">
        <v>7769091653</v>
      </c>
    </row>
    <row r="287" spans="1:26" x14ac:dyDescent="0.55000000000000004">
      <c r="A287" t="s">
        <v>30</v>
      </c>
      <c r="B287">
        <v>82</v>
      </c>
      <c r="C287">
        <v>62</v>
      </c>
      <c r="D287" t="str">
        <f t="shared" si="13"/>
        <v>80X60</v>
      </c>
      <c r="E287" t="s">
        <v>52</v>
      </c>
      <c r="F287" t="s">
        <v>58</v>
      </c>
      <c r="G287" t="s">
        <v>49</v>
      </c>
      <c r="H287" t="s">
        <v>54</v>
      </c>
      <c r="I287" t="s">
        <v>57</v>
      </c>
      <c r="J287">
        <v>4800</v>
      </c>
      <c r="K287">
        <v>5000</v>
      </c>
      <c r="L287">
        <f t="shared" si="15"/>
        <v>1.33</v>
      </c>
      <c r="M287">
        <v>288</v>
      </c>
      <c r="N287">
        <v>288</v>
      </c>
      <c r="O287">
        <v>53545</v>
      </c>
      <c r="P287">
        <v>4867248</v>
      </c>
      <c r="Q287">
        <v>5824567</v>
      </c>
      <c r="R287">
        <f t="shared" si="14"/>
        <v>10.709</v>
      </c>
      <c r="S287">
        <v>90.900099999999995</v>
      </c>
      <c r="T287">
        <v>108.779</v>
      </c>
      <c r="U287">
        <v>110.241</v>
      </c>
      <c r="V287">
        <v>50</v>
      </c>
      <c r="W287">
        <v>61.220700000000001</v>
      </c>
      <c r="X287">
        <v>1717390</v>
      </c>
      <c r="Y287">
        <v>0.34347800000000001</v>
      </c>
      <c r="Z287">
        <v>11631750438</v>
      </c>
    </row>
    <row r="288" spans="1:26" x14ac:dyDescent="0.55000000000000004">
      <c r="A288" t="s">
        <v>30</v>
      </c>
      <c r="B288">
        <v>82</v>
      </c>
      <c r="C288">
        <v>62</v>
      </c>
      <c r="D288" t="str">
        <f t="shared" si="13"/>
        <v>80X60</v>
      </c>
      <c r="E288" t="s">
        <v>52</v>
      </c>
      <c r="F288" t="s">
        <v>58</v>
      </c>
      <c r="G288" t="s">
        <v>49</v>
      </c>
      <c r="H288" t="s">
        <v>54</v>
      </c>
      <c r="I288" t="s">
        <v>56</v>
      </c>
      <c r="J288">
        <v>4800</v>
      </c>
      <c r="K288">
        <v>5000</v>
      </c>
      <c r="L288">
        <f t="shared" si="15"/>
        <v>1.33</v>
      </c>
      <c r="M288">
        <v>288</v>
      </c>
      <c r="N288">
        <v>288</v>
      </c>
      <c r="O288">
        <v>47779</v>
      </c>
      <c r="P288">
        <v>3897013</v>
      </c>
      <c r="Q288">
        <v>4589381</v>
      </c>
      <c r="R288">
        <f t="shared" si="14"/>
        <v>9.5557999999999996</v>
      </c>
      <c r="S288">
        <v>81.563299999999998</v>
      </c>
      <c r="T288">
        <v>96.054400000000001</v>
      </c>
      <c r="U288">
        <v>99.154200000000003</v>
      </c>
      <c r="V288">
        <v>50</v>
      </c>
      <c r="W288">
        <v>45.607500000000002</v>
      </c>
      <c r="X288">
        <v>1165322</v>
      </c>
      <c r="Y288">
        <v>0.23306399999999999</v>
      </c>
      <c r="Z288">
        <v>7859451002</v>
      </c>
    </row>
    <row r="289" spans="1:26" x14ac:dyDescent="0.55000000000000004">
      <c r="A289" t="s">
        <v>30</v>
      </c>
      <c r="B289">
        <v>82</v>
      </c>
      <c r="C289">
        <v>62</v>
      </c>
      <c r="D289" t="str">
        <f t="shared" si="13"/>
        <v>80X60</v>
      </c>
      <c r="E289" t="s">
        <v>52</v>
      </c>
      <c r="F289" t="s">
        <v>58</v>
      </c>
      <c r="G289" t="s">
        <v>49</v>
      </c>
      <c r="H289" t="s">
        <v>55</v>
      </c>
      <c r="I289" t="s">
        <v>57</v>
      </c>
      <c r="J289">
        <v>4800</v>
      </c>
      <c r="K289">
        <v>5000</v>
      </c>
      <c r="L289">
        <f t="shared" si="15"/>
        <v>1.33</v>
      </c>
      <c r="M289">
        <v>288</v>
      </c>
      <c r="N289">
        <v>288</v>
      </c>
      <c r="O289">
        <v>48120</v>
      </c>
      <c r="P289">
        <v>3993981</v>
      </c>
      <c r="Q289">
        <v>4696670</v>
      </c>
      <c r="R289">
        <f t="shared" si="14"/>
        <v>9.6240000000000006</v>
      </c>
      <c r="S289">
        <v>83.000399999999999</v>
      </c>
      <c r="T289">
        <v>97.603300000000004</v>
      </c>
      <c r="U289">
        <v>100.58499999999999</v>
      </c>
      <c r="V289">
        <v>50</v>
      </c>
      <c r="W289">
        <v>40.678199999999997</v>
      </c>
      <c r="X289">
        <v>1805785</v>
      </c>
      <c r="Y289">
        <v>0.36115700000000001</v>
      </c>
      <c r="Z289">
        <v>8209150690</v>
      </c>
    </row>
    <row r="290" spans="1:26" x14ac:dyDescent="0.55000000000000004">
      <c r="A290" t="s">
        <v>30</v>
      </c>
      <c r="B290">
        <v>82</v>
      </c>
      <c r="C290">
        <v>62</v>
      </c>
      <c r="D290" t="str">
        <f t="shared" si="13"/>
        <v>80X60</v>
      </c>
      <c r="E290" t="s">
        <v>52</v>
      </c>
      <c r="F290" t="s">
        <v>59</v>
      </c>
      <c r="G290" t="s">
        <v>50</v>
      </c>
      <c r="H290" t="s">
        <v>53</v>
      </c>
      <c r="I290" t="s">
        <v>57</v>
      </c>
      <c r="J290">
        <v>4800</v>
      </c>
      <c r="K290">
        <v>5000</v>
      </c>
      <c r="L290">
        <f t="shared" si="15"/>
        <v>1.33</v>
      </c>
      <c r="M290">
        <v>288</v>
      </c>
      <c r="N290">
        <v>288</v>
      </c>
      <c r="O290">
        <v>45617</v>
      </c>
      <c r="P290">
        <v>3271203</v>
      </c>
      <c r="Q290">
        <v>4042539</v>
      </c>
      <c r="R290">
        <f t="shared" si="14"/>
        <v>9.1234000000000002</v>
      </c>
      <c r="S290">
        <v>71.7102</v>
      </c>
      <c r="T290">
        <v>88.619100000000003</v>
      </c>
      <c r="U290">
        <v>89.771299999999997</v>
      </c>
      <c r="V290">
        <v>50</v>
      </c>
      <c r="W290">
        <v>24.498699999999999</v>
      </c>
      <c r="X290">
        <v>501224</v>
      </c>
      <c r="Y290">
        <v>0.100245</v>
      </c>
      <c r="Z290">
        <v>6012487672</v>
      </c>
    </row>
    <row r="291" spans="1:26" x14ac:dyDescent="0.55000000000000004">
      <c r="A291" t="s">
        <v>30</v>
      </c>
      <c r="B291">
        <v>82</v>
      </c>
      <c r="C291">
        <v>62</v>
      </c>
      <c r="D291" t="str">
        <f t="shared" si="13"/>
        <v>80X60</v>
      </c>
      <c r="E291" t="s">
        <v>52</v>
      </c>
      <c r="F291" t="s">
        <v>59</v>
      </c>
      <c r="G291" t="s">
        <v>50</v>
      </c>
      <c r="H291" t="s">
        <v>53</v>
      </c>
      <c r="I291" t="s">
        <v>56</v>
      </c>
      <c r="J291">
        <v>4800</v>
      </c>
      <c r="K291">
        <v>5000</v>
      </c>
      <c r="L291">
        <f t="shared" si="15"/>
        <v>1.33</v>
      </c>
      <c r="M291">
        <v>288</v>
      </c>
      <c r="N291">
        <v>288</v>
      </c>
      <c r="O291">
        <v>37639</v>
      </c>
      <c r="P291">
        <v>2684546</v>
      </c>
      <c r="Q291">
        <v>3114569</v>
      </c>
      <c r="R291">
        <f t="shared" si="14"/>
        <v>7.5278</v>
      </c>
      <c r="S291">
        <v>71.323499999999996</v>
      </c>
      <c r="T291">
        <v>82.748500000000007</v>
      </c>
      <c r="U291">
        <v>85.266199999999998</v>
      </c>
      <c r="V291">
        <v>50</v>
      </c>
      <c r="W291">
        <v>19.412700000000001</v>
      </c>
      <c r="X291">
        <v>411877</v>
      </c>
      <c r="Y291">
        <v>8.2375400000000001E-2</v>
      </c>
      <c r="Z291">
        <v>4823439079</v>
      </c>
    </row>
    <row r="292" spans="1:26" x14ac:dyDescent="0.55000000000000004">
      <c r="A292" t="s">
        <v>30</v>
      </c>
      <c r="B292">
        <v>82</v>
      </c>
      <c r="C292">
        <v>62</v>
      </c>
      <c r="D292" t="str">
        <f t="shared" si="13"/>
        <v>80X60</v>
      </c>
      <c r="E292" t="s">
        <v>52</v>
      </c>
      <c r="F292" t="s">
        <v>59</v>
      </c>
      <c r="G292" t="s">
        <v>50</v>
      </c>
      <c r="H292" t="s">
        <v>54</v>
      </c>
      <c r="I292" t="s">
        <v>57</v>
      </c>
      <c r="J292">
        <v>4800</v>
      </c>
      <c r="K292">
        <v>5000</v>
      </c>
      <c r="L292">
        <f t="shared" si="15"/>
        <v>1.33</v>
      </c>
      <c r="M292">
        <v>288</v>
      </c>
      <c r="N292">
        <v>288</v>
      </c>
      <c r="O292">
        <v>37452</v>
      </c>
      <c r="P292">
        <v>2676209</v>
      </c>
      <c r="Q292">
        <v>3099871</v>
      </c>
      <c r="R292">
        <f t="shared" si="14"/>
        <v>7.4904000000000002</v>
      </c>
      <c r="S292">
        <v>71.456999999999994</v>
      </c>
      <c r="T292">
        <v>82.769199999999998</v>
      </c>
      <c r="U292">
        <v>85.299499999999995</v>
      </c>
      <c r="V292">
        <v>50</v>
      </c>
      <c r="W292">
        <v>20.027899999999999</v>
      </c>
      <c r="X292">
        <v>708887</v>
      </c>
      <c r="Y292">
        <v>0.14177699999999999</v>
      </c>
      <c r="Z292">
        <v>4826816674</v>
      </c>
    </row>
    <row r="293" spans="1:26" x14ac:dyDescent="0.55000000000000004">
      <c r="A293" t="s">
        <v>30</v>
      </c>
      <c r="B293">
        <v>82</v>
      </c>
      <c r="C293">
        <v>62</v>
      </c>
      <c r="D293" t="str">
        <f t="shared" si="13"/>
        <v>80X60</v>
      </c>
      <c r="E293" t="s">
        <v>52</v>
      </c>
      <c r="F293" t="s">
        <v>59</v>
      </c>
      <c r="G293" t="s">
        <v>49</v>
      </c>
      <c r="H293" t="s">
        <v>53</v>
      </c>
      <c r="I293" t="s">
        <v>57</v>
      </c>
      <c r="J293">
        <v>4800</v>
      </c>
      <c r="K293">
        <v>5000</v>
      </c>
      <c r="L293">
        <f t="shared" si="15"/>
        <v>1.33</v>
      </c>
      <c r="M293">
        <v>288</v>
      </c>
      <c r="N293">
        <v>288</v>
      </c>
      <c r="O293">
        <v>60879</v>
      </c>
      <c r="P293">
        <v>4598513</v>
      </c>
      <c r="Q293">
        <v>6053028</v>
      </c>
      <c r="R293">
        <f t="shared" si="14"/>
        <v>12.175800000000001</v>
      </c>
      <c r="S293">
        <v>75.535300000000007</v>
      </c>
      <c r="T293">
        <v>99.427199999999999</v>
      </c>
      <c r="U293">
        <v>102.105</v>
      </c>
      <c r="V293">
        <v>50</v>
      </c>
      <c r="W293">
        <v>39.812100000000001</v>
      </c>
      <c r="X293">
        <v>721097</v>
      </c>
      <c r="Y293">
        <v>0.14421900000000001</v>
      </c>
      <c r="Z293">
        <v>8610850039</v>
      </c>
    </row>
    <row r="294" spans="1:26" x14ac:dyDescent="0.55000000000000004">
      <c r="A294" t="s">
        <v>30</v>
      </c>
      <c r="B294">
        <v>82</v>
      </c>
      <c r="C294">
        <v>62</v>
      </c>
      <c r="D294" t="str">
        <f t="shared" si="13"/>
        <v>80X60</v>
      </c>
      <c r="E294" t="s">
        <v>52</v>
      </c>
      <c r="F294" t="s">
        <v>59</v>
      </c>
      <c r="G294" t="s">
        <v>49</v>
      </c>
      <c r="H294" t="s">
        <v>53</v>
      </c>
      <c r="I294" t="s">
        <v>56</v>
      </c>
      <c r="J294">
        <v>4800</v>
      </c>
      <c r="K294">
        <v>5000</v>
      </c>
      <c r="L294">
        <f t="shared" si="15"/>
        <v>1.33</v>
      </c>
      <c r="M294">
        <v>288</v>
      </c>
      <c r="N294">
        <v>288</v>
      </c>
      <c r="O294">
        <v>52604</v>
      </c>
      <c r="P294">
        <v>3780897</v>
      </c>
      <c r="Q294">
        <v>4407426</v>
      </c>
      <c r="R294">
        <f t="shared" si="14"/>
        <v>10.520799999999999</v>
      </c>
      <c r="S294">
        <v>71.874700000000004</v>
      </c>
      <c r="T294">
        <v>83.784999999999997</v>
      </c>
      <c r="U294">
        <v>88.442099999999996</v>
      </c>
      <c r="V294">
        <v>50</v>
      </c>
      <c r="W294">
        <v>28.6174</v>
      </c>
      <c r="X294">
        <v>568321</v>
      </c>
      <c r="Y294">
        <v>0.113664</v>
      </c>
      <c r="Z294">
        <v>6633999593</v>
      </c>
    </row>
    <row r="295" spans="1:26" x14ac:dyDescent="0.55000000000000004">
      <c r="A295" t="s">
        <v>30</v>
      </c>
      <c r="B295">
        <v>82</v>
      </c>
      <c r="C295">
        <v>62</v>
      </c>
      <c r="D295" t="str">
        <f t="shared" si="13"/>
        <v>80X60</v>
      </c>
      <c r="E295" t="s">
        <v>52</v>
      </c>
      <c r="F295" t="s">
        <v>59</v>
      </c>
      <c r="G295" t="s">
        <v>49</v>
      </c>
      <c r="H295" t="s">
        <v>54</v>
      </c>
      <c r="I295" t="s">
        <v>57</v>
      </c>
      <c r="J295">
        <v>4800</v>
      </c>
      <c r="K295">
        <v>5000</v>
      </c>
      <c r="L295">
        <f t="shared" si="15"/>
        <v>1.33</v>
      </c>
      <c r="M295">
        <v>288</v>
      </c>
      <c r="N295">
        <v>288</v>
      </c>
      <c r="O295">
        <v>52206</v>
      </c>
      <c r="P295">
        <v>3753252</v>
      </c>
      <c r="Q295">
        <v>4366060</v>
      </c>
      <c r="R295">
        <f t="shared" si="14"/>
        <v>10.4412</v>
      </c>
      <c r="S295">
        <v>71.893100000000004</v>
      </c>
      <c r="T295">
        <v>83.631399999999999</v>
      </c>
      <c r="U295">
        <v>88.264200000000002</v>
      </c>
      <c r="V295">
        <v>50</v>
      </c>
      <c r="W295">
        <v>35.690100000000001</v>
      </c>
      <c r="X295">
        <v>968609</v>
      </c>
      <c r="Y295">
        <v>0.19372200000000001</v>
      </c>
      <c r="Z295">
        <v>6601827719</v>
      </c>
    </row>
  </sheetData>
  <autoFilter ref="A1:Z295" xr:uid="{00000000-0001-0000-0000-000000000000}"/>
  <sortState xmlns:xlrd2="http://schemas.microsoft.com/office/spreadsheetml/2017/richdata2" ref="A2:AG295">
    <sortCondition ref="A2:A295"/>
    <sortCondition ref="B2:B295"/>
    <sortCondition ref="C2:C295"/>
    <sortCondition ref="E2:E295"/>
    <sortCondition ref="F2:F295"/>
    <sortCondition ref="G2:G295"/>
    <sortCondition ref="H2:H295"/>
    <sortCondition ref="I2:I29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57017-5466-4690-BC7A-A04262F269F5}">
  <sheetPr filterMode="1"/>
  <dimension ref="A1:O295"/>
  <sheetViews>
    <sheetView workbookViewId="0">
      <pane ySplit="1" topLeftCell="A2" activePane="bottomLeft" state="frozen"/>
      <selection pane="bottomLeft" activeCell="J298" sqref="J298"/>
    </sheetView>
  </sheetViews>
  <sheetFormatPr defaultRowHeight="14.4" x14ac:dyDescent="0.55000000000000004"/>
  <cols>
    <col min="1" max="1" width="10.7890625" bestFit="1" customWidth="1"/>
    <col min="2" max="3" width="4.20703125" bestFit="1" customWidth="1"/>
    <col min="4" max="4" width="6.20703125" customWidth="1"/>
    <col min="5" max="5" width="7" bestFit="1" customWidth="1"/>
    <col min="6" max="6" width="8.1015625" bestFit="1" customWidth="1"/>
    <col min="7" max="7" width="7.41796875" bestFit="1" customWidth="1"/>
    <col min="8" max="8" width="13.89453125" bestFit="1" customWidth="1"/>
    <col min="9" max="9" width="14.1015625" customWidth="1"/>
    <col min="10" max="10" width="8.20703125" customWidth="1"/>
    <col min="11" max="11" width="15.41796875" bestFit="1" customWidth="1"/>
    <col min="12" max="12" width="7.20703125" bestFit="1" customWidth="1"/>
    <col min="13" max="13" width="12.41796875" bestFit="1" customWidth="1"/>
    <col min="14" max="14" width="9.1015625" customWidth="1"/>
    <col min="15" max="15" width="62.68359375" bestFit="1" customWidth="1"/>
  </cols>
  <sheetData>
    <row r="1" spans="1:15" s="1" customFormat="1" ht="28.8" x14ac:dyDescent="0.55000000000000004">
      <c r="A1" s="1" t="s">
        <v>0</v>
      </c>
      <c r="B1" s="1" t="s">
        <v>32</v>
      </c>
      <c r="C1" s="1" t="s">
        <v>33</v>
      </c>
      <c r="D1" s="1" t="s">
        <v>41</v>
      </c>
      <c r="E1" s="1" t="s">
        <v>42</v>
      </c>
      <c r="F1" s="1" t="s">
        <v>44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1</v>
      </c>
      <c r="M1" s="1" t="s">
        <v>8</v>
      </c>
      <c r="N1" s="1" t="s">
        <v>45</v>
      </c>
      <c r="O1" s="1" t="s">
        <v>46</v>
      </c>
    </row>
    <row r="2" spans="1:15" hidden="1" x14ac:dyDescent="0.55000000000000004">
      <c r="A2" t="s">
        <v>61</v>
      </c>
      <c r="B2">
        <v>20</v>
      </c>
      <c r="C2">
        <v>62</v>
      </c>
      <c r="D2">
        <f t="shared" ref="D2:D65" si="0">B2-2</f>
        <v>18</v>
      </c>
      <c r="E2">
        <f t="shared" ref="E2:E65" si="1">C2-2</f>
        <v>60</v>
      </c>
      <c r="F2">
        <f t="shared" ref="F2:F65" si="2">D2*E2</f>
        <v>1080</v>
      </c>
      <c r="G2">
        <v>6</v>
      </c>
      <c r="H2" t="s">
        <v>47</v>
      </c>
      <c r="I2" t="s">
        <v>43</v>
      </c>
      <c r="J2">
        <v>108</v>
      </c>
      <c r="K2" t="s">
        <v>62</v>
      </c>
      <c r="L2">
        <v>1080</v>
      </c>
      <c r="M2">
        <v>3.9205999999999999</v>
      </c>
      <c r="N2">
        <f t="shared" ref="N2:N65" si="3">ROUND(M2,2)</f>
        <v>3.92</v>
      </c>
      <c r="O2" t="str">
        <f t="shared" ref="O2:O7" si="4">CONCATENATE(" &amp; &amp; ",D2," &amp; ",E2," &amp; ",F2," &amp; ",G2," &amp; ",K2," &amp; ",N2,"\\")</f>
        <v xml:space="preserve"> &amp; &amp; 18 &amp; 60 &amp; 1080 &amp; 6 &amp; Centered &amp; 3.92\\</v>
      </c>
    </row>
    <row r="3" spans="1:15" x14ac:dyDescent="0.55000000000000004">
      <c r="A3" t="s">
        <v>60</v>
      </c>
      <c r="B3">
        <v>22</v>
      </c>
      <c r="C3">
        <v>56</v>
      </c>
      <c r="D3">
        <f t="shared" si="0"/>
        <v>20</v>
      </c>
      <c r="E3">
        <f t="shared" si="1"/>
        <v>54</v>
      </c>
      <c r="F3">
        <f t="shared" si="2"/>
        <v>1080</v>
      </c>
      <c r="G3">
        <v>6</v>
      </c>
      <c r="H3" t="s">
        <v>47</v>
      </c>
      <c r="I3" t="s">
        <v>43</v>
      </c>
      <c r="J3">
        <v>108</v>
      </c>
      <c r="K3" t="s">
        <v>62</v>
      </c>
      <c r="L3">
        <v>1080</v>
      </c>
      <c r="M3">
        <v>3.7250000000000001</v>
      </c>
      <c r="N3">
        <f t="shared" si="3"/>
        <v>3.73</v>
      </c>
      <c r="O3" t="str">
        <f t="shared" si="4"/>
        <v xml:space="preserve"> &amp; &amp; 20 &amp; 54 &amp; 1080 &amp; 6 &amp; Centered &amp; 3.73\\</v>
      </c>
    </row>
    <row r="4" spans="1:15" hidden="1" x14ac:dyDescent="0.55000000000000004">
      <c r="A4" t="s">
        <v>39</v>
      </c>
      <c r="B4">
        <v>24</v>
      </c>
      <c r="C4">
        <v>50</v>
      </c>
      <c r="D4">
        <f t="shared" si="0"/>
        <v>22</v>
      </c>
      <c r="E4">
        <f t="shared" si="1"/>
        <v>48</v>
      </c>
      <c r="F4">
        <f t="shared" si="2"/>
        <v>1056</v>
      </c>
      <c r="G4">
        <v>6</v>
      </c>
      <c r="H4" t="s">
        <v>47</v>
      </c>
      <c r="I4" t="s">
        <v>43</v>
      </c>
      <c r="J4">
        <v>108</v>
      </c>
      <c r="K4" t="s">
        <v>62</v>
      </c>
      <c r="L4">
        <v>1080</v>
      </c>
      <c r="M4">
        <v>3.5457999999999998</v>
      </c>
      <c r="N4">
        <f t="shared" si="3"/>
        <v>3.55</v>
      </c>
      <c r="O4" t="str">
        <f t="shared" si="4"/>
        <v xml:space="preserve"> &amp; &amp; 22 &amp; 48 &amp; 1056 &amp; 6 &amp; Centered &amp; 3.55\\</v>
      </c>
    </row>
    <row r="5" spans="1:15" hidden="1" x14ac:dyDescent="0.55000000000000004">
      <c r="A5" t="s">
        <v>38</v>
      </c>
      <c r="B5">
        <v>25</v>
      </c>
      <c r="C5">
        <v>48</v>
      </c>
      <c r="D5">
        <f t="shared" si="0"/>
        <v>23</v>
      </c>
      <c r="E5">
        <f t="shared" si="1"/>
        <v>46</v>
      </c>
      <c r="F5">
        <f t="shared" si="2"/>
        <v>1058</v>
      </c>
      <c r="G5">
        <v>6</v>
      </c>
      <c r="H5" t="s">
        <v>47</v>
      </c>
      <c r="I5" t="s">
        <v>43</v>
      </c>
      <c r="J5">
        <v>108</v>
      </c>
      <c r="K5" t="s">
        <v>62</v>
      </c>
      <c r="L5">
        <v>1080</v>
      </c>
      <c r="M5">
        <v>3.4578000000000002</v>
      </c>
      <c r="N5">
        <f t="shared" si="3"/>
        <v>3.46</v>
      </c>
      <c r="O5" t="str">
        <f t="shared" si="4"/>
        <v xml:space="preserve"> &amp; &amp; 23 &amp; 46 &amp; 1058 &amp; 6 &amp; Centered &amp; 3.46\\</v>
      </c>
    </row>
    <row r="6" spans="1:15" hidden="1" x14ac:dyDescent="0.55000000000000004">
      <c r="A6" t="s">
        <v>37</v>
      </c>
      <c r="B6">
        <v>27</v>
      </c>
      <c r="C6">
        <v>44</v>
      </c>
      <c r="D6">
        <f t="shared" si="0"/>
        <v>25</v>
      </c>
      <c r="E6">
        <f t="shared" si="1"/>
        <v>42</v>
      </c>
      <c r="F6">
        <f t="shared" si="2"/>
        <v>1050</v>
      </c>
      <c r="G6">
        <v>6</v>
      </c>
      <c r="H6" t="s">
        <v>47</v>
      </c>
      <c r="I6" t="s">
        <v>43</v>
      </c>
      <c r="J6">
        <v>108</v>
      </c>
      <c r="K6" t="s">
        <v>62</v>
      </c>
      <c r="L6">
        <v>1080</v>
      </c>
      <c r="M6">
        <v>3.1385999999999998</v>
      </c>
      <c r="N6">
        <f t="shared" si="3"/>
        <v>3.14</v>
      </c>
      <c r="O6" t="str">
        <f t="shared" si="4"/>
        <v xml:space="preserve"> &amp; &amp; 25 &amp; 42 &amp; 1050 &amp; 6 &amp; Centered &amp; 3.14\\</v>
      </c>
    </row>
    <row r="7" spans="1:15" hidden="1" x14ac:dyDescent="0.55000000000000004">
      <c r="A7" t="s">
        <v>40</v>
      </c>
      <c r="B7">
        <v>56</v>
      </c>
      <c r="C7">
        <v>22</v>
      </c>
      <c r="D7">
        <f t="shared" si="0"/>
        <v>54</v>
      </c>
      <c r="E7">
        <f t="shared" si="1"/>
        <v>20</v>
      </c>
      <c r="F7">
        <f t="shared" si="2"/>
        <v>1080</v>
      </c>
      <c r="G7">
        <v>6</v>
      </c>
      <c r="H7" t="s">
        <v>47</v>
      </c>
      <c r="I7" t="s">
        <v>43</v>
      </c>
      <c r="J7">
        <v>108</v>
      </c>
      <c r="K7" t="s">
        <v>25</v>
      </c>
      <c r="L7">
        <v>1080</v>
      </c>
      <c r="M7">
        <v>3.0184000000000002</v>
      </c>
      <c r="N7">
        <f t="shared" si="3"/>
        <v>3.02</v>
      </c>
      <c r="O7" t="str">
        <f t="shared" si="4"/>
        <v xml:space="preserve"> &amp; &amp; 54 &amp; 20 &amp; 1080 &amp; 6 &amp; InGrid &amp; 3.02\\</v>
      </c>
    </row>
    <row r="8" spans="1:15" hidden="1" x14ac:dyDescent="0.55000000000000004">
      <c r="A8" t="s">
        <v>17</v>
      </c>
      <c r="B8">
        <v>22</v>
      </c>
      <c r="C8">
        <v>62</v>
      </c>
      <c r="D8">
        <f t="shared" si="0"/>
        <v>20</v>
      </c>
      <c r="E8">
        <f t="shared" si="1"/>
        <v>60</v>
      </c>
      <c r="F8">
        <f t="shared" si="2"/>
        <v>1200</v>
      </c>
      <c r="G8">
        <v>10</v>
      </c>
      <c r="H8" t="s">
        <v>47</v>
      </c>
      <c r="I8" t="s">
        <v>62</v>
      </c>
      <c r="J8">
        <v>30</v>
      </c>
      <c r="K8" t="s">
        <v>62</v>
      </c>
      <c r="L8">
        <v>1200</v>
      </c>
      <c r="M8">
        <v>4.8415999999999997</v>
      </c>
      <c r="N8">
        <f t="shared" si="3"/>
        <v>4.84</v>
      </c>
      <c r="O8" t="str">
        <f t="shared" ref="O8:O39" si="5">CONCATENATE(D8," &amp; ",E8," &amp; ",F8," &amp; ",G8," &amp; ",H8," &amp; ",I8," &amp; ",J8," &amp; ",K8," &amp; ",N8,"\\")</f>
        <v>20 &amp; 60 &amp; 1200 &amp; 10 &amp; One Side &amp; Centered &amp; 30 &amp; Centered &amp; 4.84\\</v>
      </c>
    </row>
    <row r="9" spans="1:15" hidden="1" x14ac:dyDescent="0.55000000000000004">
      <c r="A9" t="s">
        <v>17</v>
      </c>
      <c r="B9">
        <v>22</v>
      </c>
      <c r="C9">
        <v>62</v>
      </c>
      <c r="D9">
        <f t="shared" si="0"/>
        <v>20</v>
      </c>
      <c r="E9">
        <f t="shared" si="1"/>
        <v>60</v>
      </c>
      <c r="F9">
        <f t="shared" si="2"/>
        <v>1200</v>
      </c>
      <c r="G9">
        <v>10</v>
      </c>
      <c r="H9" t="s">
        <v>47</v>
      </c>
      <c r="I9" t="s">
        <v>62</v>
      </c>
      <c r="J9">
        <v>30</v>
      </c>
      <c r="K9" t="s">
        <v>43</v>
      </c>
      <c r="L9">
        <v>1200</v>
      </c>
      <c r="M9">
        <v>3.6760000000000002</v>
      </c>
      <c r="N9">
        <f t="shared" si="3"/>
        <v>3.68</v>
      </c>
      <c r="O9" t="str">
        <f t="shared" si="5"/>
        <v>20 &amp; 60 &amp; 1200 &amp; 10 &amp; One Side &amp; Centered &amp; 30 &amp; Spread &amp; 3.68\\</v>
      </c>
    </row>
    <row r="10" spans="1:15" hidden="1" x14ac:dyDescent="0.55000000000000004">
      <c r="A10" t="s">
        <v>17</v>
      </c>
      <c r="B10">
        <v>22</v>
      </c>
      <c r="C10">
        <v>62</v>
      </c>
      <c r="D10">
        <f t="shared" si="0"/>
        <v>20</v>
      </c>
      <c r="E10">
        <f t="shared" si="1"/>
        <v>60</v>
      </c>
      <c r="F10">
        <f t="shared" si="2"/>
        <v>1200</v>
      </c>
      <c r="G10">
        <v>10</v>
      </c>
      <c r="H10" t="s">
        <v>47</v>
      </c>
      <c r="I10" t="s">
        <v>62</v>
      </c>
      <c r="J10">
        <v>60</v>
      </c>
      <c r="K10" t="s">
        <v>62</v>
      </c>
      <c r="L10">
        <v>1200</v>
      </c>
      <c r="M10">
        <v>4.5358000000000001</v>
      </c>
      <c r="N10">
        <f t="shared" si="3"/>
        <v>4.54</v>
      </c>
      <c r="O10" t="str">
        <f t="shared" si="5"/>
        <v>20 &amp; 60 &amp; 1200 &amp; 10 &amp; One Side &amp; Centered &amp; 60 &amp; Centered &amp; 4.54\\</v>
      </c>
    </row>
    <row r="11" spans="1:15" hidden="1" x14ac:dyDescent="0.55000000000000004">
      <c r="A11" t="s">
        <v>17</v>
      </c>
      <c r="B11">
        <v>22</v>
      </c>
      <c r="C11">
        <v>62</v>
      </c>
      <c r="D11">
        <f t="shared" si="0"/>
        <v>20</v>
      </c>
      <c r="E11">
        <f t="shared" si="1"/>
        <v>60</v>
      </c>
      <c r="F11">
        <f t="shared" si="2"/>
        <v>1200</v>
      </c>
      <c r="G11">
        <v>10</v>
      </c>
      <c r="H11" t="s">
        <v>47</v>
      </c>
      <c r="I11" t="s">
        <v>62</v>
      </c>
      <c r="J11">
        <v>60</v>
      </c>
      <c r="K11" t="s">
        <v>43</v>
      </c>
      <c r="L11">
        <v>1200</v>
      </c>
      <c r="M11">
        <v>3.7724000000000002</v>
      </c>
      <c r="N11">
        <f t="shared" si="3"/>
        <v>3.77</v>
      </c>
      <c r="O11" t="str">
        <f t="shared" si="5"/>
        <v>20 &amp; 60 &amp; 1200 &amp; 10 &amp; One Side &amp; Centered &amp; 60 &amp; Spread &amp; 3.77\\</v>
      </c>
    </row>
    <row r="12" spans="1:15" hidden="1" x14ac:dyDescent="0.55000000000000004">
      <c r="A12" t="s">
        <v>17</v>
      </c>
      <c r="B12">
        <v>22</v>
      </c>
      <c r="C12">
        <v>62</v>
      </c>
      <c r="D12">
        <f t="shared" si="0"/>
        <v>20</v>
      </c>
      <c r="E12">
        <f t="shared" si="1"/>
        <v>60</v>
      </c>
      <c r="F12">
        <f t="shared" si="2"/>
        <v>1200</v>
      </c>
      <c r="G12">
        <v>10</v>
      </c>
      <c r="H12" t="s">
        <v>47</v>
      </c>
      <c r="I12" t="s">
        <v>62</v>
      </c>
      <c r="J12">
        <v>90</v>
      </c>
      <c r="K12" t="s">
        <v>62</v>
      </c>
      <c r="L12">
        <v>1200</v>
      </c>
      <c r="M12">
        <v>4.2576000000000001</v>
      </c>
      <c r="N12">
        <f t="shared" si="3"/>
        <v>4.26</v>
      </c>
      <c r="O12" t="str">
        <f t="shared" si="5"/>
        <v>20 &amp; 60 &amp; 1200 &amp; 10 &amp; One Side &amp; Centered &amp; 90 &amp; Centered &amp; 4.26\\</v>
      </c>
    </row>
    <row r="13" spans="1:15" hidden="1" x14ac:dyDescent="0.55000000000000004">
      <c r="A13" t="s">
        <v>17</v>
      </c>
      <c r="B13">
        <v>22</v>
      </c>
      <c r="C13">
        <v>62</v>
      </c>
      <c r="D13">
        <f t="shared" si="0"/>
        <v>20</v>
      </c>
      <c r="E13">
        <f t="shared" si="1"/>
        <v>60</v>
      </c>
      <c r="F13">
        <f t="shared" si="2"/>
        <v>1200</v>
      </c>
      <c r="G13">
        <v>10</v>
      </c>
      <c r="H13" t="s">
        <v>47</v>
      </c>
      <c r="I13" t="s">
        <v>62</v>
      </c>
      <c r="J13">
        <v>90</v>
      </c>
      <c r="K13" t="s">
        <v>43</v>
      </c>
      <c r="L13">
        <v>1200</v>
      </c>
      <c r="M13">
        <v>3.2852000000000001</v>
      </c>
      <c r="N13">
        <f t="shared" si="3"/>
        <v>3.29</v>
      </c>
      <c r="O13" t="str">
        <f t="shared" si="5"/>
        <v>20 &amp; 60 &amp; 1200 &amp; 10 &amp; One Side &amp; Centered &amp; 90 &amp; Spread &amp; 3.29\\</v>
      </c>
    </row>
    <row r="14" spans="1:15" hidden="1" x14ac:dyDescent="0.55000000000000004">
      <c r="A14" t="s">
        <v>17</v>
      </c>
      <c r="B14">
        <v>22</v>
      </c>
      <c r="C14">
        <v>62</v>
      </c>
      <c r="D14">
        <f t="shared" si="0"/>
        <v>20</v>
      </c>
      <c r="E14">
        <f t="shared" si="1"/>
        <v>60</v>
      </c>
      <c r="F14">
        <f t="shared" si="2"/>
        <v>1200</v>
      </c>
      <c r="G14">
        <v>10</v>
      </c>
      <c r="H14" t="s">
        <v>47</v>
      </c>
      <c r="I14" t="s">
        <v>43</v>
      </c>
      <c r="J14">
        <v>30</v>
      </c>
      <c r="K14" t="s">
        <v>62</v>
      </c>
      <c r="L14">
        <v>1200</v>
      </c>
      <c r="M14">
        <v>5.4245999999999999</v>
      </c>
      <c r="N14">
        <f t="shared" si="3"/>
        <v>5.42</v>
      </c>
      <c r="O14" t="str">
        <f t="shared" si="5"/>
        <v>20 &amp; 60 &amp; 1200 &amp; 10 &amp; One Side &amp; Spread &amp; 30 &amp; Centered &amp; 5.42\\</v>
      </c>
    </row>
    <row r="15" spans="1:15" hidden="1" x14ac:dyDescent="0.55000000000000004">
      <c r="A15" t="s">
        <v>17</v>
      </c>
      <c r="B15">
        <v>22</v>
      </c>
      <c r="C15">
        <v>62</v>
      </c>
      <c r="D15">
        <f t="shared" si="0"/>
        <v>20</v>
      </c>
      <c r="E15">
        <f t="shared" si="1"/>
        <v>60</v>
      </c>
      <c r="F15">
        <f t="shared" si="2"/>
        <v>1200</v>
      </c>
      <c r="G15">
        <v>10</v>
      </c>
      <c r="H15" t="s">
        <v>47</v>
      </c>
      <c r="I15" t="s">
        <v>43</v>
      </c>
      <c r="J15">
        <v>30</v>
      </c>
      <c r="K15" t="s">
        <v>43</v>
      </c>
      <c r="L15">
        <v>1200</v>
      </c>
      <c r="M15">
        <v>4.3693999999999997</v>
      </c>
      <c r="N15">
        <f t="shared" si="3"/>
        <v>4.37</v>
      </c>
      <c r="O15" t="str">
        <f t="shared" si="5"/>
        <v>20 &amp; 60 &amp; 1200 &amp; 10 &amp; One Side &amp; Spread &amp; 30 &amp; Spread &amp; 4.37\\</v>
      </c>
    </row>
    <row r="16" spans="1:15" hidden="1" x14ac:dyDescent="0.55000000000000004">
      <c r="A16" t="s">
        <v>17</v>
      </c>
      <c r="B16">
        <v>22</v>
      </c>
      <c r="C16">
        <v>62</v>
      </c>
      <c r="D16">
        <f t="shared" si="0"/>
        <v>20</v>
      </c>
      <c r="E16">
        <f t="shared" si="1"/>
        <v>60</v>
      </c>
      <c r="F16">
        <f t="shared" si="2"/>
        <v>1200</v>
      </c>
      <c r="G16">
        <v>10</v>
      </c>
      <c r="H16" t="s">
        <v>47</v>
      </c>
      <c r="I16" t="s">
        <v>43</v>
      </c>
      <c r="J16">
        <v>60</v>
      </c>
      <c r="K16" t="s">
        <v>62</v>
      </c>
      <c r="L16">
        <v>1200</v>
      </c>
      <c r="M16">
        <v>5.2666000000000004</v>
      </c>
      <c r="N16">
        <f t="shared" si="3"/>
        <v>5.27</v>
      </c>
      <c r="O16" t="str">
        <f t="shared" si="5"/>
        <v>20 &amp; 60 &amp; 1200 &amp; 10 &amp; One Side &amp; Spread &amp; 60 &amp; Centered &amp; 5.27\\</v>
      </c>
    </row>
    <row r="17" spans="1:15" hidden="1" x14ac:dyDescent="0.55000000000000004">
      <c r="A17" t="s">
        <v>17</v>
      </c>
      <c r="B17">
        <v>22</v>
      </c>
      <c r="C17">
        <v>62</v>
      </c>
      <c r="D17">
        <f t="shared" si="0"/>
        <v>20</v>
      </c>
      <c r="E17">
        <f t="shared" si="1"/>
        <v>60</v>
      </c>
      <c r="F17">
        <f t="shared" si="2"/>
        <v>1200</v>
      </c>
      <c r="G17">
        <v>10</v>
      </c>
      <c r="H17" t="s">
        <v>47</v>
      </c>
      <c r="I17" t="s">
        <v>43</v>
      </c>
      <c r="J17">
        <v>60</v>
      </c>
      <c r="K17" t="s">
        <v>43</v>
      </c>
      <c r="L17">
        <v>1200</v>
      </c>
      <c r="M17">
        <v>4.4428000000000001</v>
      </c>
      <c r="N17">
        <f t="shared" si="3"/>
        <v>4.4400000000000004</v>
      </c>
      <c r="O17" t="str">
        <f t="shared" si="5"/>
        <v>20 &amp; 60 &amp; 1200 &amp; 10 &amp; One Side &amp; Spread &amp; 60 &amp; Spread &amp; 4.44\\</v>
      </c>
    </row>
    <row r="18" spans="1:15" hidden="1" x14ac:dyDescent="0.55000000000000004">
      <c r="A18" t="s">
        <v>17</v>
      </c>
      <c r="B18">
        <v>22</v>
      </c>
      <c r="C18">
        <v>62</v>
      </c>
      <c r="D18">
        <f t="shared" si="0"/>
        <v>20</v>
      </c>
      <c r="E18">
        <f t="shared" si="1"/>
        <v>60</v>
      </c>
      <c r="F18">
        <f t="shared" si="2"/>
        <v>1200</v>
      </c>
      <c r="G18">
        <v>10</v>
      </c>
      <c r="H18" t="s">
        <v>47</v>
      </c>
      <c r="I18" t="s">
        <v>43</v>
      </c>
      <c r="J18">
        <v>90</v>
      </c>
      <c r="K18" t="s">
        <v>62</v>
      </c>
      <c r="L18">
        <v>1200</v>
      </c>
      <c r="M18">
        <v>4.9791999999999996</v>
      </c>
      <c r="N18">
        <f t="shared" si="3"/>
        <v>4.9800000000000004</v>
      </c>
      <c r="O18" t="str">
        <f t="shared" si="5"/>
        <v>20 &amp; 60 &amp; 1200 &amp; 10 &amp; One Side &amp; Spread &amp; 90 &amp; Centered &amp; 4.98\\</v>
      </c>
    </row>
    <row r="19" spans="1:15" hidden="1" x14ac:dyDescent="0.55000000000000004">
      <c r="A19" t="s">
        <v>17</v>
      </c>
      <c r="B19">
        <v>22</v>
      </c>
      <c r="C19">
        <v>62</v>
      </c>
      <c r="D19">
        <f t="shared" si="0"/>
        <v>20</v>
      </c>
      <c r="E19">
        <f t="shared" si="1"/>
        <v>60</v>
      </c>
      <c r="F19">
        <f t="shared" si="2"/>
        <v>1200</v>
      </c>
      <c r="G19">
        <v>10</v>
      </c>
      <c r="H19" t="s">
        <v>47</v>
      </c>
      <c r="I19" t="s">
        <v>43</v>
      </c>
      <c r="J19">
        <v>90</v>
      </c>
      <c r="K19" t="s">
        <v>43</v>
      </c>
      <c r="L19">
        <v>1200</v>
      </c>
      <c r="M19">
        <v>3.8759999999999999</v>
      </c>
      <c r="N19">
        <f t="shared" si="3"/>
        <v>3.88</v>
      </c>
      <c r="O19" t="str">
        <f t="shared" si="5"/>
        <v>20 &amp; 60 &amp; 1200 &amp; 10 &amp; One Side &amp; Spread &amp; 90 &amp; Spread &amp; 3.88\\</v>
      </c>
    </row>
    <row r="20" spans="1:15" hidden="1" x14ac:dyDescent="0.55000000000000004">
      <c r="A20" t="s">
        <v>17</v>
      </c>
      <c r="B20">
        <v>22</v>
      </c>
      <c r="C20">
        <v>62</v>
      </c>
      <c r="D20">
        <f t="shared" si="0"/>
        <v>20</v>
      </c>
      <c r="E20">
        <f t="shared" si="1"/>
        <v>60</v>
      </c>
      <c r="F20">
        <f t="shared" si="2"/>
        <v>1200</v>
      </c>
      <c r="G20">
        <v>10</v>
      </c>
      <c r="H20" t="s">
        <v>48</v>
      </c>
      <c r="I20" t="s">
        <v>62</v>
      </c>
      <c r="J20">
        <v>30</v>
      </c>
      <c r="K20" t="s">
        <v>62</v>
      </c>
      <c r="L20">
        <v>1200</v>
      </c>
      <c r="M20">
        <v>4.899</v>
      </c>
      <c r="N20">
        <f t="shared" si="3"/>
        <v>4.9000000000000004</v>
      </c>
      <c r="O20" t="str">
        <f t="shared" si="5"/>
        <v>20 &amp; 60 &amp; 1200 &amp; 10 &amp; Two Sides &amp; Centered &amp; 30 &amp; Centered &amp; 4.9\\</v>
      </c>
    </row>
    <row r="21" spans="1:15" hidden="1" x14ac:dyDescent="0.55000000000000004">
      <c r="A21" t="s">
        <v>17</v>
      </c>
      <c r="B21">
        <v>22</v>
      </c>
      <c r="C21">
        <v>62</v>
      </c>
      <c r="D21">
        <f t="shared" si="0"/>
        <v>20</v>
      </c>
      <c r="E21">
        <f t="shared" si="1"/>
        <v>60</v>
      </c>
      <c r="F21">
        <f t="shared" si="2"/>
        <v>1200</v>
      </c>
      <c r="G21">
        <v>10</v>
      </c>
      <c r="H21" t="s">
        <v>48</v>
      </c>
      <c r="I21" t="s">
        <v>62</v>
      </c>
      <c r="J21">
        <v>30</v>
      </c>
      <c r="K21" t="s">
        <v>43</v>
      </c>
      <c r="L21">
        <v>1200</v>
      </c>
      <c r="M21">
        <v>3.7904</v>
      </c>
      <c r="N21">
        <f t="shared" si="3"/>
        <v>3.79</v>
      </c>
      <c r="O21" t="str">
        <f t="shared" si="5"/>
        <v>20 &amp; 60 &amp; 1200 &amp; 10 &amp; Two Sides &amp; Centered &amp; 30 &amp; Spread &amp; 3.79\\</v>
      </c>
    </row>
    <row r="22" spans="1:15" hidden="1" x14ac:dyDescent="0.55000000000000004">
      <c r="A22" t="s">
        <v>17</v>
      </c>
      <c r="B22">
        <v>22</v>
      </c>
      <c r="C22">
        <v>62</v>
      </c>
      <c r="D22">
        <f t="shared" si="0"/>
        <v>20</v>
      </c>
      <c r="E22">
        <f t="shared" si="1"/>
        <v>60</v>
      </c>
      <c r="F22">
        <f t="shared" si="2"/>
        <v>1200</v>
      </c>
      <c r="G22">
        <v>10</v>
      </c>
      <c r="H22" t="s">
        <v>48</v>
      </c>
      <c r="I22" t="s">
        <v>62</v>
      </c>
      <c r="J22">
        <v>60</v>
      </c>
      <c r="K22" t="s">
        <v>62</v>
      </c>
      <c r="L22">
        <v>1200</v>
      </c>
      <c r="M22">
        <v>4.8841999999999999</v>
      </c>
      <c r="N22">
        <f t="shared" si="3"/>
        <v>4.88</v>
      </c>
      <c r="O22" t="str">
        <f t="shared" si="5"/>
        <v>20 &amp; 60 &amp; 1200 &amp; 10 &amp; Two Sides &amp; Centered &amp; 60 &amp; Centered &amp; 4.88\\</v>
      </c>
    </row>
    <row r="23" spans="1:15" hidden="1" x14ac:dyDescent="0.55000000000000004">
      <c r="A23" t="s">
        <v>17</v>
      </c>
      <c r="B23">
        <v>22</v>
      </c>
      <c r="C23">
        <v>62</v>
      </c>
      <c r="D23">
        <f t="shared" si="0"/>
        <v>20</v>
      </c>
      <c r="E23">
        <f t="shared" si="1"/>
        <v>60</v>
      </c>
      <c r="F23">
        <f t="shared" si="2"/>
        <v>1200</v>
      </c>
      <c r="G23">
        <v>10</v>
      </c>
      <c r="H23" t="s">
        <v>48</v>
      </c>
      <c r="I23" t="s">
        <v>62</v>
      </c>
      <c r="J23">
        <v>60</v>
      </c>
      <c r="K23" t="s">
        <v>43</v>
      </c>
      <c r="L23">
        <v>1200</v>
      </c>
      <c r="M23">
        <v>3.8508</v>
      </c>
      <c r="N23">
        <f t="shared" si="3"/>
        <v>3.85</v>
      </c>
      <c r="O23" t="str">
        <f t="shared" si="5"/>
        <v>20 &amp; 60 &amp; 1200 &amp; 10 &amp; Two Sides &amp; Centered &amp; 60 &amp; Spread &amp; 3.85\\</v>
      </c>
    </row>
    <row r="24" spans="1:15" hidden="1" x14ac:dyDescent="0.55000000000000004">
      <c r="A24" t="s">
        <v>17</v>
      </c>
      <c r="B24">
        <v>22</v>
      </c>
      <c r="C24">
        <v>62</v>
      </c>
      <c r="D24">
        <f t="shared" si="0"/>
        <v>20</v>
      </c>
      <c r="E24">
        <f t="shared" si="1"/>
        <v>60</v>
      </c>
      <c r="F24">
        <f t="shared" si="2"/>
        <v>1200</v>
      </c>
      <c r="G24">
        <v>10</v>
      </c>
      <c r="H24" t="s">
        <v>48</v>
      </c>
      <c r="I24" t="s">
        <v>62</v>
      </c>
      <c r="J24">
        <v>90</v>
      </c>
      <c r="K24" t="s">
        <v>62</v>
      </c>
      <c r="L24">
        <v>1200</v>
      </c>
      <c r="M24">
        <v>4.4676</v>
      </c>
      <c r="N24">
        <f t="shared" si="3"/>
        <v>4.47</v>
      </c>
      <c r="O24" t="str">
        <f t="shared" si="5"/>
        <v>20 &amp; 60 &amp; 1200 &amp; 10 &amp; Two Sides &amp; Centered &amp; 90 &amp; Centered &amp; 4.47\\</v>
      </c>
    </row>
    <row r="25" spans="1:15" hidden="1" x14ac:dyDescent="0.55000000000000004">
      <c r="A25" t="s">
        <v>17</v>
      </c>
      <c r="B25">
        <v>22</v>
      </c>
      <c r="C25">
        <v>62</v>
      </c>
      <c r="D25">
        <f t="shared" si="0"/>
        <v>20</v>
      </c>
      <c r="E25">
        <f t="shared" si="1"/>
        <v>60</v>
      </c>
      <c r="F25">
        <f t="shared" si="2"/>
        <v>1200</v>
      </c>
      <c r="G25">
        <v>10</v>
      </c>
      <c r="H25" t="s">
        <v>48</v>
      </c>
      <c r="I25" t="s">
        <v>43</v>
      </c>
      <c r="J25">
        <v>30</v>
      </c>
      <c r="K25" t="s">
        <v>62</v>
      </c>
      <c r="L25">
        <v>1200</v>
      </c>
      <c r="M25">
        <v>6.0728</v>
      </c>
      <c r="N25">
        <f t="shared" si="3"/>
        <v>6.07</v>
      </c>
      <c r="O25" t="str">
        <f t="shared" si="5"/>
        <v>20 &amp; 60 &amp; 1200 &amp; 10 &amp; Two Sides &amp; Spread &amp; 30 &amp; Centered &amp; 6.07\\</v>
      </c>
    </row>
    <row r="26" spans="1:15" hidden="1" x14ac:dyDescent="0.55000000000000004">
      <c r="A26" t="s">
        <v>17</v>
      </c>
      <c r="B26">
        <v>22</v>
      </c>
      <c r="C26">
        <v>62</v>
      </c>
      <c r="D26">
        <f t="shared" si="0"/>
        <v>20</v>
      </c>
      <c r="E26">
        <f t="shared" si="1"/>
        <v>60</v>
      </c>
      <c r="F26">
        <f t="shared" si="2"/>
        <v>1200</v>
      </c>
      <c r="G26">
        <v>10</v>
      </c>
      <c r="H26" t="s">
        <v>48</v>
      </c>
      <c r="I26" t="s">
        <v>43</v>
      </c>
      <c r="J26">
        <v>30</v>
      </c>
      <c r="K26" t="s">
        <v>43</v>
      </c>
      <c r="L26">
        <v>1200</v>
      </c>
      <c r="M26">
        <v>4.9025999999999996</v>
      </c>
      <c r="N26">
        <f t="shared" si="3"/>
        <v>4.9000000000000004</v>
      </c>
      <c r="O26" t="str">
        <f t="shared" si="5"/>
        <v>20 &amp; 60 &amp; 1200 &amp; 10 &amp; Two Sides &amp; Spread &amp; 30 &amp; Spread &amp; 4.9\\</v>
      </c>
    </row>
    <row r="27" spans="1:15" hidden="1" x14ac:dyDescent="0.55000000000000004">
      <c r="A27" t="s">
        <v>17</v>
      </c>
      <c r="B27">
        <v>22</v>
      </c>
      <c r="C27">
        <v>62</v>
      </c>
      <c r="D27">
        <f t="shared" si="0"/>
        <v>20</v>
      </c>
      <c r="E27">
        <f t="shared" si="1"/>
        <v>60</v>
      </c>
      <c r="F27">
        <f t="shared" si="2"/>
        <v>1200</v>
      </c>
      <c r="G27">
        <v>10</v>
      </c>
      <c r="H27" t="s">
        <v>48</v>
      </c>
      <c r="I27" t="s">
        <v>43</v>
      </c>
      <c r="J27">
        <v>60</v>
      </c>
      <c r="K27" t="s">
        <v>62</v>
      </c>
      <c r="L27">
        <v>1200</v>
      </c>
      <c r="M27">
        <v>6.3832000000000004</v>
      </c>
      <c r="N27">
        <f t="shared" si="3"/>
        <v>6.38</v>
      </c>
      <c r="O27" t="str">
        <f t="shared" si="5"/>
        <v>20 &amp; 60 &amp; 1200 &amp; 10 &amp; Two Sides &amp; Spread &amp; 60 &amp; Centered &amp; 6.38\\</v>
      </c>
    </row>
    <row r="28" spans="1:15" hidden="1" x14ac:dyDescent="0.55000000000000004">
      <c r="A28" t="s">
        <v>17</v>
      </c>
      <c r="B28">
        <v>22</v>
      </c>
      <c r="C28">
        <v>62</v>
      </c>
      <c r="D28">
        <f t="shared" si="0"/>
        <v>20</v>
      </c>
      <c r="E28">
        <f t="shared" si="1"/>
        <v>60</v>
      </c>
      <c r="F28">
        <f t="shared" si="2"/>
        <v>1200</v>
      </c>
      <c r="G28">
        <v>10</v>
      </c>
      <c r="H28" t="s">
        <v>48</v>
      </c>
      <c r="I28" t="s">
        <v>43</v>
      </c>
      <c r="J28">
        <v>60</v>
      </c>
      <c r="K28" t="s">
        <v>43</v>
      </c>
      <c r="L28">
        <v>1200</v>
      </c>
      <c r="M28">
        <v>5.0422000000000002</v>
      </c>
      <c r="N28">
        <f t="shared" si="3"/>
        <v>5.04</v>
      </c>
      <c r="O28" t="str">
        <f t="shared" si="5"/>
        <v>20 &amp; 60 &amp; 1200 &amp; 10 &amp; Two Sides &amp; Spread &amp; 60 &amp; Spread &amp; 5.04\\</v>
      </c>
    </row>
    <row r="29" spans="1:15" hidden="1" x14ac:dyDescent="0.55000000000000004">
      <c r="A29" t="s">
        <v>17</v>
      </c>
      <c r="B29">
        <v>22</v>
      </c>
      <c r="C29">
        <v>62</v>
      </c>
      <c r="D29">
        <f t="shared" si="0"/>
        <v>20</v>
      </c>
      <c r="E29">
        <f t="shared" si="1"/>
        <v>60</v>
      </c>
      <c r="F29">
        <f t="shared" si="2"/>
        <v>1200</v>
      </c>
      <c r="G29">
        <v>10</v>
      </c>
      <c r="H29" t="s">
        <v>48</v>
      </c>
      <c r="I29" t="s">
        <v>43</v>
      </c>
      <c r="J29">
        <v>90</v>
      </c>
      <c r="K29" t="s">
        <v>62</v>
      </c>
      <c r="L29">
        <v>1200</v>
      </c>
      <c r="M29">
        <v>5.9783999999999997</v>
      </c>
      <c r="N29">
        <f t="shared" si="3"/>
        <v>5.98</v>
      </c>
      <c r="O29" t="str">
        <f t="shared" si="5"/>
        <v>20 &amp; 60 &amp; 1200 &amp; 10 &amp; Two Sides &amp; Spread &amp; 90 &amp; Centered &amp; 5.98\\</v>
      </c>
    </row>
    <row r="30" spans="1:15" hidden="1" x14ac:dyDescent="0.55000000000000004">
      <c r="A30" t="s">
        <v>18</v>
      </c>
      <c r="B30">
        <v>32</v>
      </c>
      <c r="C30">
        <v>42</v>
      </c>
      <c r="D30">
        <f t="shared" si="0"/>
        <v>30</v>
      </c>
      <c r="E30">
        <f t="shared" si="1"/>
        <v>40</v>
      </c>
      <c r="F30">
        <f t="shared" si="2"/>
        <v>1200</v>
      </c>
      <c r="G30">
        <v>10</v>
      </c>
      <c r="H30" t="s">
        <v>47</v>
      </c>
      <c r="I30" t="s">
        <v>62</v>
      </c>
      <c r="J30">
        <v>30</v>
      </c>
      <c r="K30" t="s">
        <v>62</v>
      </c>
      <c r="L30">
        <v>1200</v>
      </c>
      <c r="M30">
        <v>4.5206</v>
      </c>
      <c r="N30">
        <f t="shared" si="3"/>
        <v>4.5199999999999996</v>
      </c>
      <c r="O30" t="str">
        <f t="shared" si="5"/>
        <v>30 &amp; 40 &amp; 1200 &amp; 10 &amp; One Side &amp; Centered &amp; 30 &amp; Centered &amp; 4.52\\</v>
      </c>
    </row>
    <row r="31" spans="1:15" hidden="1" x14ac:dyDescent="0.55000000000000004">
      <c r="A31" t="s">
        <v>18</v>
      </c>
      <c r="B31">
        <v>32</v>
      </c>
      <c r="C31">
        <v>42</v>
      </c>
      <c r="D31">
        <f t="shared" si="0"/>
        <v>30</v>
      </c>
      <c r="E31">
        <f t="shared" si="1"/>
        <v>40</v>
      </c>
      <c r="F31">
        <f t="shared" si="2"/>
        <v>1200</v>
      </c>
      <c r="G31">
        <v>10</v>
      </c>
      <c r="H31" t="s">
        <v>47</v>
      </c>
      <c r="I31" t="s">
        <v>62</v>
      </c>
      <c r="J31">
        <v>30</v>
      </c>
      <c r="K31" t="s">
        <v>43</v>
      </c>
      <c r="L31">
        <v>1200</v>
      </c>
      <c r="M31">
        <v>3.6492</v>
      </c>
      <c r="N31">
        <f t="shared" si="3"/>
        <v>3.65</v>
      </c>
      <c r="O31" t="str">
        <f t="shared" si="5"/>
        <v>30 &amp; 40 &amp; 1200 &amp; 10 &amp; One Side &amp; Centered &amp; 30 &amp; Spread &amp; 3.65\\</v>
      </c>
    </row>
    <row r="32" spans="1:15" hidden="1" x14ac:dyDescent="0.55000000000000004">
      <c r="A32" t="s">
        <v>18</v>
      </c>
      <c r="B32">
        <v>32</v>
      </c>
      <c r="C32">
        <v>42</v>
      </c>
      <c r="D32">
        <f t="shared" si="0"/>
        <v>30</v>
      </c>
      <c r="E32">
        <f t="shared" si="1"/>
        <v>40</v>
      </c>
      <c r="F32">
        <f t="shared" si="2"/>
        <v>1200</v>
      </c>
      <c r="G32">
        <v>10</v>
      </c>
      <c r="H32" t="s">
        <v>47</v>
      </c>
      <c r="I32" t="s">
        <v>62</v>
      </c>
      <c r="J32">
        <v>60</v>
      </c>
      <c r="K32" t="s">
        <v>62</v>
      </c>
      <c r="L32">
        <v>1200</v>
      </c>
      <c r="M32">
        <v>4.2030000000000003</v>
      </c>
      <c r="N32">
        <f t="shared" si="3"/>
        <v>4.2</v>
      </c>
      <c r="O32" t="str">
        <f t="shared" si="5"/>
        <v>30 &amp; 40 &amp; 1200 &amp; 10 &amp; One Side &amp; Centered &amp; 60 &amp; Centered &amp; 4.2\\</v>
      </c>
    </row>
    <row r="33" spans="1:15" hidden="1" x14ac:dyDescent="0.55000000000000004">
      <c r="A33" t="s">
        <v>18</v>
      </c>
      <c r="B33">
        <v>32</v>
      </c>
      <c r="C33">
        <v>42</v>
      </c>
      <c r="D33">
        <f t="shared" si="0"/>
        <v>30</v>
      </c>
      <c r="E33">
        <f t="shared" si="1"/>
        <v>40</v>
      </c>
      <c r="F33">
        <f t="shared" si="2"/>
        <v>1200</v>
      </c>
      <c r="G33">
        <v>10</v>
      </c>
      <c r="H33" t="s">
        <v>47</v>
      </c>
      <c r="I33" t="s">
        <v>62</v>
      </c>
      <c r="J33">
        <v>60</v>
      </c>
      <c r="K33" t="s">
        <v>43</v>
      </c>
      <c r="L33">
        <v>1200</v>
      </c>
      <c r="M33">
        <v>3.6528</v>
      </c>
      <c r="N33">
        <f t="shared" si="3"/>
        <v>3.65</v>
      </c>
      <c r="O33" t="str">
        <f t="shared" si="5"/>
        <v>30 &amp; 40 &amp; 1200 &amp; 10 &amp; One Side &amp; Centered &amp; 60 &amp; Spread &amp; 3.65\\</v>
      </c>
    </row>
    <row r="34" spans="1:15" hidden="1" x14ac:dyDescent="0.55000000000000004">
      <c r="A34" t="s">
        <v>18</v>
      </c>
      <c r="B34">
        <v>32</v>
      </c>
      <c r="C34">
        <v>42</v>
      </c>
      <c r="D34">
        <f t="shared" si="0"/>
        <v>30</v>
      </c>
      <c r="E34">
        <f t="shared" si="1"/>
        <v>40</v>
      </c>
      <c r="F34">
        <f t="shared" si="2"/>
        <v>1200</v>
      </c>
      <c r="G34">
        <v>10</v>
      </c>
      <c r="H34" t="s">
        <v>47</v>
      </c>
      <c r="I34" t="s">
        <v>62</v>
      </c>
      <c r="J34">
        <v>90</v>
      </c>
      <c r="K34" t="s">
        <v>62</v>
      </c>
      <c r="L34">
        <v>1200</v>
      </c>
      <c r="M34">
        <v>3.6591999999999998</v>
      </c>
      <c r="N34">
        <f t="shared" si="3"/>
        <v>3.66</v>
      </c>
      <c r="O34" t="str">
        <f t="shared" si="5"/>
        <v>30 &amp; 40 &amp; 1200 &amp; 10 &amp; One Side &amp; Centered &amp; 90 &amp; Centered &amp; 3.66\\</v>
      </c>
    </row>
    <row r="35" spans="1:15" hidden="1" x14ac:dyDescent="0.55000000000000004">
      <c r="A35" t="s">
        <v>18</v>
      </c>
      <c r="B35">
        <v>32</v>
      </c>
      <c r="C35">
        <v>42</v>
      </c>
      <c r="D35">
        <f t="shared" si="0"/>
        <v>30</v>
      </c>
      <c r="E35">
        <f t="shared" si="1"/>
        <v>40</v>
      </c>
      <c r="F35">
        <f t="shared" si="2"/>
        <v>1200</v>
      </c>
      <c r="G35">
        <v>10</v>
      </c>
      <c r="H35" t="s">
        <v>47</v>
      </c>
      <c r="I35" t="s">
        <v>43</v>
      </c>
      <c r="J35">
        <v>30</v>
      </c>
      <c r="K35" t="s">
        <v>62</v>
      </c>
      <c r="L35">
        <v>1200</v>
      </c>
      <c r="M35">
        <v>5.4984000000000002</v>
      </c>
      <c r="N35">
        <f t="shared" si="3"/>
        <v>5.5</v>
      </c>
      <c r="O35" t="str">
        <f t="shared" si="5"/>
        <v>30 &amp; 40 &amp; 1200 &amp; 10 &amp; One Side &amp; Spread &amp; 30 &amp; Centered &amp; 5.5\\</v>
      </c>
    </row>
    <row r="36" spans="1:15" hidden="1" x14ac:dyDescent="0.55000000000000004">
      <c r="A36" t="s">
        <v>18</v>
      </c>
      <c r="B36">
        <v>32</v>
      </c>
      <c r="C36">
        <v>42</v>
      </c>
      <c r="D36">
        <f t="shared" si="0"/>
        <v>30</v>
      </c>
      <c r="E36">
        <f t="shared" si="1"/>
        <v>40</v>
      </c>
      <c r="F36">
        <f t="shared" si="2"/>
        <v>1200</v>
      </c>
      <c r="G36">
        <v>10</v>
      </c>
      <c r="H36" t="s">
        <v>47</v>
      </c>
      <c r="I36" t="s">
        <v>43</v>
      </c>
      <c r="J36">
        <v>30</v>
      </c>
      <c r="K36" t="s">
        <v>43</v>
      </c>
      <c r="L36">
        <v>1200</v>
      </c>
      <c r="M36">
        <v>4.8693999999999997</v>
      </c>
      <c r="N36">
        <f t="shared" si="3"/>
        <v>4.87</v>
      </c>
      <c r="O36" t="str">
        <f t="shared" si="5"/>
        <v>30 &amp; 40 &amp; 1200 &amp; 10 &amp; One Side &amp; Spread &amp; 30 &amp; Spread &amp; 4.87\\</v>
      </c>
    </row>
    <row r="37" spans="1:15" hidden="1" x14ac:dyDescent="0.55000000000000004">
      <c r="A37" t="s">
        <v>18</v>
      </c>
      <c r="B37">
        <v>32</v>
      </c>
      <c r="C37">
        <v>42</v>
      </c>
      <c r="D37">
        <f t="shared" si="0"/>
        <v>30</v>
      </c>
      <c r="E37">
        <f t="shared" si="1"/>
        <v>40</v>
      </c>
      <c r="F37">
        <f t="shared" si="2"/>
        <v>1200</v>
      </c>
      <c r="G37">
        <v>10</v>
      </c>
      <c r="H37" t="s">
        <v>47</v>
      </c>
      <c r="I37" t="s">
        <v>43</v>
      </c>
      <c r="J37">
        <v>60</v>
      </c>
      <c r="K37" t="s">
        <v>62</v>
      </c>
      <c r="L37">
        <v>1200</v>
      </c>
      <c r="M37">
        <v>5.5026000000000002</v>
      </c>
      <c r="N37">
        <f t="shared" si="3"/>
        <v>5.5</v>
      </c>
      <c r="O37" t="str">
        <f t="shared" si="5"/>
        <v>30 &amp; 40 &amp; 1200 &amp; 10 &amp; One Side &amp; Spread &amp; 60 &amp; Centered &amp; 5.5\\</v>
      </c>
    </row>
    <row r="38" spans="1:15" hidden="1" x14ac:dyDescent="0.55000000000000004">
      <c r="A38" t="s">
        <v>18</v>
      </c>
      <c r="B38">
        <v>32</v>
      </c>
      <c r="C38">
        <v>42</v>
      </c>
      <c r="D38">
        <f t="shared" si="0"/>
        <v>30</v>
      </c>
      <c r="E38">
        <f t="shared" si="1"/>
        <v>40</v>
      </c>
      <c r="F38">
        <f t="shared" si="2"/>
        <v>1200</v>
      </c>
      <c r="G38">
        <v>10</v>
      </c>
      <c r="H38" t="s">
        <v>47</v>
      </c>
      <c r="I38" t="s">
        <v>43</v>
      </c>
      <c r="J38">
        <v>60</v>
      </c>
      <c r="K38" t="s">
        <v>43</v>
      </c>
      <c r="L38">
        <v>1200</v>
      </c>
      <c r="M38">
        <v>4.8388</v>
      </c>
      <c r="N38">
        <f t="shared" si="3"/>
        <v>4.84</v>
      </c>
      <c r="O38" t="str">
        <f t="shared" si="5"/>
        <v>30 &amp; 40 &amp; 1200 &amp; 10 &amp; One Side &amp; Spread &amp; 60 &amp; Spread &amp; 4.84\\</v>
      </c>
    </row>
    <row r="39" spans="1:15" hidden="1" x14ac:dyDescent="0.55000000000000004">
      <c r="A39" t="s">
        <v>18</v>
      </c>
      <c r="B39">
        <v>32</v>
      </c>
      <c r="C39">
        <v>42</v>
      </c>
      <c r="D39">
        <f t="shared" si="0"/>
        <v>30</v>
      </c>
      <c r="E39">
        <f t="shared" si="1"/>
        <v>40</v>
      </c>
      <c r="F39">
        <f t="shared" si="2"/>
        <v>1200</v>
      </c>
      <c r="G39">
        <v>10</v>
      </c>
      <c r="H39" t="s">
        <v>47</v>
      </c>
      <c r="I39" t="s">
        <v>43</v>
      </c>
      <c r="J39">
        <v>90</v>
      </c>
      <c r="K39" t="s">
        <v>62</v>
      </c>
      <c r="L39">
        <v>1200</v>
      </c>
      <c r="M39">
        <v>4.8869999999999996</v>
      </c>
      <c r="N39">
        <f t="shared" si="3"/>
        <v>4.8899999999999997</v>
      </c>
      <c r="O39" t="str">
        <f t="shared" si="5"/>
        <v>30 &amp; 40 &amp; 1200 &amp; 10 &amp; One Side &amp; Spread &amp; 90 &amp; Centered &amp; 4.89\\</v>
      </c>
    </row>
    <row r="40" spans="1:15" hidden="1" x14ac:dyDescent="0.55000000000000004">
      <c r="A40" t="s">
        <v>18</v>
      </c>
      <c r="B40">
        <v>32</v>
      </c>
      <c r="C40">
        <v>42</v>
      </c>
      <c r="D40">
        <f t="shared" si="0"/>
        <v>30</v>
      </c>
      <c r="E40">
        <f t="shared" si="1"/>
        <v>40</v>
      </c>
      <c r="F40">
        <f t="shared" si="2"/>
        <v>1200</v>
      </c>
      <c r="G40">
        <v>10</v>
      </c>
      <c r="H40" t="s">
        <v>48</v>
      </c>
      <c r="I40" t="s">
        <v>62</v>
      </c>
      <c r="J40">
        <v>30</v>
      </c>
      <c r="K40" t="s">
        <v>62</v>
      </c>
      <c r="L40">
        <v>1200</v>
      </c>
      <c r="M40">
        <v>4.4451999999999998</v>
      </c>
      <c r="N40">
        <f t="shared" si="3"/>
        <v>4.45</v>
      </c>
      <c r="O40" t="str">
        <f t="shared" ref="O40:O71" si="6">CONCATENATE(D40," &amp; ",E40," &amp; ",F40," &amp; ",G40," &amp; ",H40," &amp; ",I40," &amp; ",J40," &amp; ",K40," &amp; ",N40,"\\")</f>
        <v>30 &amp; 40 &amp; 1200 &amp; 10 &amp; Two Sides &amp; Centered &amp; 30 &amp; Centered &amp; 4.45\\</v>
      </c>
    </row>
    <row r="41" spans="1:15" hidden="1" x14ac:dyDescent="0.55000000000000004">
      <c r="A41" t="s">
        <v>18</v>
      </c>
      <c r="B41">
        <v>32</v>
      </c>
      <c r="C41">
        <v>42</v>
      </c>
      <c r="D41">
        <f t="shared" si="0"/>
        <v>30</v>
      </c>
      <c r="E41">
        <f t="shared" si="1"/>
        <v>40</v>
      </c>
      <c r="F41">
        <f t="shared" si="2"/>
        <v>1200</v>
      </c>
      <c r="G41">
        <v>10</v>
      </c>
      <c r="H41" t="s">
        <v>48</v>
      </c>
      <c r="I41" t="s">
        <v>62</v>
      </c>
      <c r="J41">
        <v>30</v>
      </c>
      <c r="K41" t="s">
        <v>43</v>
      </c>
      <c r="L41">
        <v>1200</v>
      </c>
      <c r="M41">
        <v>3.5097999999999998</v>
      </c>
      <c r="N41">
        <f t="shared" si="3"/>
        <v>3.51</v>
      </c>
      <c r="O41" t="str">
        <f t="shared" si="6"/>
        <v>30 &amp; 40 &amp; 1200 &amp; 10 &amp; Two Sides &amp; Centered &amp; 30 &amp; Spread &amp; 3.51\\</v>
      </c>
    </row>
    <row r="42" spans="1:15" hidden="1" x14ac:dyDescent="0.55000000000000004">
      <c r="A42" t="s">
        <v>18</v>
      </c>
      <c r="B42">
        <v>32</v>
      </c>
      <c r="C42">
        <v>42</v>
      </c>
      <c r="D42">
        <f t="shared" si="0"/>
        <v>30</v>
      </c>
      <c r="E42">
        <f t="shared" si="1"/>
        <v>40</v>
      </c>
      <c r="F42">
        <f t="shared" si="2"/>
        <v>1200</v>
      </c>
      <c r="G42">
        <v>10</v>
      </c>
      <c r="H42" t="s">
        <v>48</v>
      </c>
      <c r="I42" t="s">
        <v>62</v>
      </c>
      <c r="J42">
        <v>60</v>
      </c>
      <c r="K42" t="s">
        <v>62</v>
      </c>
      <c r="L42">
        <v>1200</v>
      </c>
      <c r="M42">
        <v>4.0446</v>
      </c>
      <c r="N42">
        <f t="shared" si="3"/>
        <v>4.04</v>
      </c>
      <c r="O42" t="str">
        <f t="shared" si="6"/>
        <v>30 &amp; 40 &amp; 1200 &amp; 10 &amp; Two Sides &amp; Centered &amp; 60 &amp; Centered &amp; 4.04\\</v>
      </c>
    </row>
    <row r="43" spans="1:15" hidden="1" x14ac:dyDescent="0.55000000000000004">
      <c r="A43" t="s">
        <v>18</v>
      </c>
      <c r="B43">
        <v>32</v>
      </c>
      <c r="C43">
        <v>42</v>
      </c>
      <c r="D43">
        <f t="shared" si="0"/>
        <v>30</v>
      </c>
      <c r="E43">
        <f t="shared" si="1"/>
        <v>40</v>
      </c>
      <c r="F43">
        <f t="shared" si="2"/>
        <v>1200</v>
      </c>
      <c r="G43">
        <v>10</v>
      </c>
      <c r="H43" t="s">
        <v>48</v>
      </c>
      <c r="I43" t="s">
        <v>43</v>
      </c>
      <c r="J43">
        <v>30</v>
      </c>
      <c r="K43" t="s">
        <v>62</v>
      </c>
      <c r="L43">
        <v>1200</v>
      </c>
      <c r="M43">
        <v>6.0068000000000001</v>
      </c>
      <c r="N43">
        <f t="shared" si="3"/>
        <v>6.01</v>
      </c>
      <c r="O43" t="str">
        <f t="shared" si="6"/>
        <v>30 &amp; 40 &amp; 1200 &amp; 10 &amp; Two Sides &amp; Spread &amp; 30 &amp; Centered &amp; 6.01\\</v>
      </c>
    </row>
    <row r="44" spans="1:15" hidden="1" x14ac:dyDescent="0.55000000000000004">
      <c r="A44" t="s">
        <v>18</v>
      </c>
      <c r="B44">
        <v>32</v>
      </c>
      <c r="C44">
        <v>42</v>
      </c>
      <c r="D44">
        <f t="shared" si="0"/>
        <v>30</v>
      </c>
      <c r="E44">
        <f t="shared" si="1"/>
        <v>40</v>
      </c>
      <c r="F44">
        <f t="shared" si="2"/>
        <v>1200</v>
      </c>
      <c r="G44">
        <v>10</v>
      </c>
      <c r="H44" t="s">
        <v>48</v>
      </c>
      <c r="I44" t="s">
        <v>43</v>
      </c>
      <c r="J44">
        <v>30</v>
      </c>
      <c r="K44" t="s">
        <v>43</v>
      </c>
      <c r="L44">
        <v>1200</v>
      </c>
      <c r="M44">
        <v>4.5726000000000004</v>
      </c>
      <c r="N44">
        <f t="shared" si="3"/>
        <v>4.57</v>
      </c>
      <c r="O44" t="str">
        <f t="shared" si="6"/>
        <v>30 &amp; 40 &amp; 1200 &amp; 10 &amp; Two Sides &amp; Spread &amp; 30 &amp; Spread &amp; 4.57\\</v>
      </c>
    </row>
    <row r="45" spans="1:15" hidden="1" x14ac:dyDescent="0.55000000000000004">
      <c r="A45" t="s">
        <v>18</v>
      </c>
      <c r="B45">
        <v>32</v>
      </c>
      <c r="C45">
        <v>42</v>
      </c>
      <c r="D45">
        <f t="shared" si="0"/>
        <v>30</v>
      </c>
      <c r="E45">
        <f t="shared" si="1"/>
        <v>40</v>
      </c>
      <c r="F45">
        <f t="shared" si="2"/>
        <v>1200</v>
      </c>
      <c r="G45">
        <v>10</v>
      </c>
      <c r="H45" t="s">
        <v>48</v>
      </c>
      <c r="I45" t="s">
        <v>43</v>
      </c>
      <c r="J45">
        <v>60</v>
      </c>
      <c r="K45" t="s">
        <v>62</v>
      </c>
      <c r="L45">
        <v>1200</v>
      </c>
      <c r="M45">
        <v>5.6631999999999998</v>
      </c>
      <c r="N45">
        <f t="shared" si="3"/>
        <v>5.66</v>
      </c>
      <c r="O45" t="str">
        <f t="shared" si="6"/>
        <v>30 &amp; 40 &amp; 1200 &amp; 10 &amp; Two Sides &amp; Spread &amp; 60 &amp; Centered &amp; 5.66\\</v>
      </c>
    </row>
    <row r="46" spans="1:15" hidden="1" x14ac:dyDescent="0.55000000000000004">
      <c r="A46" t="s">
        <v>34</v>
      </c>
      <c r="B46">
        <v>36</v>
      </c>
      <c r="C46">
        <v>36</v>
      </c>
      <c r="D46">
        <f t="shared" si="0"/>
        <v>34</v>
      </c>
      <c r="E46">
        <f t="shared" si="1"/>
        <v>34</v>
      </c>
      <c r="F46">
        <f t="shared" si="2"/>
        <v>1156</v>
      </c>
      <c r="G46">
        <v>10</v>
      </c>
      <c r="H46" t="s">
        <v>47</v>
      </c>
      <c r="I46" t="s">
        <v>62</v>
      </c>
      <c r="J46">
        <v>30</v>
      </c>
      <c r="K46" t="s">
        <v>62</v>
      </c>
      <c r="L46">
        <v>1200</v>
      </c>
      <c r="M46">
        <v>4.2168000000000001</v>
      </c>
      <c r="N46">
        <f t="shared" si="3"/>
        <v>4.22</v>
      </c>
      <c r="O46" t="str">
        <f t="shared" si="6"/>
        <v>34 &amp; 34 &amp; 1156 &amp; 10 &amp; One Side &amp; Centered &amp; 30 &amp; Centered &amp; 4.22\\</v>
      </c>
    </row>
    <row r="47" spans="1:15" hidden="1" x14ac:dyDescent="0.55000000000000004">
      <c r="A47" t="s">
        <v>34</v>
      </c>
      <c r="B47">
        <v>36</v>
      </c>
      <c r="C47">
        <v>36</v>
      </c>
      <c r="D47">
        <f t="shared" si="0"/>
        <v>34</v>
      </c>
      <c r="E47">
        <f t="shared" si="1"/>
        <v>34</v>
      </c>
      <c r="F47">
        <f t="shared" si="2"/>
        <v>1156</v>
      </c>
      <c r="G47">
        <v>10</v>
      </c>
      <c r="H47" t="s">
        <v>47</v>
      </c>
      <c r="I47" t="s">
        <v>62</v>
      </c>
      <c r="J47">
        <v>30</v>
      </c>
      <c r="K47" t="s">
        <v>43</v>
      </c>
      <c r="L47">
        <v>1200</v>
      </c>
      <c r="M47">
        <v>3.2888000000000002</v>
      </c>
      <c r="N47">
        <f t="shared" si="3"/>
        <v>3.29</v>
      </c>
      <c r="O47" t="str">
        <f t="shared" si="6"/>
        <v>34 &amp; 34 &amp; 1156 &amp; 10 &amp; One Side &amp; Centered &amp; 30 &amp; Spread &amp; 3.29\\</v>
      </c>
    </row>
    <row r="48" spans="1:15" hidden="1" x14ac:dyDescent="0.55000000000000004">
      <c r="A48" t="s">
        <v>34</v>
      </c>
      <c r="B48">
        <v>36</v>
      </c>
      <c r="C48">
        <v>36</v>
      </c>
      <c r="D48">
        <f t="shared" si="0"/>
        <v>34</v>
      </c>
      <c r="E48">
        <f t="shared" si="1"/>
        <v>34</v>
      </c>
      <c r="F48">
        <f t="shared" si="2"/>
        <v>1156</v>
      </c>
      <c r="G48">
        <v>10</v>
      </c>
      <c r="H48" t="s">
        <v>47</v>
      </c>
      <c r="I48" t="s">
        <v>62</v>
      </c>
      <c r="J48">
        <v>60</v>
      </c>
      <c r="K48" t="s">
        <v>62</v>
      </c>
      <c r="L48">
        <v>1200</v>
      </c>
      <c r="M48">
        <v>4.0804</v>
      </c>
      <c r="N48">
        <f t="shared" si="3"/>
        <v>4.08</v>
      </c>
      <c r="O48" t="str">
        <f t="shared" si="6"/>
        <v>34 &amp; 34 &amp; 1156 &amp; 10 &amp; One Side &amp; Centered &amp; 60 &amp; Centered &amp; 4.08\\</v>
      </c>
    </row>
    <row r="49" spans="1:15" hidden="1" x14ac:dyDescent="0.55000000000000004">
      <c r="A49" t="s">
        <v>34</v>
      </c>
      <c r="B49">
        <v>36</v>
      </c>
      <c r="C49">
        <v>36</v>
      </c>
      <c r="D49">
        <f t="shared" si="0"/>
        <v>34</v>
      </c>
      <c r="E49">
        <f t="shared" si="1"/>
        <v>34</v>
      </c>
      <c r="F49">
        <f t="shared" si="2"/>
        <v>1156</v>
      </c>
      <c r="G49">
        <v>10</v>
      </c>
      <c r="H49" t="s">
        <v>47</v>
      </c>
      <c r="I49" t="s">
        <v>62</v>
      </c>
      <c r="J49">
        <v>60</v>
      </c>
      <c r="K49" t="s">
        <v>43</v>
      </c>
      <c r="L49">
        <v>1200</v>
      </c>
      <c r="M49">
        <v>3.3304</v>
      </c>
      <c r="N49">
        <f t="shared" si="3"/>
        <v>3.33</v>
      </c>
      <c r="O49" t="str">
        <f t="shared" si="6"/>
        <v>34 &amp; 34 &amp; 1156 &amp; 10 &amp; One Side &amp; Centered &amp; 60 &amp; Spread &amp; 3.33\\</v>
      </c>
    </row>
    <row r="50" spans="1:15" hidden="1" x14ac:dyDescent="0.55000000000000004">
      <c r="A50" t="s">
        <v>34</v>
      </c>
      <c r="B50">
        <v>36</v>
      </c>
      <c r="C50">
        <v>36</v>
      </c>
      <c r="D50">
        <f t="shared" si="0"/>
        <v>34</v>
      </c>
      <c r="E50">
        <f t="shared" si="1"/>
        <v>34</v>
      </c>
      <c r="F50">
        <f t="shared" si="2"/>
        <v>1156</v>
      </c>
      <c r="G50">
        <v>10</v>
      </c>
      <c r="H50" t="s">
        <v>47</v>
      </c>
      <c r="I50" t="s">
        <v>62</v>
      </c>
      <c r="J50">
        <v>90</v>
      </c>
      <c r="K50" t="s">
        <v>62</v>
      </c>
      <c r="L50">
        <v>1200</v>
      </c>
      <c r="M50">
        <v>3.4451999999999998</v>
      </c>
      <c r="N50">
        <f t="shared" si="3"/>
        <v>3.45</v>
      </c>
      <c r="O50" t="str">
        <f t="shared" si="6"/>
        <v>34 &amp; 34 &amp; 1156 &amp; 10 &amp; One Side &amp; Centered &amp; 90 &amp; Centered &amp; 3.45\\</v>
      </c>
    </row>
    <row r="51" spans="1:15" hidden="1" x14ac:dyDescent="0.55000000000000004">
      <c r="A51" t="s">
        <v>34</v>
      </c>
      <c r="B51">
        <v>36</v>
      </c>
      <c r="C51">
        <v>36</v>
      </c>
      <c r="D51">
        <f t="shared" si="0"/>
        <v>34</v>
      </c>
      <c r="E51">
        <f t="shared" si="1"/>
        <v>34</v>
      </c>
      <c r="F51">
        <f t="shared" si="2"/>
        <v>1156</v>
      </c>
      <c r="G51">
        <v>10</v>
      </c>
      <c r="H51" t="s">
        <v>47</v>
      </c>
      <c r="I51" t="s">
        <v>43</v>
      </c>
      <c r="J51">
        <v>30</v>
      </c>
      <c r="K51" t="s">
        <v>62</v>
      </c>
      <c r="L51">
        <v>1200</v>
      </c>
      <c r="M51">
        <v>5.1859999999999999</v>
      </c>
      <c r="N51">
        <f t="shared" si="3"/>
        <v>5.19</v>
      </c>
      <c r="O51" t="str">
        <f t="shared" si="6"/>
        <v>34 &amp; 34 &amp; 1156 &amp; 10 &amp; One Side &amp; Spread &amp; 30 &amp; Centered &amp; 5.19\\</v>
      </c>
    </row>
    <row r="52" spans="1:15" hidden="1" x14ac:dyDescent="0.55000000000000004">
      <c r="A52" t="s">
        <v>34</v>
      </c>
      <c r="B52">
        <v>36</v>
      </c>
      <c r="C52">
        <v>36</v>
      </c>
      <c r="D52">
        <f t="shared" si="0"/>
        <v>34</v>
      </c>
      <c r="E52">
        <f t="shared" si="1"/>
        <v>34</v>
      </c>
      <c r="F52">
        <f t="shared" si="2"/>
        <v>1156</v>
      </c>
      <c r="G52">
        <v>10</v>
      </c>
      <c r="H52" t="s">
        <v>47</v>
      </c>
      <c r="I52" t="s">
        <v>43</v>
      </c>
      <c r="J52">
        <v>30</v>
      </c>
      <c r="K52" t="s">
        <v>43</v>
      </c>
      <c r="L52">
        <v>1200</v>
      </c>
      <c r="M52">
        <v>4.3196000000000003</v>
      </c>
      <c r="N52">
        <f t="shared" si="3"/>
        <v>4.32</v>
      </c>
      <c r="O52" t="str">
        <f t="shared" si="6"/>
        <v>34 &amp; 34 &amp; 1156 &amp; 10 &amp; One Side &amp; Spread &amp; 30 &amp; Spread &amp; 4.32\\</v>
      </c>
    </row>
    <row r="53" spans="1:15" hidden="1" x14ac:dyDescent="0.55000000000000004">
      <c r="A53" t="s">
        <v>34</v>
      </c>
      <c r="B53">
        <v>36</v>
      </c>
      <c r="C53">
        <v>36</v>
      </c>
      <c r="D53">
        <f t="shared" si="0"/>
        <v>34</v>
      </c>
      <c r="E53">
        <f t="shared" si="1"/>
        <v>34</v>
      </c>
      <c r="F53">
        <f t="shared" si="2"/>
        <v>1156</v>
      </c>
      <c r="G53">
        <v>10</v>
      </c>
      <c r="H53" t="s">
        <v>47</v>
      </c>
      <c r="I53" t="s">
        <v>43</v>
      </c>
      <c r="J53">
        <v>60</v>
      </c>
      <c r="K53" t="s">
        <v>62</v>
      </c>
      <c r="L53">
        <v>1200</v>
      </c>
      <c r="M53">
        <v>5.298</v>
      </c>
      <c r="N53">
        <f t="shared" si="3"/>
        <v>5.3</v>
      </c>
      <c r="O53" t="str">
        <f t="shared" si="6"/>
        <v>34 &amp; 34 &amp; 1156 &amp; 10 &amp; One Side &amp; Spread &amp; 60 &amp; Centered &amp; 5.3\\</v>
      </c>
    </row>
    <row r="54" spans="1:15" hidden="1" x14ac:dyDescent="0.55000000000000004">
      <c r="A54" t="s">
        <v>34</v>
      </c>
      <c r="B54">
        <v>36</v>
      </c>
      <c r="C54">
        <v>36</v>
      </c>
      <c r="D54">
        <f t="shared" si="0"/>
        <v>34</v>
      </c>
      <c r="E54">
        <f t="shared" si="1"/>
        <v>34</v>
      </c>
      <c r="F54">
        <f t="shared" si="2"/>
        <v>1156</v>
      </c>
      <c r="G54">
        <v>10</v>
      </c>
      <c r="H54" t="s">
        <v>47</v>
      </c>
      <c r="I54" t="s">
        <v>43</v>
      </c>
      <c r="J54">
        <v>60</v>
      </c>
      <c r="K54" t="s">
        <v>43</v>
      </c>
      <c r="L54">
        <v>1200</v>
      </c>
      <c r="M54">
        <v>4.4157999999999999</v>
      </c>
      <c r="N54">
        <f t="shared" si="3"/>
        <v>4.42</v>
      </c>
      <c r="O54" t="str">
        <f t="shared" si="6"/>
        <v>34 &amp; 34 &amp; 1156 &amp; 10 &amp; One Side &amp; Spread &amp; 60 &amp; Spread &amp; 4.42\\</v>
      </c>
    </row>
    <row r="55" spans="1:15" hidden="1" x14ac:dyDescent="0.55000000000000004">
      <c r="A55" t="s">
        <v>34</v>
      </c>
      <c r="B55">
        <v>36</v>
      </c>
      <c r="C55">
        <v>36</v>
      </c>
      <c r="D55">
        <f t="shared" si="0"/>
        <v>34</v>
      </c>
      <c r="E55">
        <f t="shared" si="1"/>
        <v>34</v>
      </c>
      <c r="F55">
        <f t="shared" si="2"/>
        <v>1156</v>
      </c>
      <c r="G55">
        <v>10</v>
      </c>
      <c r="H55" t="s">
        <v>47</v>
      </c>
      <c r="I55" t="s">
        <v>43</v>
      </c>
      <c r="J55">
        <v>90</v>
      </c>
      <c r="K55" t="s">
        <v>62</v>
      </c>
      <c r="L55">
        <v>1200</v>
      </c>
      <c r="M55">
        <v>4.5692000000000004</v>
      </c>
      <c r="N55">
        <f t="shared" si="3"/>
        <v>4.57</v>
      </c>
      <c r="O55" t="str">
        <f t="shared" si="6"/>
        <v>34 &amp; 34 &amp; 1156 &amp; 10 &amp; One Side &amp; Spread &amp; 90 &amp; Centered &amp; 4.57\\</v>
      </c>
    </row>
    <row r="56" spans="1:15" hidden="1" x14ac:dyDescent="0.55000000000000004">
      <c r="A56" t="s">
        <v>34</v>
      </c>
      <c r="B56">
        <v>36</v>
      </c>
      <c r="C56">
        <v>36</v>
      </c>
      <c r="D56">
        <f t="shared" si="0"/>
        <v>34</v>
      </c>
      <c r="E56">
        <f t="shared" si="1"/>
        <v>34</v>
      </c>
      <c r="F56">
        <f t="shared" si="2"/>
        <v>1156</v>
      </c>
      <c r="G56">
        <v>10</v>
      </c>
      <c r="H56" t="s">
        <v>48</v>
      </c>
      <c r="I56" t="s">
        <v>62</v>
      </c>
      <c r="J56">
        <v>30</v>
      </c>
      <c r="K56" t="s">
        <v>62</v>
      </c>
      <c r="L56">
        <v>1200</v>
      </c>
      <c r="M56">
        <v>4.181</v>
      </c>
      <c r="N56">
        <f t="shared" si="3"/>
        <v>4.18</v>
      </c>
      <c r="O56" t="str">
        <f t="shared" si="6"/>
        <v>34 &amp; 34 &amp; 1156 &amp; 10 &amp; Two Sides &amp; Centered &amp; 30 &amp; Centered &amp; 4.18\\</v>
      </c>
    </row>
    <row r="57" spans="1:15" hidden="1" x14ac:dyDescent="0.55000000000000004">
      <c r="A57" t="s">
        <v>34</v>
      </c>
      <c r="B57">
        <v>36</v>
      </c>
      <c r="C57">
        <v>36</v>
      </c>
      <c r="D57">
        <f t="shared" si="0"/>
        <v>34</v>
      </c>
      <c r="E57">
        <f t="shared" si="1"/>
        <v>34</v>
      </c>
      <c r="F57">
        <f t="shared" si="2"/>
        <v>1156</v>
      </c>
      <c r="G57">
        <v>10</v>
      </c>
      <c r="H57" t="s">
        <v>48</v>
      </c>
      <c r="I57" t="s">
        <v>62</v>
      </c>
      <c r="J57">
        <v>30</v>
      </c>
      <c r="K57" t="s">
        <v>43</v>
      </c>
      <c r="L57">
        <v>1200</v>
      </c>
      <c r="M57">
        <v>3.6145999999999998</v>
      </c>
      <c r="N57">
        <f t="shared" si="3"/>
        <v>3.61</v>
      </c>
      <c r="O57" t="str">
        <f t="shared" si="6"/>
        <v>34 &amp; 34 &amp; 1156 &amp; 10 &amp; Two Sides &amp; Centered &amp; 30 &amp; Spread &amp; 3.61\\</v>
      </c>
    </row>
    <row r="58" spans="1:15" hidden="1" x14ac:dyDescent="0.55000000000000004">
      <c r="A58" t="s">
        <v>34</v>
      </c>
      <c r="B58">
        <v>36</v>
      </c>
      <c r="C58">
        <v>36</v>
      </c>
      <c r="D58">
        <f t="shared" si="0"/>
        <v>34</v>
      </c>
      <c r="E58">
        <f t="shared" si="1"/>
        <v>34</v>
      </c>
      <c r="F58">
        <f t="shared" si="2"/>
        <v>1156</v>
      </c>
      <c r="G58">
        <v>10</v>
      </c>
      <c r="H58" t="s">
        <v>48</v>
      </c>
      <c r="I58" t="s">
        <v>62</v>
      </c>
      <c r="J58">
        <v>60</v>
      </c>
      <c r="K58" t="s">
        <v>62</v>
      </c>
      <c r="L58">
        <v>1200</v>
      </c>
      <c r="M58">
        <v>3.6526000000000001</v>
      </c>
      <c r="N58">
        <f t="shared" si="3"/>
        <v>3.65</v>
      </c>
      <c r="O58" t="str">
        <f t="shared" si="6"/>
        <v>34 &amp; 34 &amp; 1156 &amp; 10 &amp; Two Sides &amp; Centered &amp; 60 &amp; Centered &amp; 3.65\\</v>
      </c>
    </row>
    <row r="59" spans="1:15" hidden="1" x14ac:dyDescent="0.55000000000000004">
      <c r="A59" t="s">
        <v>34</v>
      </c>
      <c r="B59">
        <v>36</v>
      </c>
      <c r="C59">
        <v>36</v>
      </c>
      <c r="D59">
        <f t="shared" si="0"/>
        <v>34</v>
      </c>
      <c r="E59">
        <f t="shared" si="1"/>
        <v>34</v>
      </c>
      <c r="F59">
        <f t="shared" si="2"/>
        <v>1156</v>
      </c>
      <c r="G59">
        <v>10</v>
      </c>
      <c r="H59" t="s">
        <v>48</v>
      </c>
      <c r="I59" t="s">
        <v>43</v>
      </c>
      <c r="J59">
        <v>30</v>
      </c>
      <c r="K59" t="s">
        <v>62</v>
      </c>
      <c r="L59">
        <v>1200</v>
      </c>
      <c r="M59">
        <v>5.7093999999999996</v>
      </c>
      <c r="N59">
        <f t="shared" si="3"/>
        <v>5.71</v>
      </c>
      <c r="O59" t="str">
        <f t="shared" si="6"/>
        <v>34 &amp; 34 &amp; 1156 &amp; 10 &amp; Two Sides &amp; Spread &amp; 30 &amp; Centered &amp; 5.71\\</v>
      </c>
    </row>
    <row r="60" spans="1:15" hidden="1" x14ac:dyDescent="0.55000000000000004">
      <c r="A60" t="s">
        <v>34</v>
      </c>
      <c r="B60">
        <v>36</v>
      </c>
      <c r="C60">
        <v>36</v>
      </c>
      <c r="D60">
        <f t="shared" si="0"/>
        <v>34</v>
      </c>
      <c r="E60">
        <f t="shared" si="1"/>
        <v>34</v>
      </c>
      <c r="F60">
        <f t="shared" si="2"/>
        <v>1156</v>
      </c>
      <c r="G60">
        <v>10</v>
      </c>
      <c r="H60" t="s">
        <v>48</v>
      </c>
      <c r="I60" t="s">
        <v>43</v>
      </c>
      <c r="J60">
        <v>30</v>
      </c>
      <c r="K60" t="s">
        <v>43</v>
      </c>
      <c r="L60">
        <v>1200</v>
      </c>
      <c r="M60">
        <v>4.8263999999999996</v>
      </c>
      <c r="N60">
        <f t="shared" si="3"/>
        <v>4.83</v>
      </c>
      <c r="O60" t="str">
        <f t="shared" si="6"/>
        <v>34 &amp; 34 &amp; 1156 &amp; 10 &amp; Two Sides &amp; Spread &amp; 30 &amp; Spread &amp; 4.83\\</v>
      </c>
    </row>
    <row r="61" spans="1:15" hidden="1" x14ac:dyDescent="0.55000000000000004">
      <c r="A61" t="s">
        <v>34</v>
      </c>
      <c r="B61">
        <v>36</v>
      </c>
      <c r="C61">
        <v>36</v>
      </c>
      <c r="D61">
        <f t="shared" si="0"/>
        <v>34</v>
      </c>
      <c r="E61">
        <f t="shared" si="1"/>
        <v>34</v>
      </c>
      <c r="F61">
        <f t="shared" si="2"/>
        <v>1156</v>
      </c>
      <c r="G61">
        <v>10</v>
      </c>
      <c r="H61" t="s">
        <v>48</v>
      </c>
      <c r="I61" t="s">
        <v>43</v>
      </c>
      <c r="J61">
        <v>60</v>
      </c>
      <c r="K61" t="s">
        <v>62</v>
      </c>
      <c r="L61">
        <v>1200</v>
      </c>
      <c r="M61">
        <v>4.8612000000000002</v>
      </c>
      <c r="N61">
        <f t="shared" si="3"/>
        <v>4.8600000000000003</v>
      </c>
      <c r="O61" t="str">
        <f t="shared" si="6"/>
        <v>34 &amp; 34 &amp; 1156 &amp; 10 &amp; Two Sides &amp; Spread &amp; 60 &amp; Centered &amp; 4.86\\</v>
      </c>
    </row>
    <row r="62" spans="1:15" hidden="1" x14ac:dyDescent="0.55000000000000004">
      <c r="A62" t="s">
        <v>19</v>
      </c>
      <c r="B62">
        <v>42</v>
      </c>
      <c r="C62">
        <v>32</v>
      </c>
      <c r="D62">
        <f t="shared" si="0"/>
        <v>40</v>
      </c>
      <c r="E62">
        <f t="shared" si="1"/>
        <v>30</v>
      </c>
      <c r="F62">
        <f t="shared" si="2"/>
        <v>1200</v>
      </c>
      <c r="G62">
        <v>10</v>
      </c>
      <c r="H62" t="s">
        <v>47</v>
      </c>
      <c r="I62" t="s">
        <v>62</v>
      </c>
      <c r="J62">
        <v>30</v>
      </c>
      <c r="K62" t="s">
        <v>62</v>
      </c>
      <c r="L62">
        <v>1200</v>
      </c>
      <c r="M62">
        <v>4.0388000000000002</v>
      </c>
      <c r="N62">
        <f t="shared" si="3"/>
        <v>4.04</v>
      </c>
      <c r="O62" t="str">
        <f t="shared" si="6"/>
        <v>40 &amp; 30 &amp; 1200 &amp; 10 &amp; One Side &amp; Centered &amp; 30 &amp; Centered &amp; 4.04\\</v>
      </c>
    </row>
    <row r="63" spans="1:15" hidden="1" x14ac:dyDescent="0.55000000000000004">
      <c r="A63" t="s">
        <v>19</v>
      </c>
      <c r="B63">
        <v>42</v>
      </c>
      <c r="C63">
        <v>32</v>
      </c>
      <c r="D63">
        <f t="shared" si="0"/>
        <v>40</v>
      </c>
      <c r="E63">
        <f t="shared" si="1"/>
        <v>30</v>
      </c>
      <c r="F63">
        <f t="shared" si="2"/>
        <v>1200</v>
      </c>
      <c r="G63">
        <v>10</v>
      </c>
      <c r="H63" t="s">
        <v>47</v>
      </c>
      <c r="I63" t="s">
        <v>62</v>
      </c>
      <c r="J63">
        <v>30</v>
      </c>
      <c r="K63" t="s">
        <v>43</v>
      </c>
      <c r="L63">
        <v>1200</v>
      </c>
      <c r="M63">
        <v>3.3264</v>
      </c>
      <c r="N63">
        <f t="shared" si="3"/>
        <v>3.33</v>
      </c>
      <c r="O63" t="str">
        <f t="shared" si="6"/>
        <v>40 &amp; 30 &amp; 1200 &amp; 10 &amp; One Side &amp; Centered &amp; 30 &amp; Spread &amp; 3.33\\</v>
      </c>
    </row>
    <row r="64" spans="1:15" hidden="1" x14ac:dyDescent="0.55000000000000004">
      <c r="A64" t="s">
        <v>19</v>
      </c>
      <c r="B64">
        <v>42</v>
      </c>
      <c r="C64">
        <v>32</v>
      </c>
      <c r="D64">
        <f t="shared" si="0"/>
        <v>40</v>
      </c>
      <c r="E64">
        <f t="shared" si="1"/>
        <v>30</v>
      </c>
      <c r="F64">
        <f t="shared" si="2"/>
        <v>1200</v>
      </c>
      <c r="G64">
        <v>10</v>
      </c>
      <c r="H64" t="s">
        <v>47</v>
      </c>
      <c r="I64" t="s">
        <v>62</v>
      </c>
      <c r="J64">
        <v>60</v>
      </c>
      <c r="K64" t="s">
        <v>62</v>
      </c>
      <c r="L64">
        <v>1200</v>
      </c>
      <c r="M64">
        <v>3.9982000000000002</v>
      </c>
      <c r="N64">
        <f t="shared" si="3"/>
        <v>4</v>
      </c>
      <c r="O64" t="str">
        <f t="shared" si="6"/>
        <v>40 &amp; 30 &amp; 1200 &amp; 10 &amp; One Side &amp; Centered &amp; 60 &amp; Centered &amp; 4\\</v>
      </c>
    </row>
    <row r="65" spans="1:15" hidden="1" x14ac:dyDescent="0.55000000000000004">
      <c r="A65" t="s">
        <v>19</v>
      </c>
      <c r="B65">
        <v>42</v>
      </c>
      <c r="C65">
        <v>32</v>
      </c>
      <c r="D65">
        <f t="shared" si="0"/>
        <v>40</v>
      </c>
      <c r="E65">
        <f t="shared" si="1"/>
        <v>30</v>
      </c>
      <c r="F65">
        <f t="shared" si="2"/>
        <v>1200</v>
      </c>
      <c r="G65">
        <v>10</v>
      </c>
      <c r="H65" t="s">
        <v>47</v>
      </c>
      <c r="I65" t="s">
        <v>62</v>
      </c>
      <c r="J65">
        <v>60</v>
      </c>
      <c r="K65" t="s">
        <v>43</v>
      </c>
      <c r="L65">
        <v>1200</v>
      </c>
      <c r="M65">
        <v>3.3448000000000002</v>
      </c>
      <c r="N65">
        <f t="shared" si="3"/>
        <v>3.34</v>
      </c>
      <c r="O65" t="str">
        <f t="shared" si="6"/>
        <v>40 &amp; 30 &amp; 1200 &amp; 10 &amp; One Side &amp; Centered &amp; 60 &amp; Spread &amp; 3.34\\</v>
      </c>
    </row>
    <row r="66" spans="1:15" hidden="1" x14ac:dyDescent="0.55000000000000004">
      <c r="A66" t="s">
        <v>19</v>
      </c>
      <c r="B66">
        <v>42</v>
      </c>
      <c r="C66">
        <v>32</v>
      </c>
      <c r="D66">
        <f t="shared" ref="D66:D129" si="7">B66-2</f>
        <v>40</v>
      </c>
      <c r="E66">
        <f t="shared" ref="E66:E129" si="8">C66-2</f>
        <v>30</v>
      </c>
      <c r="F66">
        <f t="shared" ref="F66:F129" si="9">D66*E66</f>
        <v>1200</v>
      </c>
      <c r="G66">
        <v>10</v>
      </c>
      <c r="H66" t="s">
        <v>47</v>
      </c>
      <c r="I66" t="s">
        <v>62</v>
      </c>
      <c r="J66">
        <v>90</v>
      </c>
      <c r="K66" t="s">
        <v>62</v>
      </c>
      <c r="L66">
        <v>1200</v>
      </c>
      <c r="M66">
        <v>3.347</v>
      </c>
      <c r="N66">
        <f t="shared" ref="N66:N129" si="10">ROUND(M66,2)</f>
        <v>3.35</v>
      </c>
      <c r="O66" t="str">
        <f t="shared" si="6"/>
        <v>40 &amp; 30 &amp; 1200 &amp; 10 &amp; One Side &amp; Centered &amp; 90 &amp; Centered &amp; 3.35\\</v>
      </c>
    </row>
    <row r="67" spans="1:15" hidden="1" x14ac:dyDescent="0.55000000000000004">
      <c r="A67" t="s">
        <v>19</v>
      </c>
      <c r="B67">
        <v>42</v>
      </c>
      <c r="C67">
        <v>32</v>
      </c>
      <c r="D67">
        <f t="shared" si="7"/>
        <v>40</v>
      </c>
      <c r="E67">
        <f t="shared" si="8"/>
        <v>30</v>
      </c>
      <c r="F67">
        <f t="shared" si="9"/>
        <v>1200</v>
      </c>
      <c r="G67">
        <v>10</v>
      </c>
      <c r="H67" t="s">
        <v>47</v>
      </c>
      <c r="I67" t="s">
        <v>43</v>
      </c>
      <c r="J67">
        <v>30</v>
      </c>
      <c r="K67" t="s">
        <v>62</v>
      </c>
      <c r="L67">
        <v>1200</v>
      </c>
      <c r="M67">
        <v>5.0316000000000001</v>
      </c>
      <c r="N67">
        <f t="shared" si="10"/>
        <v>5.03</v>
      </c>
      <c r="O67" t="str">
        <f t="shared" si="6"/>
        <v>40 &amp; 30 &amp; 1200 &amp; 10 &amp; One Side &amp; Spread &amp; 30 &amp; Centered &amp; 5.03\\</v>
      </c>
    </row>
    <row r="68" spans="1:15" hidden="1" x14ac:dyDescent="0.55000000000000004">
      <c r="A68" t="s">
        <v>19</v>
      </c>
      <c r="B68">
        <v>42</v>
      </c>
      <c r="C68">
        <v>32</v>
      </c>
      <c r="D68">
        <f t="shared" si="7"/>
        <v>40</v>
      </c>
      <c r="E68">
        <f t="shared" si="8"/>
        <v>30</v>
      </c>
      <c r="F68">
        <f t="shared" si="9"/>
        <v>1200</v>
      </c>
      <c r="G68">
        <v>10</v>
      </c>
      <c r="H68" t="s">
        <v>47</v>
      </c>
      <c r="I68" t="s">
        <v>43</v>
      </c>
      <c r="J68">
        <v>30</v>
      </c>
      <c r="K68" t="s">
        <v>43</v>
      </c>
      <c r="L68">
        <v>1200</v>
      </c>
      <c r="M68">
        <v>4.6597999999999997</v>
      </c>
      <c r="N68">
        <f t="shared" si="10"/>
        <v>4.66</v>
      </c>
      <c r="O68" t="str">
        <f t="shared" si="6"/>
        <v>40 &amp; 30 &amp; 1200 &amp; 10 &amp; One Side &amp; Spread &amp; 30 &amp; Spread &amp; 4.66\\</v>
      </c>
    </row>
    <row r="69" spans="1:15" hidden="1" x14ac:dyDescent="0.55000000000000004">
      <c r="A69" t="s">
        <v>19</v>
      </c>
      <c r="B69">
        <v>42</v>
      </c>
      <c r="C69">
        <v>32</v>
      </c>
      <c r="D69">
        <f t="shared" si="7"/>
        <v>40</v>
      </c>
      <c r="E69">
        <f t="shared" si="8"/>
        <v>30</v>
      </c>
      <c r="F69">
        <f t="shared" si="9"/>
        <v>1200</v>
      </c>
      <c r="G69">
        <v>10</v>
      </c>
      <c r="H69" t="s">
        <v>47</v>
      </c>
      <c r="I69" t="s">
        <v>43</v>
      </c>
      <c r="J69">
        <v>60</v>
      </c>
      <c r="K69" t="s">
        <v>62</v>
      </c>
      <c r="L69">
        <v>1200</v>
      </c>
      <c r="M69">
        <v>5.3952</v>
      </c>
      <c r="N69">
        <f t="shared" si="10"/>
        <v>5.4</v>
      </c>
      <c r="O69" t="str">
        <f t="shared" si="6"/>
        <v>40 &amp; 30 &amp; 1200 &amp; 10 &amp; One Side &amp; Spread &amp; 60 &amp; Centered &amp; 5.4\\</v>
      </c>
    </row>
    <row r="70" spans="1:15" hidden="1" x14ac:dyDescent="0.55000000000000004">
      <c r="A70" t="s">
        <v>19</v>
      </c>
      <c r="B70">
        <v>42</v>
      </c>
      <c r="C70">
        <v>32</v>
      </c>
      <c r="D70">
        <f t="shared" si="7"/>
        <v>40</v>
      </c>
      <c r="E70">
        <f t="shared" si="8"/>
        <v>30</v>
      </c>
      <c r="F70">
        <f t="shared" si="9"/>
        <v>1200</v>
      </c>
      <c r="G70">
        <v>10</v>
      </c>
      <c r="H70" t="s">
        <v>47</v>
      </c>
      <c r="I70" t="s">
        <v>43</v>
      </c>
      <c r="J70">
        <v>60</v>
      </c>
      <c r="K70" t="s">
        <v>43</v>
      </c>
      <c r="L70">
        <v>1200</v>
      </c>
      <c r="M70">
        <v>4.5936000000000003</v>
      </c>
      <c r="N70">
        <f t="shared" si="10"/>
        <v>4.59</v>
      </c>
      <c r="O70" t="str">
        <f t="shared" si="6"/>
        <v>40 &amp; 30 &amp; 1200 &amp; 10 &amp; One Side &amp; Spread &amp; 60 &amp; Spread &amp; 4.59\\</v>
      </c>
    </row>
    <row r="71" spans="1:15" hidden="1" x14ac:dyDescent="0.55000000000000004">
      <c r="A71" t="s">
        <v>19</v>
      </c>
      <c r="B71">
        <v>42</v>
      </c>
      <c r="C71">
        <v>32</v>
      </c>
      <c r="D71">
        <f t="shared" si="7"/>
        <v>40</v>
      </c>
      <c r="E71">
        <f t="shared" si="8"/>
        <v>30</v>
      </c>
      <c r="F71">
        <f t="shared" si="9"/>
        <v>1200</v>
      </c>
      <c r="G71">
        <v>10</v>
      </c>
      <c r="H71" t="s">
        <v>47</v>
      </c>
      <c r="I71" t="s">
        <v>43</v>
      </c>
      <c r="J71">
        <v>90</v>
      </c>
      <c r="K71" t="s">
        <v>62</v>
      </c>
      <c r="L71">
        <v>1200</v>
      </c>
      <c r="M71">
        <v>4.6816000000000004</v>
      </c>
      <c r="N71">
        <f t="shared" si="10"/>
        <v>4.68</v>
      </c>
      <c r="O71" t="str">
        <f t="shared" si="6"/>
        <v>40 &amp; 30 &amp; 1200 &amp; 10 &amp; One Side &amp; Spread &amp; 90 &amp; Centered &amp; 4.68\\</v>
      </c>
    </row>
    <row r="72" spans="1:15" hidden="1" x14ac:dyDescent="0.55000000000000004">
      <c r="A72" t="s">
        <v>19</v>
      </c>
      <c r="B72">
        <v>42</v>
      </c>
      <c r="C72">
        <v>32</v>
      </c>
      <c r="D72">
        <f t="shared" si="7"/>
        <v>40</v>
      </c>
      <c r="E72">
        <f t="shared" si="8"/>
        <v>30</v>
      </c>
      <c r="F72">
        <f t="shared" si="9"/>
        <v>1200</v>
      </c>
      <c r="G72">
        <v>10</v>
      </c>
      <c r="H72" t="s">
        <v>48</v>
      </c>
      <c r="I72" t="s">
        <v>62</v>
      </c>
      <c r="J72">
        <v>30</v>
      </c>
      <c r="K72" t="s">
        <v>62</v>
      </c>
      <c r="L72">
        <v>1200</v>
      </c>
      <c r="M72">
        <v>3.9937999999999998</v>
      </c>
      <c r="N72">
        <f t="shared" si="10"/>
        <v>3.99</v>
      </c>
      <c r="O72" t="str">
        <f t="shared" ref="O72:O77" si="11">CONCATENATE(D72," &amp; ",E72," &amp; ",F72," &amp; ",G72," &amp; ",H72," &amp; ",I72," &amp; ",J72," &amp; ",K72," &amp; ",N72,"\\")</f>
        <v>40 &amp; 30 &amp; 1200 &amp; 10 &amp; Two Sides &amp; Centered &amp; 30 &amp; Centered &amp; 3.99\\</v>
      </c>
    </row>
    <row r="73" spans="1:15" hidden="1" x14ac:dyDescent="0.55000000000000004">
      <c r="A73" t="s">
        <v>19</v>
      </c>
      <c r="B73">
        <v>42</v>
      </c>
      <c r="C73">
        <v>32</v>
      </c>
      <c r="D73">
        <f t="shared" si="7"/>
        <v>40</v>
      </c>
      <c r="E73">
        <f t="shared" si="8"/>
        <v>30</v>
      </c>
      <c r="F73">
        <f t="shared" si="9"/>
        <v>1200</v>
      </c>
      <c r="G73">
        <v>10</v>
      </c>
      <c r="H73" t="s">
        <v>48</v>
      </c>
      <c r="I73" t="s">
        <v>62</v>
      </c>
      <c r="J73">
        <v>30</v>
      </c>
      <c r="K73" t="s">
        <v>43</v>
      </c>
      <c r="L73">
        <v>1200</v>
      </c>
      <c r="M73">
        <v>3.3235999999999999</v>
      </c>
      <c r="N73">
        <f t="shared" si="10"/>
        <v>3.32</v>
      </c>
      <c r="O73" t="str">
        <f t="shared" si="11"/>
        <v>40 &amp; 30 &amp; 1200 &amp; 10 &amp; Two Sides &amp; Centered &amp; 30 &amp; Spread &amp; 3.32\\</v>
      </c>
    </row>
    <row r="74" spans="1:15" hidden="1" x14ac:dyDescent="0.55000000000000004">
      <c r="A74" t="s">
        <v>19</v>
      </c>
      <c r="B74">
        <v>42</v>
      </c>
      <c r="C74">
        <v>32</v>
      </c>
      <c r="D74">
        <f t="shared" si="7"/>
        <v>40</v>
      </c>
      <c r="E74">
        <f t="shared" si="8"/>
        <v>30</v>
      </c>
      <c r="F74">
        <f t="shared" si="9"/>
        <v>1200</v>
      </c>
      <c r="G74">
        <v>10</v>
      </c>
      <c r="H74" t="s">
        <v>48</v>
      </c>
      <c r="I74" t="s">
        <v>62</v>
      </c>
      <c r="J74">
        <v>60</v>
      </c>
      <c r="K74" t="s">
        <v>62</v>
      </c>
      <c r="L74">
        <v>1200</v>
      </c>
      <c r="M74">
        <v>3.3530000000000002</v>
      </c>
      <c r="N74">
        <f t="shared" si="10"/>
        <v>3.35</v>
      </c>
      <c r="O74" t="str">
        <f t="shared" si="11"/>
        <v>40 &amp; 30 &amp; 1200 &amp; 10 &amp; Two Sides &amp; Centered &amp; 60 &amp; Centered &amp; 3.35\\</v>
      </c>
    </row>
    <row r="75" spans="1:15" hidden="1" x14ac:dyDescent="0.55000000000000004">
      <c r="A75" t="s">
        <v>19</v>
      </c>
      <c r="B75">
        <v>42</v>
      </c>
      <c r="C75">
        <v>32</v>
      </c>
      <c r="D75">
        <f t="shared" si="7"/>
        <v>40</v>
      </c>
      <c r="E75">
        <f t="shared" si="8"/>
        <v>30</v>
      </c>
      <c r="F75">
        <f t="shared" si="9"/>
        <v>1200</v>
      </c>
      <c r="G75">
        <v>10</v>
      </c>
      <c r="H75" t="s">
        <v>48</v>
      </c>
      <c r="I75" t="s">
        <v>43</v>
      </c>
      <c r="J75">
        <v>30</v>
      </c>
      <c r="K75" t="s">
        <v>62</v>
      </c>
      <c r="L75">
        <v>1200</v>
      </c>
      <c r="M75">
        <v>5.5415999999999999</v>
      </c>
      <c r="N75">
        <f t="shared" si="10"/>
        <v>5.54</v>
      </c>
      <c r="O75" t="str">
        <f t="shared" si="11"/>
        <v>40 &amp; 30 &amp; 1200 &amp; 10 &amp; Two Sides &amp; Spread &amp; 30 &amp; Centered &amp; 5.54\\</v>
      </c>
    </row>
    <row r="76" spans="1:15" hidden="1" x14ac:dyDescent="0.55000000000000004">
      <c r="A76" t="s">
        <v>19</v>
      </c>
      <c r="B76">
        <v>42</v>
      </c>
      <c r="C76">
        <v>32</v>
      </c>
      <c r="D76">
        <f t="shared" si="7"/>
        <v>40</v>
      </c>
      <c r="E76">
        <f t="shared" si="8"/>
        <v>30</v>
      </c>
      <c r="F76">
        <f t="shared" si="9"/>
        <v>1200</v>
      </c>
      <c r="G76">
        <v>10</v>
      </c>
      <c r="H76" t="s">
        <v>48</v>
      </c>
      <c r="I76" t="s">
        <v>43</v>
      </c>
      <c r="J76">
        <v>30</v>
      </c>
      <c r="K76" t="s">
        <v>43</v>
      </c>
      <c r="L76">
        <v>1200</v>
      </c>
      <c r="M76">
        <v>4.2864000000000004</v>
      </c>
      <c r="N76">
        <f t="shared" si="10"/>
        <v>4.29</v>
      </c>
      <c r="O76" t="str">
        <f t="shared" si="11"/>
        <v>40 &amp; 30 &amp; 1200 &amp; 10 &amp; Two Sides &amp; Spread &amp; 30 &amp; Spread &amp; 4.29\\</v>
      </c>
    </row>
    <row r="77" spans="1:15" hidden="1" x14ac:dyDescent="0.55000000000000004">
      <c r="A77" t="s">
        <v>19</v>
      </c>
      <c r="B77">
        <v>42</v>
      </c>
      <c r="C77">
        <v>32</v>
      </c>
      <c r="D77">
        <f t="shared" si="7"/>
        <v>40</v>
      </c>
      <c r="E77">
        <f t="shared" si="8"/>
        <v>30</v>
      </c>
      <c r="F77">
        <f t="shared" si="9"/>
        <v>1200</v>
      </c>
      <c r="G77">
        <v>10</v>
      </c>
      <c r="H77" t="s">
        <v>48</v>
      </c>
      <c r="I77" t="s">
        <v>43</v>
      </c>
      <c r="J77">
        <v>60</v>
      </c>
      <c r="K77" t="s">
        <v>62</v>
      </c>
      <c r="L77">
        <v>1200</v>
      </c>
      <c r="M77">
        <v>4.3167999999999997</v>
      </c>
      <c r="N77">
        <f t="shared" si="10"/>
        <v>4.32</v>
      </c>
      <c r="O77" t="str">
        <f t="shared" si="11"/>
        <v>40 &amp; 30 &amp; 1200 &amp; 10 &amp; Two Sides &amp; Spread &amp; 60 &amp; Centered &amp; 4.32\\</v>
      </c>
    </row>
    <row r="78" spans="1:15" hidden="1" x14ac:dyDescent="0.55000000000000004">
      <c r="A78" t="s">
        <v>61</v>
      </c>
      <c r="B78">
        <v>20</v>
      </c>
      <c r="C78">
        <v>62</v>
      </c>
      <c r="D78">
        <f t="shared" si="7"/>
        <v>18</v>
      </c>
      <c r="E78">
        <f t="shared" si="8"/>
        <v>60</v>
      </c>
      <c r="F78">
        <f t="shared" si="9"/>
        <v>1080</v>
      </c>
      <c r="G78">
        <v>12</v>
      </c>
      <c r="H78" t="s">
        <v>47</v>
      </c>
      <c r="I78" t="s">
        <v>43</v>
      </c>
      <c r="J78">
        <v>108</v>
      </c>
      <c r="K78" t="s">
        <v>62</v>
      </c>
      <c r="L78">
        <v>1080</v>
      </c>
      <c r="M78">
        <v>4.57</v>
      </c>
      <c r="N78">
        <f t="shared" si="10"/>
        <v>4.57</v>
      </c>
      <c r="O78" t="str">
        <f t="shared" ref="O78:O84" si="12">CONCATENATE(" &amp; &amp; ",D78," &amp; ",E78," &amp; ",F78," &amp; ",G78," &amp; ",K78," &amp; ",N78,"\\")</f>
        <v xml:space="preserve"> &amp; &amp; 18 &amp; 60 &amp; 1080 &amp; 12 &amp; Centered &amp; 4.57\\</v>
      </c>
    </row>
    <row r="79" spans="1:15" x14ac:dyDescent="0.55000000000000004">
      <c r="A79" t="s">
        <v>60</v>
      </c>
      <c r="B79">
        <v>22</v>
      </c>
      <c r="C79">
        <v>56</v>
      </c>
      <c r="D79">
        <f t="shared" si="7"/>
        <v>20</v>
      </c>
      <c r="E79">
        <f t="shared" si="8"/>
        <v>54</v>
      </c>
      <c r="F79">
        <f t="shared" si="9"/>
        <v>1080</v>
      </c>
      <c r="G79">
        <v>12</v>
      </c>
      <c r="H79" t="s">
        <v>47</v>
      </c>
      <c r="I79" t="s">
        <v>43</v>
      </c>
      <c r="J79">
        <v>108</v>
      </c>
      <c r="K79" t="s">
        <v>62</v>
      </c>
      <c r="L79">
        <v>1080</v>
      </c>
      <c r="M79">
        <v>4.5401999999999996</v>
      </c>
      <c r="N79">
        <f t="shared" si="10"/>
        <v>4.54</v>
      </c>
      <c r="O79" t="str">
        <f t="shared" si="12"/>
        <v xml:space="preserve"> &amp; &amp; 20 &amp; 54 &amp; 1080 &amp; 12 &amp; Centered &amp; 4.54\\</v>
      </c>
    </row>
    <row r="80" spans="1:15" hidden="1" x14ac:dyDescent="0.55000000000000004">
      <c r="A80" t="s">
        <v>39</v>
      </c>
      <c r="B80">
        <v>24</v>
      </c>
      <c r="C80">
        <v>50</v>
      </c>
      <c r="D80">
        <f t="shared" si="7"/>
        <v>22</v>
      </c>
      <c r="E80">
        <f t="shared" si="8"/>
        <v>48</v>
      </c>
      <c r="F80">
        <f t="shared" si="9"/>
        <v>1056</v>
      </c>
      <c r="G80">
        <v>12</v>
      </c>
      <c r="H80" t="s">
        <v>47</v>
      </c>
      <c r="I80" t="s">
        <v>43</v>
      </c>
      <c r="J80">
        <v>108</v>
      </c>
      <c r="K80" t="s">
        <v>62</v>
      </c>
      <c r="L80">
        <v>1080</v>
      </c>
      <c r="M80">
        <v>4.359</v>
      </c>
      <c r="N80">
        <f t="shared" si="10"/>
        <v>4.3600000000000003</v>
      </c>
      <c r="O80" t="str">
        <f t="shared" si="12"/>
        <v xml:space="preserve"> &amp; &amp; 22 &amp; 48 &amp; 1056 &amp; 12 &amp; Centered &amp; 4.36\\</v>
      </c>
    </row>
    <row r="81" spans="1:15" hidden="1" x14ac:dyDescent="0.55000000000000004">
      <c r="A81" t="s">
        <v>38</v>
      </c>
      <c r="B81">
        <v>25</v>
      </c>
      <c r="C81">
        <v>48</v>
      </c>
      <c r="D81">
        <f t="shared" si="7"/>
        <v>23</v>
      </c>
      <c r="E81">
        <f t="shared" si="8"/>
        <v>46</v>
      </c>
      <c r="F81">
        <f t="shared" si="9"/>
        <v>1058</v>
      </c>
      <c r="G81">
        <v>12</v>
      </c>
      <c r="H81" t="s">
        <v>47</v>
      </c>
      <c r="I81" t="s">
        <v>43</v>
      </c>
      <c r="J81">
        <v>108</v>
      </c>
      <c r="K81" t="s">
        <v>62</v>
      </c>
      <c r="L81">
        <v>1080</v>
      </c>
      <c r="M81">
        <v>4.3520000000000003</v>
      </c>
      <c r="N81">
        <f t="shared" si="10"/>
        <v>4.3499999999999996</v>
      </c>
      <c r="O81" t="str">
        <f t="shared" si="12"/>
        <v xml:space="preserve"> &amp; &amp; 23 &amp; 46 &amp; 1058 &amp; 12 &amp; Centered &amp; 4.35\\</v>
      </c>
    </row>
    <row r="82" spans="1:15" hidden="1" x14ac:dyDescent="0.55000000000000004">
      <c r="A82" t="s">
        <v>37</v>
      </c>
      <c r="B82">
        <v>27</v>
      </c>
      <c r="C82">
        <v>44</v>
      </c>
      <c r="D82">
        <f t="shared" si="7"/>
        <v>25</v>
      </c>
      <c r="E82">
        <f t="shared" si="8"/>
        <v>42</v>
      </c>
      <c r="F82">
        <f t="shared" si="9"/>
        <v>1050</v>
      </c>
      <c r="G82">
        <v>12</v>
      </c>
      <c r="H82" t="s">
        <v>47</v>
      </c>
      <c r="I82" t="s">
        <v>43</v>
      </c>
      <c r="J82">
        <v>108</v>
      </c>
      <c r="K82" t="s">
        <v>62</v>
      </c>
      <c r="L82">
        <v>1080</v>
      </c>
      <c r="M82">
        <v>4.0418000000000003</v>
      </c>
      <c r="N82">
        <f t="shared" si="10"/>
        <v>4.04</v>
      </c>
      <c r="O82" t="str">
        <f t="shared" si="12"/>
        <v xml:space="preserve"> &amp; &amp; 25 &amp; 42 &amp; 1050 &amp; 12 &amp; Centered &amp; 4.04\\</v>
      </c>
    </row>
    <row r="83" spans="1:15" hidden="1" x14ac:dyDescent="0.55000000000000004">
      <c r="A83" t="s">
        <v>40</v>
      </c>
      <c r="B83">
        <v>56</v>
      </c>
      <c r="C83">
        <v>22</v>
      </c>
      <c r="D83">
        <f t="shared" si="7"/>
        <v>54</v>
      </c>
      <c r="E83">
        <f t="shared" si="8"/>
        <v>20</v>
      </c>
      <c r="F83">
        <f t="shared" si="9"/>
        <v>1080</v>
      </c>
      <c r="G83">
        <v>12</v>
      </c>
      <c r="H83" t="s">
        <v>47</v>
      </c>
      <c r="I83" t="s">
        <v>43</v>
      </c>
      <c r="J83">
        <v>108</v>
      </c>
      <c r="K83" t="s">
        <v>25</v>
      </c>
      <c r="L83">
        <v>1080</v>
      </c>
      <c r="M83">
        <v>3.6612</v>
      </c>
      <c r="N83">
        <f t="shared" si="10"/>
        <v>3.66</v>
      </c>
      <c r="O83" t="str">
        <f t="shared" si="12"/>
        <v xml:space="preserve"> &amp; &amp; 54 &amp; 20 &amp; 1080 &amp; 12 &amp; InGrid &amp; 3.66\\</v>
      </c>
    </row>
    <row r="84" spans="1:15" hidden="1" x14ac:dyDescent="0.55000000000000004">
      <c r="A84" t="s">
        <v>61</v>
      </c>
      <c r="B84">
        <v>20</v>
      </c>
      <c r="C84">
        <v>62</v>
      </c>
      <c r="D84">
        <f t="shared" si="7"/>
        <v>18</v>
      </c>
      <c r="E84">
        <f t="shared" si="8"/>
        <v>60</v>
      </c>
      <c r="F84">
        <f t="shared" si="9"/>
        <v>1080</v>
      </c>
      <c r="G84">
        <v>18</v>
      </c>
      <c r="H84" t="s">
        <v>47</v>
      </c>
      <c r="I84" t="s">
        <v>43</v>
      </c>
      <c r="J84">
        <v>108</v>
      </c>
      <c r="K84" t="s">
        <v>62</v>
      </c>
      <c r="L84">
        <v>1080</v>
      </c>
      <c r="M84">
        <v>4.8692000000000002</v>
      </c>
      <c r="N84">
        <f t="shared" si="10"/>
        <v>4.87</v>
      </c>
      <c r="O84" t="str">
        <f t="shared" si="12"/>
        <v xml:space="preserve"> &amp; &amp; 18 &amp; 60 &amp; 1080 &amp; 18 &amp; Centered &amp; 4.87\\</v>
      </c>
    </row>
    <row r="85" spans="1:15" x14ac:dyDescent="0.55000000000000004">
      <c r="A85" t="s">
        <v>60</v>
      </c>
      <c r="B85">
        <v>22</v>
      </c>
      <c r="C85">
        <v>56</v>
      </c>
      <c r="D85">
        <f t="shared" si="7"/>
        <v>20</v>
      </c>
      <c r="E85">
        <f t="shared" si="8"/>
        <v>54</v>
      </c>
      <c r="F85">
        <f t="shared" si="9"/>
        <v>1080</v>
      </c>
      <c r="G85">
        <v>18</v>
      </c>
      <c r="H85" t="s">
        <v>47</v>
      </c>
      <c r="I85" t="s">
        <v>43</v>
      </c>
      <c r="J85">
        <v>108</v>
      </c>
      <c r="K85" t="s">
        <v>62</v>
      </c>
      <c r="L85">
        <v>1080</v>
      </c>
      <c r="M85">
        <v>4.7329999999999997</v>
      </c>
      <c r="N85">
        <f t="shared" si="10"/>
        <v>4.7300000000000004</v>
      </c>
      <c r="O85" t="str">
        <f>CONCATENATE(D85," &amp; ",E85," &amp; ",F85," &amp; ",G85," &amp; ",H85," &amp; ",I85," &amp; ",J85," &amp; ",K85," &amp; ",N85,"\\")</f>
        <v>20 &amp; 54 &amp; 1080 &amp; 18 &amp; One Side &amp; Spread &amp; 108 &amp; Centered &amp; 4.73\\</v>
      </c>
    </row>
    <row r="86" spans="1:15" hidden="1" x14ac:dyDescent="0.55000000000000004">
      <c r="A86" t="s">
        <v>39</v>
      </c>
      <c r="B86">
        <v>24</v>
      </c>
      <c r="C86">
        <v>50</v>
      </c>
      <c r="D86">
        <f t="shared" si="7"/>
        <v>22</v>
      </c>
      <c r="E86">
        <f t="shared" si="8"/>
        <v>48</v>
      </c>
      <c r="F86">
        <f t="shared" si="9"/>
        <v>1056</v>
      </c>
      <c r="G86">
        <v>18</v>
      </c>
      <c r="H86" t="s">
        <v>47</v>
      </c>
      <c r="I86" t="s">
        <v>43</v>
      </c>
      <c r="J86">
        <v>108</v>
      </c>
      <c r="K86" t="s">
        <v>62</v>
      </c>
      <c r="L86">
        <v>1080</v>
      </c>
      <c r="M86">
        <v>4.6866000000000003</v>
      </c>
      <c r="N86">
        <f t="shared" si="10"/>
        <v>4.6900000000000004</v>
      </c>
      <c r="O86" t="str">
        <f>CONCATENATE(" &amp; &amp; ",D86," &amp; ",E86," &amp; ",F86," &amp; ",G86," &amp; ",K86," &amp; ",N86,"\\")</f>
        <v xml:space="preserve"> &amp; &amp; 22 &amp; 48 &amp; 1056 &amp; 18 &amp; Centered &amp; 4.69\\</v>
      </c>
    </row>
    <row r="87" spans="1:15" hidden="1" x14ac:dyDescent="0.55000000000000004">
      <c r="A87" t="s">
        <v>38</v>
      </c>
      <c r="B87">
        <v>25</v>
      </c>
      <c r="C87">
        <v>48</v>
      </c>
      <c r="D87">
        <f t="shared" si="7"/>
        <v>23</v>
      </c>
      <c r="E87">
        <f t="shared" si="8"/>
        <v>46</v>
      </c>
      <c r="F87">
        <f t="shared" si="9"/>
        <v>1058</v>
      </c>
      <c r="G87">
        <v>18</v>
      </c>
      <c r="H87" t="s">
        <v>47</v>
      </c>
      <c r="I87" t="s">
        <v>43</v>
      </c>
      <c r="J87">
        <v>108</v>
      </c>
      <c r="K87" t="s">
        <v>62</v>
      </c>
      <c r="L87">
        <v>1080</v>
      </c>
      <c r="M87">
        <v>4.5979999999999999</v>
      </c>
      <c r="N87">
        <f t="shared" si="10"/>
        <v>4.5999999999999996</v>
      </c>
      <c r="O87" t="str">
        <f>CONCATENATE(D87," &amp; ",E87," &amp; ",F87," &amp; ",G87," &amp; ",H87," &amp; ",I87," &amp; ",J87," &amp; ",K87," &amp; ",N87,"\\")</f>
        <v>23 &amp; 46 &amp; 1058 &amp; 18 &amp; One Side &amp; Spread &amp; 108 &amp; Centered &amp; 4.6\\</v>
      </c>
    </row>
    <row r="88" spans="1:15" hidden="1" x14ac:dyDescent="0.55000000000000004">
      <c r="A88" t="s">
        <v>37</v>
      </c>
      <c r="B88">
        <v>27</v>
      </c>
      <c r="C88">
        <v>44</v>
      </c>
      <c r="D88">
        <f t="shared" si="7"/>
        <v>25</v>
      </c>
      <c r="E88">
        <f t="shared" si="8"/>
        <v>42</v>
      </c>
      <c r="F88">
        <f t="shared" si="9"/>
        <v>1050</v>
      </c>
      <c r="G88">
        <v>18</v>
      </c>
      <c r="H88" t="s">
        <v>47</v>
      </c>
      <c r="I88" t="s">
        <v>43</v>
      </c>
      <c r="J88">
        <v>108</v>
      </c>
      <c r="K88" t="s">
        <v>62</v>
      </c>
      <c r="L88">
        <v>1080</v>
      </c>
      <c r="M88">
        <v>4.5372000000000003</v>
      </c>
      <c r="N88">
        <f t="shared" si="10"/>
        <v>4.54</v>
      </c>
      <c r="O88" t="str">
        <f>CONCATENATE(" &amp; &amp; ",D88," &amp; ",E88," &amp; ",F88," &amp; ",G88," &amp; ",K88," &amp; ",N88,"\\")</f>
        <v xml:space="preserve"> &amp; &amp; 25 &amp; 42 &amp; 1050 &amp; 18 &amp; Centered &amp; 4.54\\</v>
      </c>
    </row>
    <row r="89" spans="1:15" hidden="1" x14ac:dyDescent="0.55000000000000004">
      <c r="A89" t="s">
        <v>40</v>
      </c>
      <c r="B89">
        <v>56</v>
      </c>
      <c r="C89">
        <v>22</v>
      </c>
      <c r="D89">
        <f t="shared" si="7"/>
        <v>54</v>
      </c>
      <c r="E89">
        <f t="shared" si="8"/>
        <v>20</v>
      </c>
      <c r="F89">
        <f t="shared" si="9"/>
        <v>1080</v>
      </c>
      <c r="G89">
        <v>18</v>
      </c>
      <c r="H89" t="s">
        <v>47</v>
      </c>
      <c r="I89" t="s">
        <v>43</v>
      </c>
      <c r="J89">
        <v>108</v>
      </c>
      <c r="K89" t="s">
        <v>25</v>
      </c>
      <c r="L89">
        <v>1080</v>
      </c>
      <c r="M89">
        <v>4.0204000000000004</v>
      </c>
      <c r="N89">
        <f t="shared" si="10"/>
        <v>4.0199999999999996</v>
      </c>
      <c r="O89" t="str">
        <f t="shared" ref="O89:O152" si="13">CONCATENATE(D89," &amp; ",E89," &amp; ",F89," &amp; ",G89," &amp; ",H89," &amp; ",I89," &amp; ",J89," &amp; ",K89," &amp; ",N89,"\\")</f>
        <v>54 &amp; 20 &amp; 1080 &amp; 18 &amp; One Side &amp; Spread &amp; 108 &amp; InGrid &amp; 4.02\\</v>
      </c>
    </row>
    <row r="90" spans="1:15" hidden="1" x14ac:dyDescent="0.55000000000000004">
      <c r="A90" t="s">
        <v>17</v>
      </c>
      <c r="B90">
        <v>22</v>
      </c>
      <c r="C90">
        <v>62</v>
      </c>
      <c r="D90">
        <f t="shared" si="7"/>
        <v>20</v>
      </c>
      <c r="E90">
        <f t="shared" si="8"/>
        <v>60</v>
      </c>
      <c r="F90">
        <f t="shared" si="9"/>
        <v>1200</v>
      </c>
      <c r="G90">
        <v>20</v>
      </c>
      <c r="H90" t="s">
        <v>47</v>
      </c>
      <c r="I90" t="s">
        <v>62</v>
      </c>
      <c r="J90">
        <v>30</v>
      </c>
      <c r="K90" t="s">
        <v>62</v>
      </c>
      <c r="L90">
        <v>1200</v>
      </c>
      <c r="M90">
        <v>5.7089999999999996</v>
      </c>
      <c r="N90">
        <f t="shared" si="10"/>
        <v>5.71</v>
      </c>
      <c r="O90" t="str">
        <f t="shared" si="13"/>
        <v>20 &amp; 60 &amp; 1200 &amp; 20 &amp; One Side &amp; Centered &amp; 30 &amp; Centered &amp; 5.71\\</v>
      </c>
    </row>
    <row r="91" spans="1:15" hidden="1" x14ac:dyDescent="0.55000000000000004">
      <c r="A91" t="s">
        <v>17</v>
      </c>
      <c r="B91">
        <v>22</v>
      </c>
      <c r="C91">
        <v>62</v>
      </c>
      <c r="D91">
        <f t="shared" si="7"/>
        <v>20</v>
      </c>
      <c r="E91">
        <f t="shared" si="8"/>
        <v>60</v>
      </c>
      <c r="F91">
        <f t="shared" si="9"/>
        <v>1200</v>
      </c>
      <c r="G91">
        <v>20</v>
      </c>
      <c r="H91" t="s">
        <v>47</v>
      </c>
      <c r="I91" t="s">
        <v>62</v>
      </c>
      <c r="J91">
        <v>30</v>
      </c>
      <c r="K91" t="s">
        <v>43</v>
      </c>
      <c r="L91">
        <v>1200</v>
      </c>
      <c r="M91">
        <v>4.8954000000000004</v>
      </c>
      <c r="N91">
        <f t="shared" si="10"/>
        <v>4.9000000000000004</v>
      </c>
      <c r="O91" t="str">
        <f t="shared" si="13"/>
        <v>20 &amp; 60 &amp; 1200 &amp; 20 &amp; One Side &amp; Centered &amp; 30 &amp; Spread &amp; 4.9\\</v>
      </c>
    </row>
    <row r="92" spans="1:15" hidden="1" x14ac:dyDescent="0.55000000000000004">
      <c r="A92" t="s">
        <v>17</v>
      </c>
      <c r="B92">
        <v>22</v>
      </c>
      <c r="C92">
        <v>62</v>
      </c>
      <c r="D92">
        <f t="shared" si="7"/>
        <v>20</v>
      </c>
      <c r="E92">
        <f t="shared" si="8"/>
        <v>60</v>
      </c>
      <c r="F92">
        <f t="shared" si="9"/>
        <v>1200</v>
      </c>
      <c r="G92">
        <v>20</v>
      </c>
      <c r="H92" t="s">
        <v>47</v>
      </c>
      <c r="I92" t="s">
        <v>62</v>
      </c>
      <c r="J92">
        <v>60</v>
      </c>
      <c r="K92" t="s">
        <v>62</v>
      </c>
      <c r="L92">
        <v>1200</v>
      </c>
      <c r="M92">
        <v>5.6608000000000001</v>
      </c>
      <c r="N92">
        <f t="shared" si="10"/>
        <v>5.66</v>
      </c>
      <c r="O92" t="str">
        <f t="shared" si="13"/>
        <v>20 &amp; 60 &amp; 1200 &amp; 20 &amp; One Side &amp; Centered &amp; 60 &amp; Centered &amp; 5.66\\</v>
      </c>
    </row>
    <row r="93" spans="1:15" hidden="1" x14ac:dyDescent="0.55000000000000004">
      <c r="A93" t="s">
        <v>17</v>
      </c>
      <c r="B93">
        <v>22</v>
      </c>
      <c r="C93">
        <v>62</v>
      </c>
      <c r="D93">
        <f t="shared" si="7"/>
        <v>20</v>
      </c>
      <c r="E93">
        <f t="shared" si="8"/>
        <v>60</v>
      </c>
      <c r="F93">
        <f t="shared" si="9"/>
        <v>1200</v>
      </c>
      <c r="G93">
        <v>20</v>
      </c>
      <c r="H93" t="s">
        <v>47</v>
      </c>
      <c r="I93" t="s">
        <v>62</v>
      </c>
      <c r="J93">
        <v>60</v>
      </c>
      <c r="K93" t="s">
        <v>43</v>
      </c>
      <c r="L93">
        <v>1200</v>
      </c>
      <c r="M93">
        <v>4.9378000000000002</v>
      </c>
      <c r="N93">
        <f t="shared" si="10"/>
        <v>4.9400000000000004</v>
      </c>
      <c r="O93" t="str">
        <f t="shared" si="13"/>
        <v>20 &amp; 60 &amp; 1200 &amp; 20 &amp; One Side &amp; Centered &amp; 60 &amp; Spread &amp; 4.94\\</v>
      </c>
    </row>
    <row r="94" spans="1:15" hidden="1" x14ac:dyDescent="0.55000000000000004">
      <c r="A94" t="s">
        <v>17</v>
      </c>
      <c r="B94">
        <v>22</v>
      </c>
      <c r="C94">
        <v>62</v>
      </c>
      <c r="D94">
        <f t="shared" si="7"/>
        <v>20</v>
      </c>
      <c r="E94">
        <f t="shared" si="8"/>
        <v>60</v>
      </c>
      <c r="F94">
        <f t="shared" si="9"/>
        <v>1200</v>
      </c>
      <c r="G94">
        <v>20</v>
      </c>
      <c r="H94" t="s">
        <v>47</v>
      </c>
      <c r="I94" t="s">
        <v>62</v>
      </c>
      <c r="J94">
        <v>90</v>
      </c>
      <c r="K94" t="s">
        <v>62</v>
      </c>
      <c r="L94">
        <v>1200</v>
      </c>
      <c r="M94">
        <v>5.4336000000000002</v>
      </c>
      <c r="N94">
        <f t="shared" si="10"/>
        <v>5.43</v>
      </c>
      <c r="O94" t="str">
        <f t="shared" si="13"/>
        <v>20 &amp; 60 &amp; 1200 &amp; 20 &amp; One Side &amp; Centered &amp; 90 &amp; Centered &amp; 5.43\\</v>
      </c>
    </row>
    <row r="95" spans="1:15" hidden="1" x14ac:dyDescent="0.55000000000000004">
      <c r="A95" t="s">
        <v>17</v>
      </c>
      <c r="B95">
        <v>22</v>
      </c>
      <c r="C95">
        <v>62</v>
      </c>
      <c r="D95">
        <f t="shared" si="7"/>
        <v>20</v>
      </c>
      <c r="E95">
        <f t="shared" si="8"/>
        <v>60</v>
      </c>
      <c r="F95">
        <f t="shared" si="9"/>
        <v>1200</v>
      </c>
      <c r="G95">
        <v>20</v>
      </c>
      <c r="H95" t="s">
        <v>47</v>
      </c>
      <c r="I95" t="s">
        <v>62</v>
      </c>
      <c r="J95">
        <v>90</v>
      </c>
      <c r="K95" t="s">
        <v>43</v>
      </c>
      <c r="L95">
        <v>1200</v>
      </c>
      <c r="M95">
        <v>4.4871999999999996</v>
      </c>
      <c r="N95">
        <f t="shared" si="10"/>
        <v>4.49</v>
      </c>
      <c r="O95" t="str">
        <f t="shared" si="13"/>
        <v>20 &amp; 60 &amp; 1200 &amp; 20 &amp; One Side &amp; Centered &amp; 90 &amp; Spread &amp; 4.49\\</v>
      </c>
    </row>
    <row r="96" spans="1:15" hidden="1" x14ac:dyDescent="0.55000000000000004">
      <c r="A96" t="s">
        <v>17</v>
      </c>
      <c r="B96">
        <v>22</v>
      </c>
      <c r="C96">
        <v>62</v>
      </c>
      <c r="D96">
        <f t="shared" si="7"/>
        <v>20</v>
      </c>
      <c r="E96">
        <f t="shared" si="8"/>
        <v>60</v>
      </c>
      <c r="F96">
        <f t="shared" si="9"/>
        <v>1200</v>
      </c>
      <c r="G96">
        <v>20</v>
      </c>
      <c r="H96" t="s">
        <v>48</v>
      </c>
      <c r="I96" t="s">
        <v>62</v>
      </c>
      <c r="J96">
        <v>30</v>
      </c>
      <c r="K96" t="s">
        <v>62</v>
      </c>
      <c r="L96">
        <v>1200</v>
      </c>
      <c r="M96">
        <v>5.9762000000000004</v>
      </c>
      <c r="N96">
        <f t="shared" si="10"/>
        <v>5.98</v>
      </c>
      <c r="O96" t="str">
        <f t="shared" si="13"/>
        <v>20 &amp; 60 &amp; 1200 &amp; 20 &amp; Two Sides &amp; Centered &amp; 30 &amp; Centered &amp; 5.98\\</v>
      </c>
    </row>
    <row r="97" spans="1:15" hidden="1" x14ac:dyDescent="0.55000000000000004">
      <c r="A97" t="s">
        <v>17</v>
      </c>
      <c r="B97">
        <v>22</v>
      </c>
      <c r="C97">
        <v>62</v>
      </c>
      <c r="D97">
        <f t="shared" si="7"/>
        <v>20</v>
      </c>
      <c r="E97">
        <f t="shared" si="8"/>
        <v>60</v>
      </c>
      <c r="F97">
        <f t="shared" si="9"/>
        <v>1200</v>
      </c>
      <c r="G97">
        <v>20</v>
      </c>
      <c r="H97" t="s">
        <v>48</v>
      </c>
      <c r="I97" t="s">
        <v>62</v>
      </c>
      <c r="J97">
        <v>30</v>
      </c>
      <c r="K97" t="s">
        <v>43</v>
      </c>
      <c r="L97">
        <v>1200</v>
      </c>
      <c r="M97">
        <v>5.2141999999999999</v>
      </c>
      <c r="N97">
        <f t="shared" si="10"/>
        <v>5.21</v>
      </c>
      <c r="O97" t="str">
        <f t="shared" si="13"/>
        <v>20 &amp; 60 &amp; 1200 &amp; 20 &amp; Two Sides &amp; Centered &amp; 30 &amp; Spread &amp; 5.21\\</v>
      </c>
    </row>
    <row r="98" spans="1:15" hidden="1" x14ac:dyDescent="0.55000000000000004">
      <c r="A98" t="s">
        <v>17</v>
      </c>
      <c r="B98">
        <v>22</v>
      </c>
      <c r="C98">
        <v>62</v>
      </c>
      <c r="D98">
        <f t="shared" si="7"/>
        <v>20</v>
      </c>
      <c r="E98">
        <f t="shared" si="8"/>
        <v>60</v>
      </c>
      <c r="F98">
        <f t="shared" si="9"/>
        <v>1200</v>
      </c>
      <c r="G98">
        <v>20</v>
      </c>
      <c r="H98" t="s">
        <v>48</v>
      </c>
      <c r="I98" t="s">
        <v>62</v>
      </c>
      <c r="J98">
        <v>60</v>
      </c>
      <c r="K98" t="s">
        <v>62</v>
      </c>
      <c r="L98">
        <v>1200</v>
      </c>
      <c r="M98">
        <v>6.2873999999999999</v>
      </c>
      <c r="N98">
        <f t="shared" si="10"/>
        <v>6.29</v>
      </c>
      <c r="O98" t="str">
        <f t="shared" si="13"/>
        <v>20 &amp; 60 &amp; 1200 &amp; 20 &amp; Two Sides &amp; Centered &amp; 60 &amp; Centered &amp; 6.29\\</v>
      </c>
    </row>
    <row r="99" spans="1:15" hidden="1" x14ac:dyDescent="0.55000000000000004">
      <c r="A99" t="s">
        <v>17</v>
      </c>
      <c r="B99">
        <v>22</v>
      </c>
      <c r="C99">
        <v>62</v>
      </c>
      <c r="D99">
        <f t="shared" si="7"/>
        <v>20</v>
      </c>
      <c r="E99">
        <f t="shared" si="8"/>
        <v>60</v>
      </c>
      <c r="F99">
        <f t="shared" si="9"/>
        <v>1200</v>
      </c>
      <c r="G99">
        <v>20</v>
      </c>
      <c r="H99" t="s">
        <v>48</v>
      </c>
      <c r="I99" t="s">
        <v>62</v>
      </c>
      <c r="J99">
        <v>60</v>
      </c>
      <c r="K99" t="s">
        <v>43</v>
      </c>
      <c r="L99">
        <v>1200</v>
      </c>
      <c r="M99">
        <v>5.266</v>
      </c>
      <c r="N99">
        <f t="shared" si="10"/>
        <v>5.27</v>
      </c>
      <c r="O99" t="str">
        <f t="shared" si="13"/>
        <v>20 &amp; 60 &amp; 1200 &amp; 20 &amp; Two Sides &amp; Centered &amp; 60 &amp; Spread &amp; 5.27\\</v>
      </c>
    </row>
    <row r="100" spans="1:15" hidden="1" x14ac:dyDescent="0.55000000000000004">
      <c r="A100" t="s">
        <v>17</v>
      </c>
      <c r="B100">
        <v>22</v>
      </c>
      <c r="C100">
        <v>62</v>
      </c>
      <c r="D100">
        <f t="shared" si="7"/>
        <v>20</v>
      </c>
      <c r="E100">
        <f t="shared" si="8"/>
        <v>60</v>
      </c>
      <c r="F100">
        <f t="shared" si="9"/>
        <v>1200</v>
      </c>
      <c r="G100">
        <v>20</v>
      </c>
      <c r="H100" t="s">
        <v>48</v>
      </c>
      <c r="I100" t="s">
        <v>62</v>
      </c>
      <c r="J100">
        <v>90</v>
      </c>
      <c r="K100" t="s">
        <v>62</v>
      </c>
      <c r="L100">
        <v>1200</v>
      </c>
      <c r="M100">
        <v>5.9551999999999996</v>
      </c>
      <c r="N100">
        <f t="shared" si="10"/>
        <v>5.96</v>
      </c>
      <c r="O100" t="str">
        <f t="shared" si="13"/>
        <v>20 &amp; 60 &amp; 1200 &amp; 20 &amp; Two Sides &amp; Centered &amp; 90 &amp; Centered &amp; 5.96\\</v>
      </c>
    </row>
    <row r="101" spans="1:15" hidden="1" x14ac:dyDescent="0.55000000000000004">
      <c r="A101" t="s">
        <v>17</v>
      </c>
      <c r="B101">
        <v>22</v>
      </c>
      <c r="C101">
        <v>62</v>
      </c>
      <c r="D101">
        <f t="shared" si="7"/>
        <v>20</v>
      </c>
      <c r="E101">
        <f t="shared" si="8"/>
        <v>60</v>
      </c>
      <c r="F101">
        <f t="shared" si="9"/>
        <v>1200</v>
      </c>
      <c r="G101">
        <v>20</v>
      </c>
      <c r="H101" t="s">
        <v>48</v>
      </c>
      <c r="I101" t="s">
        <v>43</v>
      </c>
      <c r="J101">
        <v>30</v>
      </c>
      <c r="K101" t="s">
        <v>62</v>
      </c>
      <c r="L101">
        <v>1200</v>
      </c>
      <c r="M101">
        <v>6.5826000000000002</v>
      </c>
      <c r="N101">
        <f t="shared" si="10"/>
        <v>6.58</v>
      </c>
      <c r="O101" t="str">
        <f t="shared" si="13"/>
        <v>20 &amp; 60 &amp; 1200 &amp; 20 &amp; Two Sides &amp; Spread &amp; 30 &amp; Centered &amp; 6.58\\</v>
      </c>
    </row>
    <row r="102" spans="1:15" hidden="1" x14ac:dyDescent="0.55000000000000004">
      <c r="A102" t="s">
        <v>17</v>
      </c>
      <c r="B102">
        <v>22</v>
      </c>
      <c r="C102">
        <v>62</v>
      </c>
      <c r="D102">
        <f t="shared" si="7"/>
        <v>20</v>
      </c>
      <c r="E102">
        <f t="shared" si="8"/>
        <v>60</v>
      </c>
      <c r="F102">
        <f t="shared" si="9"/>
        <v>1200</v>
      </c>
      <c r="G102">
        <v>20</v>
      </c>
      <c r="H102" t="s">
        <v>48</v>
      </c>
      <c r="I102" t="s">
        <v>43</v>
      </c>
      <c r="J102">
        <v>30</v>
      </c>
      <c r="K102" t="s">
        <v>43</v>
      </c>
      <c r="L102">
        <v>1200</v>
      </c>
      <c r="M102">
        <v>6.0716000000000001</v>
      </c>
      <c r="N102">
        <f t="shared" si="10"/>
        <v>6.07</v>
      </c>
      <c r="O102" t="str">
        <f t="shared" si="13"/>
        <v>20 &amp; 60 &amp; 1200 &amp; 20 &amp; Two Sides &amp; Spread &amp; 30 &amp; Spread &amp; 6.07\\</v>
      </c>
    </row>
    <row r="103" spans="1:15" hidden="1" x14ac:dyDescent="0.55000000000000004">
      <c r="A103" t="s">
        <v>17</v>
      </c>
      <c r="B103">
        <v>22</v>
      </c>
      <c r="C103">
        <v>62</v>
      </c>
      <c r="D103">
        <f t="shared" si="7"/>
        <v>20</v>
      </c>
      <c r="E103">
        <f t="shared" si="8"/>
        <v>60</v>
      </c>
      <c r="F103">
        <f t="shared" si="9"/>
        <v>1200</v>
      </c>
      <c r="G103">
        <v>20</v>
      </c>
      <c r="H103" t="s">
        <v>48</v>
      </c>
      <c r="I103" t="s">
        <v>43</v>
      </c>
      <c r="J103">
        <v>60</v>
      </c>
      <c r="K103" t="s">
        <v>62</v>
      </c>
      <c r="L103">
        <v>1200</v>
      </c>
      <c r="M103">
        <v>7.1462000000000003</v>
      </c>
      <c r="N103">
        <f t="shared" si="10"/>
        <v>7.15</v>
      </c>
      <c r="O103" t="str">
        <f t="shared" si="13"/>
        <v>20 &amp; 60 &amp; 1200 &amp; 20 &amp; Two Sides &amp; Spread &amp; 60 &amp; Centered &amp; 7.15\\</v>
      </c>
    </row>
    <row r="104" spans="1:15" hidden="1" x14ac:dyDescent="0.55000000000000004">
      <c r="A104" t="s">
        <v>17</v>
      </c>
      <c r="B104">
        <v>22</v>
      </c>
      <c r="C104">
        <v>62</v>
      </c>
      <c r="D104">
        <f t="shared" si="7"/>
        <v>20</v>
      </c>
      <c r="E104">
        <f t="shared" si="8"/>
        <v>60</v>
      </c>
      <c r="F104">
        <f t="shared" si="9"/>
        <v>1200</v>
      </c>
      <c r="G104">
        <v>20</v>
      </c>
      <c r="H104" t="s">
        <v>48</v>
      </c>
      <c r="I104" t="s">
        <v>43</v>
      </c>
      <c r="J104">
        <v>60</v>
      </c>
      <c r="K104" t="s">
        <v>43</v>
      </c>
      <c r="L104">
        <v>1200</v>
      </c>
      <c r="M104">
        <v>6.2274000000000003</v>
      </c>
      <c r="N104">
        <f t="shared" si="10"/>
        <v>6.23</v>
      </c>
      <c r="O104" t="str">
        <f t="shared" si="13"/>
        <v>20 &amp; 60 &amp; 1200 &amp; 20 &amp; Two Sides &amp; Spread &amp; 60 &amp; Spread &amp; 6.23\\</v>
      </c>
    </row>
    <row r="105" spans="1:15" hidden="1" x14ac:dyDescent="0.55000000000000004">
      <c r="A105" t="s">
        <v>17</v>
      </c>
      <c r="B105">
        <v>22</v>
      </c>
      <c r="C105">
        <v>62</v>
      </c>
      <c r="D105">
        <f t="shared" si="7"/>
        <v>20</v>
      </c>
      <c r="E105">
        <f t="shared" si="8"/>
        <v>60</v>
      </c>
      <c r="F105">
        <f t="shared" si="9"/>
        <v>1200</v>
      </c>
      <c r="G105">
        <v>20</v>
      </c>
      <c r="H105" t="s">
        <v>48</v>
      </c>
      <c r="I105" t="s">
        <v>43</v>
      </c>
      <c r="J105">
        <v>90</v>
      </c>
      <c r="K105" t="s">
        <v>62</v>
      </c>
      <c r="L105">
        <v>1200</v>
      </c>
      <c r="M105">
        <v>6.9589999999999996</v>
      </c>
      <c r="N105">
        <f t="shared" si="10"/>
        <v>6.96</v>
      </c>
      <c r="O105" t="str">
        <f t="shared" si="13"/>
        <v>20 &amp; 60 &amp; 1200 &amp; 20 &amp; Two Sides &amp; Spread &amp; 90 &amp; Centered &amp; 6.96\\</v>
      </c>
    </row>
    <row r="106" spans="1:15" hidden="1" x14ac:dyDescent="0.55000000000000004">
      <c r="A106" t="s">
        <v>18</v>
      </c>
      <c r="B106">
        <v>32</v>
      </c>
      <c r="C106">
        <v>42</v>
      </c>
      <c r="D106">
        <f t="shared" si="7"/>
        <v>30</v>
      </c>
      <c r="E106">
        <f t="shared" si="8"/>
        <v>40</v>
      </c>
      <c r="F106">
        <f t="shared" si="9"/>
        <v>1200</v>
      </c>
      <c r="G106">
        <v>20</v>
      </c>
      <c r="H106" t="s">
        <v>47</v>
      </c>
      <c r="I106" t="s">
        <v>62</v>
      </c>
      <c r="J106">
        <v>30</v>
      </c>
      <c r="K106" t="s">
        <v>62</v>
      </c>
      <c r="L106">
        <v>1200</v>
      </c>
      <c r="M106">
        <v>5.7717999999999998</v>
      </c>
      <c r="N106">
        <f t="shared" si="10"/>
        <v>5.77</v>
      </c>
      <c r="O106" t="str">
        <f t="shared" si="13"/>
        <v>30 &amp; 40 &amp; 1200 &amp; 20 &amp; One Side &amp; Centered &amp; 30 &amp; Centered &amp; 5.77\\</v>
      </c>
    </row>
    <row r="107" spans="1:15" hidden="1" x14ac:dyDescent="0.55000000000000004">
      <c r="A107" t="s">
        <v>18</v>
      </c>
      <c r="B107">
        <v>32</v>
      </c>
      <c r="C107">
        <v>42</v>
      </c>
      <c r="D107">
        <f t="shared" si="7"/>
        <v>30</v>
      </c>
      <c r="E107">
        <f t="shared" si="8"/>
        <v>40</v>
      </c>
      <c r="F107">
        <f t="shared" si="9"/>
        <v>1200</v>
      </c>
      <c r="G107">
        <v>20</v>
      </c>
      <c r="H107" t="s">
        <v>47</v>
      </c>
      <c r="I107" t="s">
        <v>62</v>
      </c>
      <c r="J107">
        <v>30</v>
      </c>
      <c r="K107" t="s">
        <v>43</v>
      </c>
      <c r="L107">
        <v>1200</v>
      </c>
      <c r="M107">
        <v>5.0057999999999998</v>
      </c>
      <c r="N107">
        <f t="shared" si="10"/>
        <v>5.01</v>
      </c>
      <c r="O107" t="str">
        <f t="shared" si="13"/>
        <v>30 &amp; 40 &amp; 1200 &amp; 20 &amp; One Side &amp; Centered &amp; 30 &amp; Spread &amp; 5.01\\</v>
      </c>
    </row>
    <row r="108" spans="1:15" hidden="1" x14ac:dyDescent="0.55000000000000004">
      <c r="A108" t="s">
        <v>18</v>
      </c>
      <c r="B108">
        <v>32</v>
      </c>
      <c r="C108">
        <v>42</v>
      </c>
      <c r="D108">
        <f t="shared" si="7"/>
        <v>30</v>
      </c>
      <c r="E108">
        <f t="shared" si="8"/>
        <v>40</v>
      </c>
      <c r="F108">
        <f t="shared" si="9"/>
        <v>1200</v>
      </c>
      <c r="G108">
        <v>20</v>
      </c>
      <c r="H108" t="s">
        <v>47</v>
      </c>
      <c r="I108" t="s">
        <v>62</v>
      </c>
      <c r="J108">
        <v>60</v>
      </c>
      <c r="K108" t="s">
        <v>62</v>
      </c>
      <c r="L108">
        <v>1200</v>
      </c>
      <c r="M108">
        <v>5.6532</v>
      </c>
      <c r="N108">
        <f t="shared" si="10"/>
        <v>5.65</v>
      </c>
      <c r="O108" t="str">
        <f t="shared" si="13"/>
        <v>30 &amp; 40 &amp; 1200 &amp; 20 &amp; One Side &amp; Centered &amp; 60 &amp; Centered &amp; 5.65\\</v>
      </c>
    </row>
    <row r="109" spans="1:15" hidden="1" x14ac:dyDescent="0.55000000000000004">
      <c r="A109" t="s">
        <v>18</v>
      </c>
      <c r="B109">
        <v>32</v>
      </c>
      <c r="C109">
        <v>42</v>
      </c>
      <c r="D109">
        <f t="shared" si="7"/>
        <v>30</v>
      </c>
      <c r="E109">
        <f t="shared" si="8"/>
        <v>40</v>
      </c>
      <c r="F109">
        <f t="shared" si="9"/>
        <v>1200</v>
      </c>
      <c r="G109">
        <v>20</v>
      </c>
      <c r="H109" t="s">
        <v>47</v>
      </c>
      <c r="I109" t="s">
        <v>62</v>
      </c>
      <c r="J109">
        <v>60</v>
      </c>
      <c r="K109" t="s">
        <v>43</v>
      </c>
      <c r="L109">
        <v>1200</v>
      </c>
      <c r="M109">
        <v>4.9965999999999999</v>
      </c>
      <c r="N109">
        <f t="shared" si="10"/>
        <v>5</v>
      </c>
      <c r="O109" t="str">
        <f t="shared" si="13"/>
        <v>30 &amp; 40 &amp; 1200 &amp; 20 &amp; One Side &amp; Centered &amp; 60 &amp; Spread &amp; 5\\</v>
      </c>
    </row>
    <row r="110" spans="1:15" hidden="1" x14ac:dyDescent="0.55000000000000004">
      <c r="A110" t="s">
        <v>18</v>
      </c>
      <c r="B110">
        <v>32</v>
      </c>
      <c r="C110">
        <v>42</v>
      </c>
      <c r="D110">
        <f t="shared" si="7"/>
        <v>30</v>
      </c>
      <c r="E110">
        <f t="shared" si="8"/>
        <v>40</v>
      </c>
      <c r="F110">
        <f t="shared" si="9"/>
        <v>1200</v>
      </c>
      <c r="G110">
        <v>20</v>
      </c>
      <c r="H110" t="s">
        <v>47</v>
      </c>
      <c r="I110" t="s">
        <v>62</v>
      </c>
      <c r="J110">
        <v>90</v>
      </c>
      <c r="K110" t="s">
        <v>62</v>
      </c>
      <c r="L110">
        <v>1200</v>
      </c>
      <c r="M110">
        <v>5.0414000000000003</v>
      </c>
      <c r="N110">
        <f t="shared" si="10"/>
        <v>5.04</v>
      </c>
      <c r="O110" t="str">
        <f t="shared" si="13"/>
        <v>30 &amp; 40 &amp; 1200 &amp; 20 &amp; One Side &amp; Centered &amp; 90 &amp; Centered &amp; 5.04\\</v>
      </c>
    </row>
    <row r="111" spans="1:15" hidden="1" x14ac:dyDescent="0.55000000000000004">
      <c r="A111" t="s">
        <v>18</v>
      </c>
      <c r="B111">
        <v>32</v>
      </c>
      <c r="C111">
        <v>42</v>
      </c>
      <c r="D111">
        <f t="shared" si="7"/>
        <v>30</v>
      </c>
      <c r="E111">
        <f t="shared" si="8"/>
        <v>40</v>
      </c>
      <c r="F111">
        <f t="shared" si="9"/>
        <v>1200</v>
      </c>
      <c r="G111">
        <v>20</v>
      </c>
      <c r="H111" t="s">
        <v>47</v>
      </c>
      <c r="I111" t="s">
        <v>43</v>
      </c>
      <c r="J111">
        <v>30</v>
      </c>
      <c r="K111" t="s">
        <v>62</v>
      </c>
      <c r="L111">
        <v>1200</v>
      </c>
      <c r="M111">
        <v>6.3006000000000002</v>
      </c>
      <c r="N111">
        <f t="shared" si="10"/>
        <v>6.3</v>
      </c>
      <c r="O111" t="str">
        <f t="shared" si="13"/>
        <v>30 &amp; 40 &amp; 1200 &amp; 20 &amp; One Side &amp; Spread &amp; 30 &amp; Centered &amp; 6.3\\</v>
      </c>
    </row>
    <row r="112" spans="1:15" hidden="1" x14ac:dyDescent="0.55000000000000004">
      <c r="A112" t="s">
        <v>18</v>
      </c>
      <c r="B112">
        <v>32</v>
      </c>
      <c r="C112">
        <v>42</v>
      </c>
      <c r="D112">
        <f t="shared" si="7"/>
        <v>30</v>
      </c>
      <c r="E112">
        <f t="shared" si="8"/>
        <v>40</v>
      </c>
      <c r="F112">
        <f t="shared" si="9"/>
        <v>1200</v>
      </c>
      <c r="G112">
        <v>20</v>
      </c>
      <c r="H112" t="s">
        <v>47</v>
      </c>
      <c r="I112" t="s">
        <v>43</v>
      </c>
      <c r="J112">
        <v>30</v>
      </c>
      <c r="K112" t="s">
        <v>43</v>
      </c>
      <c r="L112">
        <v>1200</v>
      </c>
      <c r="M112">
        <v>5.5251999999999999</v>
      </c>
      <c r="N112">
        <f t="shared" si="10"/>
        <v>5.53</v>
      </c>
      <c r="O112" t="str">
        <f t="shared" si="13"/>
        <v>30 &amp; 40 &amp; 1200 &amp; 20 &amp; One Side &amp; Spread &amp; 30 &amp; Spread &amp; 5.53\\</v>
      </c>
    </row>
    <row r="113" spans="1:15" hidden="1" x14ac:dyDescent="0.55000000000000004">
      <c r="A113" t="s">
        <v>18</v>
      </c>
      <c r="B113">
        <v>32</v>
      </c>
      <c r="C113">
        <v>42</v>
      </c>
      <c r="D113">
        <f t="shared" si="7"/>
        <v>30</v>
      </c>
      <c r="E113">
        <f t="shared" si="8"/>
        <v>40</v>
      </c>
      <c r="F113">
        <f t="shared" si="9"/>
        <v>1200</v>
      </c>
      <c r="G113">
        <v>20</v>
      </c>
      <c r="H113" t="s">
        <v>47</v>
      </c>
      <c r="I113" t="s">
        <v>43</v>
      </c>
      <c r="J113">
        <v>60</v>
      </c>
      <c r="K113" t="s">
        <v>62</v>
      </c>
      <c r="L113">
        <v>1200</v>
      </c>
      <c r="M113">
        <v>6.2519999999999998</v>
      </c>
      <c r="N113">
        <f t="shared" si="10"/>
        <v>6.25</v>
      </c>
      <c r="O113" t="str">
        <f t="shared" si="13"/>
        <v>30 &amp; 40 &amp; 1200 &amp; 20 &amp; One Side &amp; Spread &amp; 60 &amp; Centered &amp; 6.25\\</v>
      </c>
    </row>
    <row r="114" spans="1:15" hidden="1" x14ac:dyDescent="0.55000000000000004">
      <c r="A114" t="s">
        <v>18</v>
      </c>
      <c r="B114">
        <v>32</v>
      </c>
      <c r="C114">
        <v>42</v>
      </c>
      <c r="D114">
        <f t="shared" si="7"/>
        <v>30</v>
      </c>
      <c r="E114">
        <f t="shared" si="8"/>
        <v>40</v>
      </c>
      <c r="F114">
        <f t="shared" si="9"/>
        <v>1200</v>
      </c>
      <c r="G114">
        <v>20</v>
      </c>
      <c r="H114" t="s">
        <v>47</v>
      </c>
      <c r="I114" t="s">
        <v>43</v>
      </c>
      <c r="J114">
        <v>60</v>
      </c>
      <c r="K114" t="s">
        <v>43</v>
      </c>
      <c r="L114">
        <v>1200</v>
      </c>
      <c r="M114">
        <v>5.5503999999999998</v>
      </c>
      <c r="N114">
        <f t="shared" si="10"/>
        <v>5.55</v>
      </c>
      <c r="O114" t="str">
        <f t="shared" si="13"/>
        <v>30 &amp; 40 &amp; 1200 &amp; 20 &amp; One Side &amp; Spread &amp; 60 &amp; Spread &amp; 5.55\\</v>
      </c>
    </row>
    <row r="115" spans="1:15" hidden="1" x14ac:dyDescent="0.55000000000000004">
      <c r="A115" t="s">
        <v>18</v>
      </c>
      <c r="B115">
        <v>32</v>
      </c>
      <c r="C115">
        <v>42</v>
      </c>
      <c r="D115">
        <f t="shared" si="7"/>
        <v>30</v>
      </c>
      <c r="E115">
        <f t="shared" si="8"/>
        <v>40</v>
      </c>
      <c r="F115">
        <f t="shared" si="9"/>
        <v>1200</v>
      </c>
      <c r="G115">
        <v>20</v>
      </c>
      <c r="H115" t="s">
        <v>47</v>
      </c>
      <c r="I115" t="s">
        <v>43</v>
      </c>
      <c r="J115">
        <v>90</v>
      </c>
      <c r="K115" t="s">
        <v>62</v>
      </c>
      <c r="L115">
        <v>1200</v>
      </c>
      <c r="M115">
        <v>5.5788000000000002</v>
      </c>
      <c r="N115">
        <f t="shared" si="10"/>
        <v>5.58</v>
      </c>
      <c r="O115" t="str">
        <f t="shared" si="13"/>
        <v>30 &amp; 40 &amp; 1200 &amp; 20 &amp; One Side &amp; Spread &amp; 90 &amp; Centered &amp; 5.58\\</v>
      </c>
    </row>
    <row r="116" spans="1:15" hidden="1" x14ac:dyDescent="0.55000000000000004">
      <c r="A116" t="s">
        <v>18</v>
      </c>
      <c r="B116">
        <v>32</v>
      </c>
      <c r="C116">
        <v>42</v>
      </c>
      <c r="D116">
        <f t="shared" si="7"/>
        <v>30</v>
      </c>
      <c r="E116">
        <f t="shared" si="8"/>
        <v>40</v>
      </c>
      <c r="F116">
        <f t="shared" si="9"/>
        <v>1200</v>
      </c>
      <c r="G116">
        <v>20</v>
      </c>
      <c r="H116" t="s">
        <v>48</v>
      </c>
      <c r="I116" t="s">
        <v>62</v>
      </c>
      <c r="J116">
        <v>30</v>
      </c>
      <c r="K116" t="s">
        <v>62</v>
      </c>
      <c r="L116">
        <v>1200</v>
      </c>
      <c r="M116">
        <v>5.7161999999999997</v>
      </c>
      <c r="N116">
        <f t="shared" si="10"/>
        <v>5.72</v>
      </c>
      <c r="O116" t="str">
        <f t="shared" si="13"/>
        <v>30 &amp; 40 &amp; 1200 &amp; 20 &amp; Two Sides &amp; Centered &amp; 30 &amp; Centered &amp; 5.72\\</v>
      </c>
    </row>
    <row r="117" spans="1:15" hidden="1" x14ac:dyDescent="0.55000000000000004">
      <c r="A117" t="s">
        <v>18</v>
      </c>
      <c r="B117">
        <v>32</v>
      </c>
      <c r="C117">
        <v>42</v>
      </c>
      <c r="D117">
        <f t="shared" si="7"/>
        <v>30</v>
      </c>
      <c r="E117">
        <f t="shared" si="8"/>
        <v>40</v>
      </c>
      <c r="F117">
        <f t="shared" si="9"/>
        <v>1200</v>
      </c>
      <c r="G117">
        <v>20</v>
      </c>
      <c r="H117" t="s">
        <v>48</v>
      </c>
      <c r="I117" t="s">
        <v>62</v>
      </c>
      <c r="J117">
        <v>30</v>
      </c>
      <c r="K117" t="s">
        <v>43</v>
      </c>
      <c r="L117">
        <v>1200</v>
      </c>
      <c r="M117">
        <v>4.8613999999999997</v>
      </c>
      <c r="N117">
        <f t="shared" si="10"/>
        <v>4.8600000000000003</v>
      </c>
      <c r="O117" t="str">
        <f t="shared" si="13"/>
        <v>30 &amp; 40 &amp; 1200 &amp; 20 &amp; Two Sides &amp; Centered &amp; 30 &amp; Spread &amp; 4.86\\</v>
      </c>
    </row>
    <row r="118" spans="1:15" hidden="1" x14ac:dyDescent="0.55000000000000004">
      <c r="A118" t="s">
        <v>18</v>
      </c>
      <c r="B118">
        <v>32</v>
      </c>
      <c r="C118">
        <v>42</v>
      </c>
      <c r="D118">
        <f t="shared" si="7"/>
        <v>30</v>
      </c>
      <c r="E118">
        <f t="shared" si="8"/>
        <v>40</v>
      </c>
      <c r="F118">
        <f t="shared" si="9"/>
        <v>1200</v>
      </c>
      <c r="G118">
        <v>20</v>
      </c>
      <c r="H118" t="s">
        <v>48</v>
      </c>
      <c r="I118" t="s">
        <v>62</v>
      </c>
      <c r="J118">
        <v>60</v>
      </c>
      <c r="K118" t="s">
        <v>62</v>
      </c>
      <c r="L118">
        <v>1200</v>
      </c>
      <c r="M118">
        <v>5.3903999999999996</v>
      </c>
      <c r="N118">
        <f t="shared" si="10"/>
        <v>5.39</v>
      </c>
      <c r="O118" t="str">
        <f t="shared" si="13"/>
        <v>30 &amp; 40 &amp; 1200 &amp; 20 &amp; Two Sides &amp; Centered &amp; 60 &amp; Centered &amp; 5.39\\</v>
      </c>
    </row>
    <row r="119" spans="1:15" hidden="1" x14ac:dyDescent="0.55000000000000004">
      <c r="A119" t="s">
        <v>18</v>
      </c>
      <c r="B119">
        <v>32</v>
      </c>
      <c r="C119">
        <v>42</v>
      </c>
      <c r="D119">
        <f t="shared" si="7"/>
        <v>30</v>
      </c>
      <c r="E119">
        <f t="shared" si="8"/>
        <v>40</v>
      </c>
      <c r="F119">
        <f t="shared" si="9"/>
        <v>1200</v>
      </c>
      <c r="G119">
        <v>20</v>
      </c>
      <c r="H119" t="s">
        <v>48</v>
      </c>
      <c r="I119" t="s">
        <v>43</v>
      </c>
      <c r="J119">
        <v>30</v>
      </c>
      <c r="K119" t="s">
        <v>62</v>
      </c>
      <c r="L119">
        <v>1200</v>
      </c>
      <c r="M119">
        <v>6.9678000000000004</v>
      </c>
      <c r="N119">
        <f t="shared" si="10"/>
        <v>6.97</v>
      </c>
      <c r="O119" t="str">
        <f t="shared" si="13"/>
        <v>30 &amp; 40 &amp; 1200 &amp; 20 &amp; Two Sides &amp; Spread &amp; 30 &amp; Centered &amp; 6.97\\</v>
      </c>
    </row>
    <row r="120" spans="1:15" hidden="1" x14ac:dyDescent="0.55000000000000004">
      <c r="A120" t="s">
        <v>18</v>
      </c>
      <c r="B120">
        <v>32</v>
      </c>
      <c r="C120">
        <v>42</v>
      </c>
      <c r="D120">
        <f t="shared" si="7"/>
        <v>30</v>
      </c>
      <c r="E120">
        <f t="shared" si="8"/>
        <v>40</v>
      </c>
      <c r="F120">
        <f t="shared" si="9"/>
        <v>1200</v>
      </c>
      <c r="G120">
        <v>20</v>
      </c>
      <c r="H120" t="s">
        <v>48</v>
      </c>
      <c r="I120" t="s">
        <v>43</v>
      </c>
      <c r="J120">
        <v>30</v>
      </c>
      <c r="K120" t="s">
        <v>43</v>
      </c>
      <c r="L120">
        <v>1200</v>
      </c>
      <c r="M120">
        <v>6.1096000000000004</v>
      </c>
      <c r="N120">
        <f t="shared" si="10"/>
        <v>6.11</v>
      </c>
      <c r="O120" t="str">
        <f t="shared" si="13"/>
        <v>30 &amp; 40 &amp; 1200 &amp; 20 &amp; Two Sides &amp; Spread &amp; 30 &amp; Spread &amp; 6.11\\</v>
      </c>
    </row>
    <row r="121" spans="1:15" hidden="1" x14ac:dyDescent="0.55000000000000004">
      <c r="A121" t="s">
        <v>18</v>
      </c>
      <c r="B121">
        <v>32</v>
      </c>
      <c r="C121">
        <v>42</v>
      </c>
      <c r="D121">
        <f t="shared" si="7"/>
        <v>30</v>
      </c>
      <c r="E121">
        <f t="shared" si="8"/>
        <v>40</v>
      </c>
      <c r="F121">
        <f t="shared" si="9"/>
        <v>1200</v>
      </c>
      <c r="G121">
        <v>20</v>
      </c>
      <c r="H121" t="s">
        <v>48</v>
      </c>
      <c r="I121" t="s">
        <v>43</v>
      </c>
      <c r="J121">
        <v>60</v>
      </c>
      <c r="K121" t="s">
        <v>62</v>
      </c>
      <c r="L121">
        <v>1200</v>
      </c>
      <c r="M121">
        <v>6.9076000000000004</v>
      </c>
      <c r="N121">
        <f t="shared" si="10"/>
        <v>6.91</v>
      </c>
      <c r="O121" t="str">
        <f t="shared" si="13"/>
        <v>30 &amp; 40 &amp; 1200 &amp; 20 &amp; Two Sides &amp; Spread &amp; 60 &amp; Centered &amp; 6.91\\</v>
      </c>
    </row>
    <row r="122" spans="1:15" hidden="1" x14ac:dyDescent="0.55000000000000004">
      <c r="A122" t="s">
        <v>34</v>
      </c>
      <c r="B122">
        <v>36</v>
      </c>
      <c r="C122">
        <v>36</v>
      </c>
      <c r="D122">
        <f t="shared" si="7"/>
        <v>34</v>
      </c>
      <c r="E122">
        <f t="shared" si="8"/>
        <v>34</v>
      </c>
      <c r="F122">
        <f t="shared" si="9"/>
        <v>1156</v>
      </c>
      <c r="G122">
        <v>20</v>
      </c>
      <c r="H122" t="s">
        <v>47</v>
      </c>
      <c r="I122" t="s">
        <v>62</v>
      </c>
      <c r="J122">
        <v>30</v>
      </c>
      <c r="K122" t="s">
        <v>62</v>
      </c>
      <c r="L122">
        <v>1200</v>
      </c>
      <c r="M122">
        <v>5.4028</v>
      </c>
      <c r="N122">
        <f t="shared" si="10"/>
        <v>5.4</v>
      </c>
      <c r="O122" t="str">
        <f t="shared" si="13"/>
        <v>34 &amp; 34 &amp; 1156 &amp; 20 &amp; One Side &amp; Centered &amp; 30 &amp; Centered &amp; 5.4\\</v>
      </c>
    </row>
    <row r="123" spans="1:15" hidden="1" x14ac:dyDescent="0.55000000000000004">
      <c r="A123" t="s">
        <v>34</v>
      </c>
      <c r="B123">
        <v>36</v>
      </c>
      <c r="C123">
        <v>36</v>
      </c>
      <c r="D123">
        <f t="shared" si="7"/>
        <v>34</v>
      </c>
      <c r="E123">
        <f t="shared" si="8"/>
        <v>34</v>
      </c>
      <c r="F123">
        <f t="shared" si="9"/>
        <v>1156</v>
      </c>
      <c r="G123">
        <v>20</v>
      </c>
      <c r="H123" t="s">
        <v>47</v>
      </c>
      <c r="I123" t="s">
        <v>62</v>
      </c>
      <c r="J123">
        <v>30</v>
      </c>
      <c r="K123" t="s">
        <v>43</v>
      </c>
      <c r="L123">
        <v>1200</v>
      </c>
      <c r="M123">
        <v>4.4905999999999997</v>
      </c>
      <c r="N123">
        <f t="shared" si="10"/>
        <v>4.49</v>
      </c>
      <c r="O123" t="str">
        <f t="shared" si="13"/>
        <v>34 &amp; 34 &amp; 1156 &amp; 20 &amp; One Side &amp; Centered &amp; 30 &amp; Spread &amp; 4.49\\</v>
      </c>
    </row>
    <row r="124" spans="1:15" hidden="1" x14ac:dyDescent="0.55000000000000004">
      <c r="A124" t="s">
        <v>34</v>
      </c>
      <c r="B124">
        <v>36</v>
      </c>
      <c r="C124">
        <v>36</v>
      </c>
      <c r="D124">
        <f t="shared" si="7"/>
        <v>34</v>
      </c>
      <c r="E124">
        <f t="shared" si="8"/>
        <v>34</v>
      </c>
      <c r="F124">
        <f t="shared" si="9"/>
        <v>1156</v>
      </c>
      <c r="G124">
        <v>20</v>
      </c>
      <c r="H124" t="s">
        <v>47</v>
      </c>
      <c r="I124" t="s">
        <v>62</v>
      </c>
      <c r="J124">
        <v>60</v>
      </c>
      <c r="K124" t="s">
        <v>62</v>
      </c>
      <c r="L124">
        <v>1200</v>
      </c>
      <c r="M124">
        <v>5.4147999999999996</v>
      </c>
      <c r="N124">
        <f t="shared" si="10"/>
        <v>5.41</v>
      </c>
      <c r="O124" t="str">
        <f t="shared" si="13"/>
        <v>34 &amp; 34 &amp; 1156 &amp; 20 &amp; One Side &amp; Centered &amp; 60 &amp; Centered &amp; 5.41\\</v>
      </c>
    </row>
    <row r="125" spans="1:15" hidden="1" x14ac:dyDescent="0.55000000000000004">
      <c r="A125" t="s">
        <v>34</v>
      </c>
      <c r="B125">
        <v>36</v>
      </c>
      <c r="C125">
        <v>36</v>
      </c>
      <c r="D125">
        <f t="shared" si="7"/>
        <v>34</v>
      </c>
      <c r="E125">
        <f t="shared" si="8"/>
        <v>34</v>
      </c>
      <c r="F125">
        <f t="shared" si="9"/>
        <v>1156</v>
      </c>
      <c r="G125">
        <v>20</v>
      </c>
      <c r="H125" t="s">
        <v>47</v>
      </c>
      <c r="I125" t="s">
        <v>62</v>
      </c>
      <c r="J125">
        <v>60</v>
      </c>
      <c r="K125" t="s">
        <v>43</v>
      </c>
      <c r="L125">
        <v>1200</v>
      </c>
      <c r="M125">
        <v>4.5662000000000003</v>
      </c>
      <c r="N125">
        <f t="shared" si="10"/>
        <v>4.57</v>
      </c>
      <c r="O125" t="str">
        <f t="shared" si="13"/>
        <v>34 &amp; 34 &amp; 1156 &amp; 20 &amp; One Side &amp; Centered &amp; 60 &amp; Spread &amp; 4.57\\</v>
      </c>
    </row>
    <row r="126" spans="1:15" hidden="1" x14ac:dyDescent="0.55000000000000004">
      <c r="A126" t="s">
        <v>34</v>
      </c>
      <c r="B126">
        <v>36</v>
      </c>
      <c r="C126">
        <v>36</v>
      </c>
      <c r="D126">
        <f t="shared" si="7"/>
        <v>34</v>
      </c>
      <c r="E126">
        <f t="shared" si="8"/>
        <v>34</v>
      </c>
      <c r="F126">
        <f t="shared" si="9"/>
        <v>1156</v>
      </c>
      <c r="G126">
        <v>20</v>
      </c>
      <c r="H126" t="s">
        <v>47</v>
      </c>
      <c r="I126" t="s">
        <v>62</v>
      </c>
      <c r="J126">
        <v>90</v>
      </c>
      <c r="K126" t="s">
        <v>62</v>
      </c>
      <c r="L126">
        <v>1200</v>
      </c>
      <c r="M126">
        <v>4.7240000000000002</v>
      </c>
      <c r="N126">
        <f t="shared" si="10"/>
        <v>4.72</v>
      </c>
      <c r="O126" t="str">
        <f t="shared" si="13"/>
        <v>34 &amp; 34 &amp; 1156 &amp; 20 &amp; One Side &amp; Centered &amp; 90 &amp; Centered &amp; 4.72\\</v>
      </c>
    </row>
    <row r="127" spans="1:15" hidden="1" x14ac:dyDescent="0.55000000000000004">
      <c r="A127" t="s">
        <v>34</v>
      </c>
      <c r="B127">
        <v>36</v>
      </c>
      <c r="C127">
        <v>36</v>
      </c>
      <c r="D127">
        <f t="shared" si="7"/>
        <v>34</v>
      </c>
      <c r="E127">
        <f t="shared" si="8"/>
        <v>34</v>
      </c>
      <c r="F127">
        <f t="shared" si="9"/>
        <v>1156</v>
      </c>
      <c r="G127">
        <v>20</v>
      </c>
      <c r="H127" t="s">
        <v>47</v>
      </c>
      <c r="I127" t="s">
        <v>43</v>
      </c>
      <c r="J127">
        <v>30</v>
      </c>
      <c r="K127" t="s">
        <v>62</v>
      </c>
      <c r="L127">
        <v>1200</v>
      </c>
      <c r="M127">
        <v>5.9147999999999996</v>
      </c>
      <c r="N127">
        <f t="shared" si="10"/>
        <v>5.91</v>
      </c>
      <c r="O127" t="str">
        <f t="shared" si="13"/>
        <v>34 &amp; 34 &amp; 1156 &amp; 20 &amp; One Side &amp; Spread &amp; 30 &amp; Centered &amp; 5.91\\</v>
      </c>
    </row>
    <row r="128" spans="1:15" hidden="1" x14ac:dyDescent="0.55000000000000004">
      <c r="A128" t="s">
        <v>34</v>
      </c>
      <c r="B128">
        <v>36</v>
      </c>
      <c r="C128">
        <v>36</v>
      </c>
      <c r="D128">
        <f t="shared" si="7"/>
        <v>34</v>
      </c>
      <c r="E128">
        <f t="shared" si="8"/>
        <v>34</v>
      </c>
      <c r="F128">
        <f t="shared" si="9"/>
        <v>1156</v>
      </c>
      <c r="G128">
        <v>20</v>
      </c>
      <c r="H128" t="s">
        <v>47</v>
      </c>
      <c r="I128" t="s">
        <v>43</v>
      </c>
      <c r="J128">
        <v>30</v>
      </c>
      <c r="K128" t="s">
        <v>43</v>
      </c>
      <c r="L128">
        <v>1200</v>
      </c>
      <c r="M128">
        <v>5.0060000000000002</v>
      </c>
      <c r="N128">
        <f t="shared" si="10"/>
        <v>5.01</v>
      </c>
      <c r="O128" t="str">
        <f t="shared" si="13"/>
        <v>34 &amp; 34 &amp; 1156 &amp; 20 &amp; One Side &amp; Spread &amp; 30 &amp; Spread &amp; 5.01\\</v>
      </c>
    </row>
    <row r="129" spans="1:15" hidden="1" x14ac:dyDescent="0.55000000000000004">
      <c r="A129" t="s">
        <v>34</v>
      </c>
      <c r="B129">
        <v>36</v>
      </c>
      <c r="C129">
        <v>36</v>
      </c>
      <c r="D129">
        <f t="shared" si="7"/>
        <v>34</v>
      </c>
      <c r="E129">
        <f t="shared" si="8"/>
        <v>34</v>
      </c>
      <c r="F129">
        <f t="shared" si="9"/>
        <v>1156</v>
      </c>
      <c r="G129">
        <v>20</v>
      </c>
      <c r="H129" t="s">
        <v>47</v>
      </c>
      <c r="I129" t="s">
        <v>43</v>
      </c>
      <c r="J129">
        <v>60</v>
      </c>
      <c r="K129" t="s">
        <v>62</v>
      </c>
      <c r="L129">
        <v>1200</v>
      </c>
      <c r="M129">
        <v>5.9988000000000001</v>
      </c>
      <c r="N129">
        <f t="shared" si="10"/>
        <v>6</v>
      </c>
      <c r="O129" t="str">
        <f t="shared" si="13"/>
        <v>34 &amp; 34 &amp; 1156 &amp; 20 &amp; One Side &amp; Spread &amp; 60 &amp; Centered &amp; 6\\</v>
      </c>
    </row>
    <row r="130" spans="1:15" hidden="1" x14ac:dyDescent="0.55000000000000004">
      <c r="A130" t="s">
        <v>34</v>
      </c>
      <c r="B130">
        <v>36</v>
      </c>
      <c r="C130">
        <v>36</v>
      </c>
      <c r="D130">
        <f t="shared" ref="D130:D193" si="14">B130-2</f>
        <v>34</v>
      </c>
      <c r="E130">
        <f t="shared" ref="E130:E193" si="15">C130-2</f>
        <v>34</v>
      </c>
      <c r="F130">
        <f t="shared" ref="F130:F193" si="16">D130*E130</f>
        <v>1156</v>
      </c>
      <c r="G130">
        <v>20</v>
      </c>
      <c r="H130" t="s">
        <v>47</v>
      </c>
      <c r="I130" t="s">
        <v>43</v>
      </c>
      <c r="J130">
        <v>60</v>
      </c>
      <c r="K130" t="s">
        <v>43</v>
      </c>
      <c r="L130">
        <v>1200</v>
      </c>
      <c r="M130">
        <v>5.0848000000000004</v>
      </c>
      <c r="N130">
        <f t="shared" ref="N130:N193" si="17">ROUND(M130,2)</f>
        <v>5.08</v>
      </c>
      <c r="O130" t="str">
        <f t="shared" si="13"/>
        <v>34 &amp; 34 &amp; 1156 &amp; 20 &amp; One Side &amp; Spread &amp; 60 &amp; Spread &amp; 5.08\\</v>
      </c>
    </row>
    <row r="131" spans="1:15" hidden="1" x14ac:dyDescent="0.55000000000000004">
      <c r="A131" t="s">
        <v>34</v>
      </c>
      <c r="B131">
        <v>36</v>
      </c>
      <c r="C131">
        <v>36</v>
      </c>
      <c r="D131">
        <f t="shared" si="14"/>
        <v>34</v>
      </c>
      <c r="E131">
        <f t="shared" si="15"/>
        <v>34</v>
      </c>
      <c r="F131">
        <f t="shared" si="16"/>
        <v>1156</v>
      </c>
      <c r="G131">
        <v>20</v>
      </c>
      <c r="H131" t="s">
        <v>47</v>
      </c>
      <c r="I131" t="s">
        <v>43</v>
      </c>
      <c r="J131">
        <v>90</v>
      </c>
      <c r="K131" t="s">
        <v>62</v>
      </c>
      <c r="L131">
        <v>1200</v>
      </c>
      <c r="M131">
        <v>5.2530000000000001</v>
      </c>
      <c r="N131">
        <f t="shared" si="17"/>
        <v>5.25</v>
      </c>
      <c r="O131" t="str">
        <f t="shared" si="13"/>
        <v>34 &amp; 34 &amp; 1156 &amp; 20 &amp; One Side &amp; Spread &amp; 90 &amp; Centered &amp; 5.25\\</v>
      </c>
    </row>
    <row r="132" spans="1:15" hidden="1" x14ac:dyDescent="0.55000000000000004">
      <c r="A132" t="s">
        <v>34</v>
      </c>
      <c r="B132">
        <v>36</v>
      </c>
      <c r="C132">
        <v>36</v>
      </c>
      <c r="D132">
        <f t="shared" si="14"/>
        <v>34</v>
      </c>
      <c r="E132">
        <f t="shared" si="15"/>
        <v>34</v>
      </c>
      <c r="F132">
        <f t="shared" si="16"/>
        <v>1156</v>
      </c>
      <c r="G132">
        <v>20</v>
      </c>
      <c r="H132" t="s">
        <v>48</v>
      </c>
      <c r="I132" t="s">
        <v>62</v>
      </c>
      <c r="J132">
        <v>30</v>
      </c>
      <c r="K132" t="s">
        <v>62</v>
      </c>
      <c r="L132">
        <v>1200</v>
      </c>
      <c r="M132">
        <v>5.4116</v>
      </c>
      <c r="N132">
        <f t="shared" si="17"/>
        <v>5.41</v>
      </c>
      <c r="O132" t="str">
        <f t="shared" si="13"/>
        <v>34 &amp; 34 &amp; 1156 &amp; 20 &amp; Two Sides &amp; Centered &amp; 30 &amp; Centered &amp; 5.41\\</v>
      </c>
    </row>
    <row r="133" spans="1:15" hidden="1" x14ac:dyDescent="0.55000000000000004">
      <c r="A133" t="s">
        <v>34</v>
      </c>
      <c r="B133">
        <v>36</v>
      </c>
      <c r="C133">
        <v>36</v>
      </c>
      <c r="D133">
        <f t="shared" si="14"/>
        <v>34</v>
      </c>
      <c r="E133">
        <f t="shared" si="15"/>
        <v>34</v>
      </c>
      <c r="F133">
        <f t="shared" si="16"/>
        <v>1156</v>
      </c>
      <c r="G133">
        <v>20</v>
      </c>
      <c r="H133" t="s">
        <v>48</v>
      </c>
      <c r="I133" t="s">
        <v>62</v>
      </c>
      <c r="J133">
        <v>30</v>
      </c>
      <c r="K133" t="s">
        <v>43</v>
      </c>
      <c r="L133">
        <v>1200</v>
      </c>
      <c r="M133">
        <v>4.8407999999999998</v>
      </c>
      <c r="N133">
        <f t="shared" si="17"/>
        <v>4.84</v>
      </c>
      <c r="O133" t="str">
        <f t="shared" si="13"/>
        <v>34 &amp; 34 &amp; 1156 &amp; 20 &amp; Two Sides &amp; Centered &amp; 30 &amp; Spread &amp; 4.84\\</v>
      </c>
    </row>
    <row r="134" spans="1:15" hidden="1" x14ac:dyDescent="0.55000000000000004">
      <c r="A134" t="s">
        <v>34</v>
      </c>
      <c r="B134">
        <v>36</v>
      </c>
      <c r="C134">
        <v>36</v>
      </c>
      <c r="D134">
        <f t="shared" si="14"/>
        <v>34</v>
      </c>
      <c r="E134">
        <f t="shared" si="15"/>
        <v>34</v>
      </c>
      <c r="F134">
        <f t="shared" si="16"/>
        <v>1156</v>
      </c>
      <c r="G134">
        <v>20</v>
      </c>
      <c r="H134" t="s">
        <v>48</v>
      </c>
      <c r="I134" t="s">
        <v>62</v>
      </c>
      <c r="J134">
        <v>60</v>
      </c>
      <c r="K134" t="s">
        <v>62</v>
      </c>
      <c r="L134">
        <v>1200</v>
      </c>
      <c r="M134">
        <v>4.8811999999999998</v>
      </c>
      <c r="N134">
        <f t="shared" si="17"/>
        <v>4.88</v>
      </c>
      <c r="O134" t="str">
        <f t="shared" si="13"/>
        <v>34 &amp; 34 &amp; 1156 &amp; 20 &amp; Two Sides &amp; Centered &amp; 60 &amp; Centered &amp; 4.88\\</v>
      </c>
    </row>
    <row r="135" spans="1:15" hidden="1" x14ac:dyDescent="0.55000000000000004">
      <c r="A135" t="s">
        <v>34</v>
      </c>
      <c r="B135">
        <v>36</v>
      </c>
      <c r="C135">
        <v>36</v>
      </c>
      <c r="D135">
        <f t="shared" si="14"/>
        <v>34</v>
      </c>
      <c r="E135">
        <f t="shared" si="15"/>
        <v>34</v>
      </c>
      <c r="F135">
        <f t="shared" si="16"/>
        <v>1156</v>
      </c>
      <c r="G135">
        <v>20</v>
      </c>
      <c r="H135" t="s">
        <v>48</v>
      </c>
      <c r="I135" t="s">
        <v>43</v>
      </c>
      <c r="J135">
        <v>30</v>
      </c>
      <c r="K135" t="s">
        <v>62</v>
      </c>
      <c r="L135">
        <v>1200</v>
      </c>
      <c r="M135">
        <v>6.7092000000000001</v>
      </c>
      <c r="N135">
        <f t="shared" si="17"/>
        <v>6.71</v>
      </c>
      <c r="O135" t="str">
        <f t="shared" si="13"/>
        <v>34 &amp; 34 &amp; 1156 &amp; 20 &amp; Two Sides &amp; Spread &amp; 30 &amp; Centered &amp; 6.71\\</v>
      </c>
    </row>
    <row r="136" spans="1:15" hidden="1" x14ac:dyDescent="0.55000000000000004">
      <c r="A136" t="s">
        <v>34</v>
      </c>
      <c r="B136">
        <v>36</v>
      </c>
      <c r="C136">
        <v>36</v>
      </c>
      <c r="D136">
        <f t="shared" si="14"/>
        <v>34</v>
      </c>
      <c r="E136">
        <f t="shared" si="15"/>
        <v>34</v>
      </c>
      <c r="F136">
        <f t="shared" si="16"/>
        <v>1156</v>
      </c>
      <c r="G136">
        <v>20</v>
      </c>
      <c r="H136" t="s">
        <v>48</v>
      </c>
      <c r="I136" t="s">
        <v>43</v>
      </c>
      <c r="J136">
        <v>30</v>
      </c>
      <c r="K136" t="s">
        <v>43</v>
      </c>
      <c r="L136">
        <v>1200</v>
      </c>
      <c r="M136">
        <v>6.1891999999999996</v>
      </c>
      <c r="N136">
        <f t="shared" si="17"/>
        <v>6.19</v>
      </c>
      <c r="O136" t="str">
        <f t="shared" si="13"/>
        <v>34 &amp; 34 &amp; 1156 &amp; 20 &amp; Two Sides &amp; Spread &amp; 30 &amp; Spread &amp; 6.19\\</v>
      </c>
    </row>
    <row r="137" spans="1:15" hidden="1" x14ac:dyDescent="0.55000000000000004">
      <c r="A137" t="s">
        <v>34</v>
      </c>
      <c r="B137">
        <v>36</v>
      </c>
      <c r="C137">
        <v>36</v>
      </c>
      <c r="D137">
        <f t="shared" si="14"/>
        <v>34</v>
      </c>
      <c r="E137">
        <f t="shared" si="15"/>
        <v>34</v>
      </c>
      <c r="F137">
        <f t="shared" si="16"/>
        <v>1156</v>
      </c>
      <c r="G137">
        <v>20</v>
      </c>
      <c r="H137" t="s">
        <v>48</v>
      </c>
      <c r="I137" t="s">
        <v>43</v>
      </c>
      <c r="J137">
        <v>60</v>
      </c>
      <c r="K137" t="s">
        <v>62</v>
      </c>
      <c r="L137">
        <v>1200</v>
      </c>
      <c r="M137">
        <v>6.1657999999999999</v>
      </c>
      <c r="N137">
        <f t="shared" si="17"/>
        <v>6.17</v>
      </c>
      <c r="O137" t="str">
        <f t="shared" si="13"/>
        <v>34 &amp; 34 &amp; 1156 &amp; 20 &amp; Two Sides &amp; Spread &amp; 60 &amp; Centered &amp; 6.17\\</v>
      </c>
    </row>
    <row r="138" spans="1:15" hidden="1" x14ac:dyDescent="0.55000000000000004">
      <c r="A138" t="s">
        <v>28</v>
      </c>
      <c r="B138">
        <v>42</v>
      </c>
      <c r="C138">
        <v>122</v>
      </c>
      <c r="D138">
        <f t="shared" si="14"/>
        <v>40</v>
      </c>
      <c r="E138">
        <f t="shared" si="15"/>
        <v>120</v>
      </c>
      <c r="F138">
        <f t="shared" si="16"/>
        <v>4800</v>
      </c>
      <c r="G138">
        <v>20</v>
      </c>
      <c r="H138" t="s">
        <v>47</v>
      </c>
      <c r="I138" t="s">
        <v>62</v>
      </c>
      <c r="J138">
        <v>60</v>
      </c>
      <c r="K138" t="s">
        <v>62</v>
      </c>
      <c r="L138">
        <v>4800</v>
      </c>
      <c r="M138">
        <v>8.0654000000000003</v>
      </c>
      <c r="N138">
        <f t="shared" si="17"/>
        <v>8.07</v>
      </c>
      <c r="O138" t="str">
        <f t="shared" si="13"/>
        <v>40 &amp; 120 &amp; 4800 &amp; 20 &amp; One Side &amp; Centered &amp; 60 &amp; Centered &amp; 8.07\\</v>
      </c>
    </row>
    <row r="139" spans="1:15" hidden="1" x14ac:dyDescent="0.55000000000000004">
      <c r="A139" t="s">
        <v>28</v>
      </c>
      <c r="B139">
        <v>42</v>
      </c>
      <c r="C139">
        <v>122</v>
      </c>
      <c r="D139">
        <f t="shared" si="14"/>
        <v>40</v>
      </c>
      <c r="E139">
        <f t="shared" si="15"/>
        <v>120</v>
      </c>
      <c r="F139">
        <f t="shared" si="16"/>
        <v>4800</v>
      </c>
      <c r="G139">
        <v>20</v>
      </c>
      <c r="H139" t="s">
        <v>47</v>
      </c>
      <c r="I139" t="s">
        <v>62</v>
      </c>
      <c r="J139">
        <v>60</v>
      </c>
      <c r="K139" t="s">
        <v>43</v>
      </c>
      <c r="L139">
        <v>4800</v>
      </c>
      <c r="M139">
        <v>6.0548000000000002</v>
      </c>
      <c r="N139">
        <f t="shared" si="17"/>
        <v>6.05</v>
      </c>
      <c r="O139" t="str">
        <f t="shared" si="13"/>
        <v>40 &amp; 120 &amp; 4800 &amp; 20 &amp; One Side &amp; Centered &amp; 60 &amp; Spread &amp; 6.05\\</v>
      </c>
    </row>
    <row r="140" spans="1:15" hidden="1" x14ac:dyDescent="0.55000000000000004">
      <c r="A140" t="s">
        <v>28</v>
      </c>
      <c r="B140">
        <v>42</v>
      </c>
      <c r="C140">
        <v>122</v>
      </c>
      <c r="D140">
        <f t="shared" si="14"/>
        <v>40</v>
      </c>
      <c r="E140">
        <f t="shared" si="15"/>
        <v>120</v>
      </c>
      <c r="F140">
        <f t="shared" si="16"/>
        <v>4800</v>
      </c>
      <c r="G140">
        <v>20</v>
      </c>
      <c r="H140" t="s">
        <v>47</v>
      </c>
      <c r="I140" t="s">
        <v>62</v>
      </c>
      <c r="J140">
        <v>120</v>
      </c>
      <c r="K140" t="s">
        <v>62</v>
      </c>
      <c r="L140">
        <v>4800</v>
      </c>
      <c r="M140">
        <v>7.5553999999999997</v>
      </c>
      <c r="N140">
        <f t="shared" si="17"/>
        <v>7.56</v>
      </c>
      <c r="O140" t="str">
        <f t="shared" si="13"/>
        <v>40 &amp; 120 &amp; 4800 &amp; 20 &amp; One Side &amp; Centered &amp; 120 &amp; Centered &amp; 7.56\\</v>
      </c>
    </row>
    <row r="141" spans="1:15" hidden="1" x14ac:dyDescent="0.55000000000000004">
      <c r="A141" t="s">
        <v>28</v>
      </c>
      <c r="B141">
        <v>42</v>
      </c>
      <c r="C141">
        <v>122</v>
      </c>
      <c r="D141">
        <f t="shared" si="14"/>
        <v>40</v>
      </c>
      <c r="E141">
        <f t="shared" si="15"/>
        <v>120</v>
      </c>
      <c r="F141">
        <f t="shared" si="16"/>
        <v>4800</v>
      </c>
      <c r="G141">
        <v>20</v>
      </c>
      <c r="H141" t="s">
        <v>47</v>
      </c>
      <c r="I141" t="s">
        <v>62</v>
      </c>
      <c r="J141">
        <v>120</v>
      </c>
      <c r="K141" t="s">
        <v>43</v>
      </c>
      <c r="L141">
        <v>4800</v>
      </c>
      <c r="M141">
        <v>6.0762</v>
      </c>
      <c r="N141">
        <f t="shared" si="17"/>
        <v>6.08</v>
      </c>
      <c r="O141" t="str">
        <f t="shared" si="13"/>
        <v>40 &amp; 120 &amp; 4800 &amp; 20 &amp; One Side &amp; Centered &amp; 120 &amp; Spread &amp; 6.08\\</v>
      </c>
    </row>
    <row r="142" spans="1:15" hidden="1" x14ac:dyDescent="0.55000000000000004">
      <c r="A142" t="s">
        <v>28</v>
      </c>
      <c r="B142">
        <v>42</v>
      </c>
      <c r="C142">
        <v>122</v>
      </c>
      <c r="D142">
        <f t="shared" si="14"/>
        <v>40</v>
      </c>
      <c r="E142">
        <f t="shared" si="15"/>
        <v>120</v>
      </c>
      <c r="F142">
        <f t="shared" si="16"/>
        <v>4800</v>
      </c>
      <c r="G142">
        <v>20</v>
      </c>
      <c r="H142" t="s">
        <v>47</v>
      </c>
      <c r="I142" t="s">
        <v>62</v>
      </c>
      <c r="J142">
        <v>180</v>
      </c>
      <c r="K142" t="s">
        <v>62</v>
      </c>
      <c r="L142">
        <v>4800</v>
      </c>
      <c r="M142">
        <v>6.9581999999999997</v>
      </c>
      <c r="N142">
        <f t="shared" si="17"/>
        <v>6.96</v>
      </c>
      <c r="O142" t="str">
        <f t="shared" si="13"/>
        <v>40 &amp; 120 &amp; 4800 &amp; 20 &amp; One Side &amp; Centered &amp; 180 &amp; Centered &amp; 6.96\\</v>
      </c>
    </row>
    <row r="143" spans="1:15" hidden="1" x14ac:dyDescent="0.55000000000000004">
      <c r="A143" t="s">
        <v>28</v>
      </c>
      <c r="B143">
        <v>42</v>
      </c>
      <c r="C143">
        <v>122</v>
      </c>
      <c r="D143">
        <f t="shared" si="14"/>
        <v>40</v>
      </c>
      <c r="E143">
        <f t="shared" si="15"/>
        <v>120</v>
      </c>
      <c r="F143">
        <f t="shared" si="16"/>
        <v>4800</v>
      </c>
      <c r="G143">
        <v>20</v>
      </c>
      <c r="H143" t="s">
        <v>47</v>
      </c>
      <c r="I143" t="s">
        <v>62</v>
      </c>
      <c r="J143">
        <v>180</v>
      </c>
      <c r="K143" t="s">
        <v>43</v>
      </c>
      <c r="L143">
        <v>4800</v>
      </c>
      <c r="M143">
        <v>5.2282000000000002</v>
      </c>
      <c r="N143">
        <f t="shared" si="17"/>
        <v>5.23</v>
      </c>
      <c r="O143" t="str">
        <f t="shared" si="13"/>
        <v>40 &amp; 120 &amp; 4800 &amp; 20 &amp; One Side &amp; Centered &amp; 180 &amp; Spread &amp; 5.23\\</v>
      </c>
    </row>
    <row r="144" spans="1:15" hidden="1" x14ac:dyDescent="0.55000000000000004">
      <c r="A144" t="s">
        <v>28</v>
      </c>
      <c r="B144">
        <v>42</v>
      </c>
      <c r="C144">
        <v>122</v>
      </c>
      <c r="D144">
        <f t="shared" si="14"/>
        <v>40</v>
      </c>
      <c r="E144">
        <f t="shared" si="15"/>
        <v>120</v>
      </c>
      <c r="F144">
        <f t="shared" si="16"/>
        <v>4800</v>
      </c>
      <c r="G144">
        <v>20</v>
      </c>
      <c r="H144" t="s">
        <v>47</v>
      </c>
      <c r="I144" t="s">
        <v>43</v>
      </c>
      <c r="J144">
        <v>60</v>
      </c>
      <c r="K144" t="s">
        <v>62</v>
      </c>
      <c r="L144">
        <v>4800</v>
      </c>
      <c r="M144">
        <v>9.2872000000000003</v>
      </c>
      <c r="N144">
        <f t="shared" si="17"/>
        <v>9.2899999999999991</v>
      </c>
      <c r="O144" t="str">
        <f t="shared" si="13"/>
        <v>40 &amp; 120 &amp; 4800 &amp; 20 &amp; One Side &amp; Spread &amp; 60 &amp; Centered &amp; 9.29\\</v>
      </c>
    </row>
    <row r="145" spans="1:15" hidden="1" x14ac:dyDescent="0.55000000000000004">
      <c r="A145" t="s">
        <v>28</v>
      </c>
      <c r="B145">
        <v>42</v>
      </c>
      <c r="C145">
        <v>122</v>
      </c>
      <c r="D145">
        <f t="shared" si="14"/>
        <v>40</v>
      </c>
      <c r="E145">
        <f t="shared" si="15"/>
        <v>120</v>
      </c>
      <c r="F145">
        <f t="shared" si="16"/>
        <v>4800</v>
      </c>
      <c r="G145">
        <v>20</v>
      </c>
      <c r="H145" t="s">
        <v>47</v>
      </c>
      <c r="I145" t="s">
        <v>43</v>
      </c>
      <c r="J145">
        <v>60</v>
      </c>
      <c r="K145" t="s">
        <v>43</v>
      </c>
      <c r="L145">
        <v>4800</v>
      </c>
      <c r="M145">
        <v>7.4828000000000001</v>
      </c>
      <c r="N145">
        <f t="shared" si="17"/>
        <v>7.48</v>
      </c>
      <c r="O145" t="str">
        <f t="shared" si="13"/>
        <v>40 &amp; 120 &amp; 4800 &amp; 20 &amp; One Side &amp; Spread &amp; 60 &amp; Spread &amp; 7.48\\</v>
      </c>
    </row>
    <row r="146" spans="1:15" hidden="1" x14ac:dyDescent="0.55000000000000004">
      <c r="A146" t="s">
        <v>28</v>
      </c>
      <c r="B146">
        <v>42</v>
      </c>
      <c r="C146">
        <v>122</v>
      </c>
      <c r="D146">
        <f t="shared" si="14"/>
        <v>40</v>
      </c>
      <c r="E146">
        <f t="shared" si="15"/>
        <v>120</v>
      </c>
      <c r="F146">
        <f t="shared" si="16"/>
        <v>4800</v>
      </c>
      <c r="G146">
        <v>20</v>
      </c>
      <c r="H146" t="s">
        <v>47</v>
      </c>
      <c r="I146" t="s">
        <v>43</v>
      </c>
      <c r="J146">
        <v>120</v>
      </c>
      <c r="K146" t="s">
        <v>62</v>
      </c>
      <c r="L146">
        <v>4800</v>
      </c>
      <c r="M146">
        <v>8.9895999999999994</v>
      </c>
      <c r="N146">
        <f t="shared" si="17"/>
        <v>8.99</v>
      </c>
      <c r="O146" t="str">
        <f t="shared" si="13"/>
        <v>40 &amp; 120 &amp; 4800 &amp; 20 &amp; One Side &amp; Spread &amp; 120 &amp; Centered &amp; 8.99\\</v>
      </c>
    </row>
    <row r="147" spans="1:15" hidden="1" x14ac:dyDescent="0.55000000000000004">
      <c r="A147" t="s">
        <v>28</v>
      </c>
      <c r="B147">
        <v>42</v>
      </c>
      <c r="C147">
        <v>122</v>
      </c>
      <c r="D147">
        <f t="shared" si="14"/>
        <v>40</v>
      </c>
      <c r="E147">
        <f t="shared" si="15"/>
        <v>120</v>
      </c>
      <c r="F147">
        <f t="shared" si="16"/>
        <v>4800</v>
      </c>
      <c r="G147">
        <v>20</v>
      </c>
      <c r="H147" t="s">
        <v>47</v>
      </c>
      <c r="I147" t="s">
        <v>43</v>
      </c>
      <c r="J147">
        <v>120</v>
      </c>
      <c r="K147" t="s">
        <v>43</v>
      </c>
      <c r="L147">
        <v>4800</v>
      </c>
      <c r="M147">
        <v>7.6765999999999996</v>
      </c>
      <c r="N147">
        <f t="shared" si="17"/>
        <v>7.68</v>
      </c>
      <c r="O147" t="str">
        <f t="shared" si="13"/>
        <v>40 &amp; 120 &amp; 4800 &amp; 20 &amp; One Side &amp; Spread &amp; 120 &amp; Spread &amp; 7.68\\</v>
      </c>
    </row>
    <row r="148" spans="1:15" hidden="1" x14ac:dyDescent="0.55000000000000004">
      <c r="A148" t="s">
        <v>28</v>
      </c>
      <c r="B148">
        <v>42</v>
      </c>
      <c r="C148">
        <v>122</v>
      </c>
      <c r="D148">
        <f t="shared" si="14"/>
        <v>40</v>
      </c>
      <c r="E148">
        <f t="shared" si="15"/>
        <v>120</v>
      </c>
      <c r="F148">
        <f t="shared" si="16"/>
        <v>4800</v>
      </c>
      <c r="G148">
        <v>20</v>
      </c>
      <c r="H148" t="s">
        <v>47</v>
      </c>
      <c r="I148" t="s">
        <v>43</v>
      </c>
      <c r="J148">
        <v>180</v>
      </c>
      <c r="K148" t="s">
        <v>62</v>
      </c>
      <c r="L148">
        <v>4800</v>
      </c>
      <c r="M148">
        <v>8.4802</v>
      </c>
      <c r="N148">
        <f t="shared" si="17"/>
        <v>8.48</v>
      </c>
      <c r="O148" t="str">
        <f t="shared" si="13"/>
        <v>40 &amp; 120 &amp; 4800 &amp; 20 &amp; One Side &amp; Spread &amp; 180 &amp; Centered &amp; 8.48\\</v>
      </c>
    </row>
    <row r="149" spans="1:15" hidden="1" x14ac:dyDescent="0.55000000000000004">
      <c r="A149" t="s">
        <v>28</v>
      </c>
      <c r="B149">
        <v>42</v>
      </c>
      <c r="C149">
        <v>122</v>
      </c>
      <c r="D149">
        <f t="shared" si="14"/>
        <v>40</v>
      </c>
      <c r="E149">
        <f t="shared" si="15"/>
        <v>120</v>
      </c>
      <c r="F149">
        <f t="shared" si="16"/>
        <v>4800</v>
      </c>
      <c r="G149">
        <v>20</v>
      </c>
      <c r="H149" t="s">
        <v>47</v>
      </c>
      <c r="I149" t="s">
        <v>43</v>
      </c>
      <c r="J149">
        <v>180</v>
      </c>
      <c r="K149" t="s">
        <v>43</v>
      </c>
      <c r="L149">
        <v>4800</v>
      </c>
      <c r="M149">
        <v>6.6108000000000002</v>
      </c>
      <c r="N149">
        <f t="shared" si="17"/>
        <v>6.61</v>
      </c>
      <c r="O149" t="str">
        <f t="shared" si="13"/>
        <v>40 &amp; 120 &amp; 4800 &amp; 20 &amp; One Side &amp; Spread &amp; 180 &amp; Spread &amp; 6.61\\</v>
      </c>
    </row>
    <row r="150" spans="1:15" hidden="1" x14ac:dyDescent="0.55000000000000004">
      <c r="A150" t="s">
        <v>28</v>
      </c>
      <c r="B150">
        <v>42</v>
      </c>
      <c r="C150">
        <v>122</v>
      </c>
      <c r="D150">
        <f t="shared" si="14"/>
        <v>40</v>
      </c>
      <c r="E150">
        <f t="shared" si="15"/>
        <v>120</v>
      </c>
      <c r="F150">
        <f t="shared" si="16"/>
        <v>4800</v>
      </c>
      <c r="G150">
        <v>20</v>
      </c>
      <c r="H150" t="s">
        <v>48</v>
      </c>
      <c r="I150" t="s">
        <v>62</v>
      </c>
      <c r="J150">
        <v>60</v>
      </c>
      <c r="K150" t="s">
        <v>62</v>
      </c>
      <c r="L150">
        <v>4800</v>
      </c>
      <c r="M150">
        <v>8.3507999999999996</v>
      </c>
      <c r="N150">
        <f t="shared" si="17"/>
        <v>8.35</v>
      </c>
      <c r="O150" t="str">
        <f t="shared" si="13"/>
        <v>40 &amp; 120 &amp; 4800 &amp; 20 &amp; Two Sides &amp; Centered &amp; 60 &amp; Centered &amp; 8.35\\</v>
      </c>
    </row>
    <row r="151" spans="1:15" hidden="1" x14ac:dyDescent="0.55000000000000004">
      <c r="A151" t="s">
        <v>28</v>
      </c>
      <c r="B151">
        <v>42</v>
      </c>
      <c r="C151">
        <v>122</v>
      </c>
      <c r="D151">
        <f t="shared" si="14"/>
        <v>40</v>
      </c>
      <c r="E151">
        <f t="shared" si="15"/>
        <v>120</v>
      </c>
      <c r="F151">
        <f t="shared" si="16"/>
        <v>4800</v>
      </c>
      <c r="G151">
        <v>20</v>
      </c>
      <c r="H151" t="s">
        <v>48</v>
      </c>
      <c r="I151" t="s">
        <v>62</v>
      </c>
      <c r="J151">
        <v>60</v>
      </c>
      <c r="K151" t="s">
        <v>43</v>
      </c>
      <c r="L151">
        <v>4800</v>
      </c>
      <c r="M151">
        <v>6.1289999999999996</v>
      </c>
      <c r="N151">
        <f t="shared" si="17"/>
        <v>6.13</v>
      </c>
      <c r="O151" t="str">
        <f t="shared" si="13"/>
        <v>40 &amp; 120 &amp; 4800 &amp; 20 &amp; Two Sides &amp; Centered &amp; 60 &amp; Spread &amp; 6.13\\</v>
      </c>
    </row>
    <row r="152" spans="1:15" hidden="1" x14ac:dyDescent="0.55000000000000004">
      <c r="A152" t="s">
        <v>28</v>
      </c>
      <c r="B152">
        <v>42</v>
      </c>
      <c r="C152">
        <v>122</v>
      </c>
      <c r="D152">
        <f t="shared" si="14"/>
        <v>40</v>
      </c>
      <c r="E152">
        <f t="shared" si="15"/>
        <v>120</v>
      </c>
      <c r="F152">
        <f t="shared" si="16"/>
        <v>4800</v>
      </c>
      <c r="G152">
        <v>20</v>
      </c>
      <c r="H152" t="s">
        <v>48</v>
      </c>
      <c r="I152" t="s">
        <v>62</v>
      </c>
      <c r="J152">
        <v>120</v>
      </c>
      <c r="K152" t="s">
        <v>62</v>
      </c>
      <c r="L152">
        <v>4800</v>
      </c>
      <c r="M152">
        <v>8.2425999999999995</v>
      </c>
      <c r="N152">
        <f t="shared" si="17"/>
        <v>8.24</v>
      </c>
      <c r="O152" t="str">
        <f t="shared" si="13"/>
        <v>40 &amp; 120 &amp; 4800 &amp; 20 &amp; Two Sides &amp; Centered &amp; 120 &amp; Centered &amp; 8.24\\</v>
      </c>
    </row>
    <row r="153" spans="1:15" hidden="1" x14ac:dyDescent="0.55000000000000004">
      <c r="A153" t="s">
        <v>28</v>
      </c>
      <c r="B153">
        <v>42</v>
      </c>
      <c r="C153">
        <v>122</v>
      </c>
      <c r="D153">
        <f t="shared" si="14"/>
        <v>40</v>
      </c>
      <c r="E153">
        <f t="shared" si="15"/>
        <v>120</v>
      </c>
      <c r="F153">
        <f t="shared" si="16"/>
        <v>4800</v>
      </c>
      <c r="G153">
        <v>20</v>
      </c>
      <c r="H153" t="s">
        <v>48</v>
      </c>
      <c r="I153" t="s">
        <v>62</v>
      </c>
      <c r="J153">
        <v>120</v>
      </c>
      <c r="K153" t="s">
        <v>43</v>
      </c>
      <c r="L153">
        <v>4800</v>
      </c>
      <c r="M153">
        <v>6.1787999999999998</v>
      </c>
      <c r="N153">
        <f t="shared" si="17"/>
        <v>6.18</v>
      </c>
      <c r="O153" t="str">
        <f t="shared" ref="O153:O216" si="18">CONCATENATE(D153," &amp; ",E153," &amp; ",F153," &amp; ",G153," &amp; ",H153," &amp; ",I153," &amp; ",J153," &amp; ",K153," &amp; ",N153,"\\")</f>
        <v>40 &amp; 120 &amp; 4800 &amp; 20 &amp; Two Sides &amp; Centered &amp; 120 &amp; Spread &amp; 6.18\\</v>
      </c>
    </row>
    <row r="154" spans="1:15" hidden="1" x14ac:dyDescent="0.55000000000000004">
      <c r="A154" t="s">
        <v>28</v>
      </c>
      <c r="B154">
        <v>42</v>
      </c>
      <c r="C154">
        <v>122</v>
      </c>
      <c r="D154">
        <f t="shared" si="14"/>
        <v>40</v>
      </c>
      <c r="E154">
        <f t="shared" si="15"/>
        <v>120</v>
      </c>
      <c r="F154">
        <f t="shared" si="16"/>
        <v>4800</v>
      </c>
      <c r="G154">
        <v>20</v>
      </c>
      <c r="H154" t="s">
        <v>48</v>
      </c>
      <c r="I154" t="s">
        <v>62</v>
      </c>
      <c r="J154">
        <v>180</v>
      </c>
      <c r="K154" t="s">
        <v>62</v>
      </c>
      <c r="L154">
        <v>4800</v>
      </c>
      <c r="M154">
        <v>7.4842000000000004</v>
      </c>
      <c r="N154">
        <f t="shared" si="17"/>
        <v>7.48</v>
      </c>
      <c r="O154" t="str">
        <f t="shared" si="18"/>
        <v>40 &amp; 120 &amp; 4800 &amp; 20 &amp; Two Sides &amp; Centered &amp; 180 &amp; Centered &amp; 7.48\\</v>
      </c>
    </row>
    <row r="155" spans="1:15" hidden="1" x14ac:dyDescent="0.55000000000000004">
      <c r="A155" t="s">
        <v>28</v>
      </c>
      <c r="B155">
        <v>42</v>
      </c>
      <c r="C155">
        <v>122</v>
      </c>
      <c r="D155">
        <f t="shared" si="14"/>
        <v>40</v>
      </c>
      <c r="E155">
        <f t="shared" si="15"/>
        <v>120</v>
      </c>
      <c r="F155">
        <f t="shared" si="16"/>
        <v>4800</v>
      </c>
      <c r="G155">
        <v>20</v>
      </c>
      <c r="H155" t="s">
        <v>48</v>
      </c>
      <c r="I155" t="s">
        <v>62</v>
      </c>
      <c r="J155">
        <v>180</v>
      </c>
      <c r="K155" t="s">
        <v>43</v>
      </c>
      <c r="L155">
        <v>4800</v>
      </c>
      <c r="M155">
        <v>6.2004000000000001</v>
      </c>
      <c r="N155">
        <f t="shared" si="17"/>
        <v>6.2</v>
      </c>
      <c r="O155" t="str">
        <f t="shared" si="18"/>
        <v>40 &amp; 120 &amp; 4800 &amp; 20 &amp; Two Sides &amp; Centered &amp; 180 &amp; Spread &amp; 6.2\\</v>
      </c>
    </row>
    <row r="156" spans="1:15" hidden="1" x14ac:dyDescent="0.55000000000000004">
      <c r="A156" t="s">
        <v>28</v>
      </c>
      <c r="B156">
        <v>42</v>
      </c>
      <c r="C156">
        <v>122</v>
      </c>
      <c r="D156">
        <f t="shared" si="14"/>
        <v>40</v>
      </c>
      <c r="E156">
        <f t="shared" si="15"/>
        <v>120</v>
      </c>
      <c r="F156">
        <f t="shared" si="16"/>
        <v>4800</v>
      </c>
      <c r="G156">
        <v>20</v>
      </c>
      <c r="H156" t="s">
        <v>48</v>
      </c>
      <c r="I156" t="s">
        <v>43</v>
      </c>
      <c r="J156">
        <v>60</v>
      </c>
      <c r="K156" t="s">
        <v>62</v>
      </c>
      <c r="L156">
        <v>4800</v>
      </c>
      <c r="M156">
        <v>10.997999999999999</v>
      </c>
      <c r="N156">
        <f t="shared" si="17"/>
        <v>11</v>
      </c>
      <c r="O156" t="str">
        <f t="shared" si="18"/>
        <v>40 &amp; 120 &amp; 4800 &amp; 20 &amp; Two Sides &amp; Spread &amp; 60 &amp; Centered &amp; 11\\</v>
      </c>
    </row>
    <row r="157" spans="1:15" hidden="1" x14ac:dyDescent="0.55000000000000004">
      <c r="A157" t="s">
        <v>28</v>
      </c>
      <c r="B157">
        <v>42</v>
      </c>
      <c r="C157">
        <v>122</v>
      </c>
      <c r="D157">
        <f t="shared" si="14"/>
        <v>40</v>
      </c>
      <c r="E157">
        <f t="shared" si="15"/>
        <v>120</v>
      </c>
      <c r="F157">
        <f t="shared" si="16"/>
        <v>4800</v>
      </c>
      <c r="G157">
        <v>20</v>
      </c>
      <c r="H157" t="s">
        <v>48</v>
      </c>
      <c r="I157" t="s">
        <v>43</v>
      </c>
      <c r="J157">
        <v>60</v>
      </c>
      <c r="K157" t="s">
        <v>43</v>
      </c>
      <c r="L157">
        <v>4800</v>
      </c>
      <c r="M157">
        <v>8.9190000000000005</v>
      </c>
      <c r="N157">
        <f t="shared" si="17"/>
        <v>8.92</v>
      </c>
      <c r="O157" t="str">
        <f t="shared" si="18"/>
        <v>40 &amp; 120 &amp; 4800 &amp; 20 &amp; Two Sides &amp; Spread &amp; 60 &amp; Spread &amp; 8.92\\</v>
      </c>
    </row>
    <row r="158" spans="1:15" hidden="1" x14ac:dyDescent="0.55000000000000004">
      <c r="A158" t="s">
        <v>28</v>
      </c>
      <c r="B158">
        <v>42</v>
      </c>
      <c r="C158">
        <v>122</v>
      </c>
      <c r="D158">
        <f t="shared" si="14"/>
        <v>40</v>
      </c>
      <c r="E158">
        <f t="shared" si="15"/>
        <v>120</v>
      </c>
      <c r="F158">
        <f t="shared" si="16"/>
        <v>4800</v>
      </c>
      <c r="G158">
        <v>20</v>
      </c>
      <c r="H158" t="s">
        <v>48</v>
      </c>
      <c r="I158" t="s">
        <v>43</v>
      </c>
      <c r="J158">
        <v>120</v>
      </c>
      <c r="K158" t="s">
        <v>62</v>
      </c>
      <c r="L158">
        <v>4800</v>
      </c>
      <c r="M158">
        <v>11.6694</v>
      </c>
      <c r="N158">
        <f t="shared" si="17"/>
        <v>11.67</v>
      </c>
      <c r="O158" t="str">
        <f t="shared" si="18"/>
        <v>40 &amp; 120 &amp; 4800 &amp; 20 &amp; Two Sides &amp; Spread &amp; 120 &amp; Centered &amp; 11.67\\</v>
      </c>
    </row>
    <row r="159" spans="1:15" hidden="1" x14ac:dyDescent="0.55000000000000004">
      <c r="A159" t="s">
        <v>28</v>
      </c>
      <c r="B159">
        <v>42</v>
      </c>
      <c r="C159">
        <v>122</v>
      </c>
      <c r="D159">
        <f t="shared" si="14"/>
        <v>40</v>
      </c>
      <c r="E159">
        <f t="shared" si="15"/>
        <v>120</v>
      </c>
      <c r="F159">
        <f t="shared" si="16"/>
        <v>4800</v>
      </c>
      <c r="G159">
        <v>20</v>
      </c>
      <c r="H159" t="s">
        <v>48</v>
      </c>
      <c r="I159" t="s">
        <v>43</v>
      </c>
      <c r="J159">
        <v>120</v>
      </c>
      <c r="K159" t="s">
        <v>43</v>
      </c>
      <c r="L159">
        <v>4800</v>
      </c>
      <c r="M159">
        <v>9.1115999999999993</v>
      </c>
      <c r="N159">
        <f t="shared" si="17"/>
        <v>9.11</v>
      </c>
      <c r="O159" t="str">
        <f t="shared" si="18"/>
        <v>40 &amp; 120 &amp; 4800 &amp; 20 &amp; Two Sides &amp; Spread &amp; 120 &amp; Spread &amp; 9.11\\</v>
      </c>
    </row>
    <row r="160" spans="1:15" hidden="1" x14ac:dyDescent="0.55000000000000004">
      <c r="A160" t="s">
        <v>28</v>
      </c>
      <c r="B160">
        <v>42</v>
      </c>
      <c r="C160">
        <v>122</v>
      </c>
      <c r="D160">
        <f t="shared" si="14"/>
        <v>40</v>
      </c>
      <c r="E160">
        <f t="shared" si="15"/>
        <v>120</v>
      </c>
      <c r="F160">
        <f t="shared" si="16"/>
        <v>4800</v>
      </c>
      <c r="G160">
        <v>20</v>
      </c>
      <c r="H160" t="s">
        <v>48</v>
      </c>
      <c r="I160" t="s">
        <v>43</v>
      </c>
      <c r="J160">
        <v>180</v>
      </c>
      <c r="K160" t="s">
        <v>62</v>
      </c>
      <c r="L160">
        <v>4800</v>
      </c>
      <c r="M160">
        <v>11.237399999999999</v>
      </c>
      <c r="N160">
        <f t="shared" si="17"/>
        <v>11.24</v>
      </c>
      <c r="O160" t="str">
        <f t="shared" si="18"/>
        <v>40 &amp; 120 &amp; 4800 &amp; 20 &amp; Two Sides &amp; Spread &amp; 180 &amp; Centered &amp; 11.24\\</v>
      </c>
    </row>
    <row r="161" spans="1:15" hidden="1" x14ac:dyDescent="0.55000000000000004">
      <c r="A161" t="s">
        <v>28</v>
      </c>
      <c r="B161">
        <v>42</v>
      </c>
      <c r="C161">
        <v>122</v>
      </c>
      <c r="D161">
        <f t="shared" si="14"/>
        <v>40</v>
      </c>
      <c r="E161">
        <f t="shared" si="15"/>
        <v>120</v>
      </c>
      <c r="F161">
        <f t="shared" si="16"/>
        <v>4800</v>
      </c>
      <c r="G161">
        <v>20</v>
      </c>
      <c r="H161" t="s">
        <v>48</v>
      </c>
      <c r="I161" t="s">
        <v>43</v>
      </c>
      <c r="J161">
        <v>180</v>
      </c>
      <c r="K161" t="s">
        <v>43</v>
      </c>
      <c r="L161">
        <v>4800</v>
      </c>
      <c r="M161">
        <v>9.0616000000000003</v>
      </c>
      <c r="N161">
        <f t="shared" si="17"/>
        <v>9.06</v>
      </c>
      <c r="O161" t="str">
        <f t="shared" si="18"/>
        <v>40 &amp; 120 &amp; 4800 &amp; 20 &amp; Two Sides &amp; Spread &amp; 180 &amp; Spread &amp; 9.06\\</v>
      </c>
    </row>
    <row r="162" spans="1:15" hidden="1" x14ac:dyDescent="0.55000000000000004">
      <c r="A162" t="s">
        <v>19</v>
      </c>
      <c r="B162">
        <v>42</v>
      </c>
      <c r="C162">
        <v>32</v>
      </c>
      <c r="D162">
        <f t="shared" si="14"/>
        <v>40</v>
      </c>
      <c r="E162">
        <f t="shared" si="15"/>
        <v>30</v>
      </c>
      <c r="F162">
        <f t="shared" si="16"/>
        <v>1200</v>
      </c>
      <c r="G162">
        <v>20</v>
      </c>
      <c r="H162" t="s">
        <v>47</v>
      </c>
      <c r="I162" t="s">
        <v>62</v>
      </c>
      <c r="J162">
        <v>30</v>
      </c>
      <c r="K162" t="s">
        <v>62</v>
      </c>
      <c r="L162">
        <v>1200</v>
      </c>
      <c r="M162">
        <v>5.1639999999999997</v>
      </c>
      <c r="N162">
        <f t="shared" si="17"/>
        <v>5.16</v>
      </c>
      <c r="O162" t="str">
        <f t="shared" si="18"/>
        <v>40 &amp; 30 &amp; 1200 &amp; 20 &amp; One Side &amp; Centered &amp; 30 &amp; Centered &amp; 5.16\\</v>
      </c>
    </row>
    <row r="163" spans="1:15" hidden="1" x14ac:dyDescent="0.55000000000000004">
      <c r="A163" t="s">
        <v>19</v>
      </c>
      <c r="B163">
        <v>42</v>
      </c>
      <c r="C163">
        <v>32</v>
      </c>
      <c r="D163">
        <f t="shared" si="14"/>
        <v>40</v>
      </c>
      <c r="E163">
        <f t="shared" si="15"/>
        <v>30</v>
      </c>
      <c r="F163">
        <f t="shared" si="16"/>
        <v>1200</v>
      </c>
      <c r="G163">
        <v>20</v>
      </c>
      <c r="H163" t="s">
        <v>47</v>
      </c>
      <c r="I163" t="s">
        <v>62</v>
      </c>
      <c r="J163">
        <v>30</v>
      </c>
      <c r="K163" t="s">
        <v>43</v>
      </c>
      <c r="L163">
        <v>1200</v>
      </c>
      <c r="M163">
        <v>4.5716000000000001</v>
      </c>
      <c r="N163">
        <f t="shared" si="17"/>
        <v>4.57</v>
      </c>
      <c r="O163" t="str">
        <f t="shared" si="18"/>
        <v>40 &amp; 30 &amp; 1200 &amp; 20 &amp; One Side &amp; Centered &amp; 30 &amp; Spread &amp; 4.57\\</v>
      </c>
    </row>
    <row r="164" spans="1:15" hidden="1" x14ac:dyDescent="0.55000000000000004">
      <c r="A164" t="s">
        <v>19</v>
      </c>
      <c r="B164">
        <v>42</v>
      </c>
      <c r="C164">
        <v>32</v>
      </c>
      <c r="D164">
        <f t="shared" si="14"/>
        <v>40</v>
      </c>
      <c r="E164">
        <f t="shared" si="15"/>
        <v>30</v>
      </c>
      <c r="F164">
        <f t="shared" si="16"/>
        <v>1200</v>
      </c>
      <c r="G164">
        <v>20</v>
      </c>
      <c r="H164" t="s">
        <v>47</v>
      </c>
      <c r="I164" t="s">
        <v>62</v>
      </c>
      <c r="J164">
        <v>60</v>
      </c>
      <c r="K164" t="s">
        <v>62</v>
      </c>
      <c r="L164">
        <v>1200</v>
      </c>
      <c r="M164">
        <v>5.3007999999999997</v>
      </c>
      <c r="N164">
        <f t="shared" si="17"/>
        <v>5.3</v>
      </c>
      <c r="O164" t="str">
        <f t="shared" si="18"/>
        <v>40 &amp; 30 &amp; 1200 &amp; 20 &amp; One Side &amp; Centered &amp; 60 &amp; Centered &amp; 5.3\\</v>
      </c>
    </row>
    <row r="165" spans="1:15" hidden="1" x14ac:dyDescent="0.55000000000000004">
      <c r="A165" t="s">
        <v>19</v>
      </c>
      <c r="B165">
        <v>42</v>
      </c>
      <c r="C165">
        <v>32</v>
      </c>
      <c r="D165">
        <f t="shared" si="14"/>
        <v>40</v>
      </c>
      <c r="E165">
        <f t="shared" si="15"/>
        <v>30</v>
      </c>
      <c r="F165">
        <f t="shared" si="16"/>
        <v>1200</v>
      </c>
      <c r="G165">
        <v>20</v>
      </c>
      <c r="H165" t="s">
        <v>47</v>
      </c>
      <c r="I165" t="s">
        <v>62</v>
      </c>
      <c r="J165">
        <v>60</v>
      </c>
      <c r="K165" t="s">
        <v>43</v>
      </c>
      <c r="L165">
        <v>1200</v>
      </c>
      <c r="M165">
        <v>4.5956000000000001</v>
      </c>
      <c r="N165">
        <f t="shared" si="17"/>
        <v>4.5999999999999996</v>
      </c>
      <c r="O165" t="str">
        <f t="shared" si="18"/>
        <v>40 &amp; 30 &amp; 1200 &amp; 20 &amp; One Side &amp; Centered &amp; 60 &amp; Spread &amp; 4.6\\</v>
      </c>
    </row>
    <row r="166" spans="1:15" hidden="1" x14ac:dyDescent="0.55000000000000004">
      <c r="A166" t="s">
        <v>19</v>
      </c>
      <c r="B166">
        <v>42</v>
      </c>
      <c r="C166">
        <v>32</v>
      </c>
      <c r="D166">
        <f t="shared" si="14"/>
        <v>40</v>
      </c>
      <c r="E166">
        <f t="shared" si="15"/>
        <v>30</v>
      </c>
      <c r="F166">
        <f t="shared" si="16"/>
        <v>1200</v>
      </c>
      <c r="G166">
        <v>20</v>
      </c>
      <c r="H166" t="s">
        <v>47</v>
      </c>
      <c r="I166" t="s">
        <v>62</v>
      </c>
      <c r="J166">
        <v>90</v>
      </c>
      <c r="K166" t="s">
        <v>62</v>
      </c>
      <c r="L166">
        <v>1200</v>
      </c>
      <c r="M166">
        <v>4.5865999999999998</v>
      </c>
      <c r="N166">
        <f t="shared" si="17"/>
        <v>4.59</v>
      </c>
      <c r="O166" t="str">
        <f t="shared" si="18"/>
        <v>40 &amp; 30 &amp; 1200 &amp; 20 &amp; One Side &amp; Centered &amp; 90 &amp; Centered &amp; 4.59\\</v>
      </c>
    </row>
    <row r="167" spans="1:15" hidden="1" x14ac:dyDescent="0.55000000000000004">
      <c r="A167" t="s">
        <v>19</v>
      </c>
      <c r="B167">
        <v>42</v>
      </c>
      <c r="C167">
        <v>32</v>
      </c>
      <c r="D167">
        <f t="shared" si="14"/>
        <v>40</v>
      </c>
      <c r="E167">
        <f t="shared" si="15"/>
        <v>30</v>
      </c>
      <c r="F167">
        <f t="shared" si="16"/>
        <v>1200</v>
      </c>
      <c r="G167">
        <v>20</v>
      </c>
      <c r="H167" t="s">
        <v>47</v>
      </c>
      <c r="I167" t="s">
        <v>43</v>
      </c>
      <c r="J167">
        <v>30</v>
      </c>
      <c r="K167" t="s">
        <v>62</v>
      </c>
      <c r="L167">
        <v>1200</v>
      </c>
      <c r="M167">
        <v>5.7910000000000004</v>
      </c>
      <c r="N167">
        <f t="shared" si="17"/>
        <v>5.79</v>
      </c>
      <c r="O167" t="str">
        <f t="shared" si="18"/>
        <v>40 &amp; 30 &amp; 1200 &amp; 20 &amp; One Side &amp; Spread &amp; 30 &amp; Centered &amp; 5.79\\</v>
      </c>
    </row>
    <row r="168" spans="1:15" hidden="1" x14ac:dyDescent="0.55000000000000004">
      <c r="A168" t="s">
        <v>19</v>
      </c>
      <c r="B168">
        <v>42</v>
      </c>
      <c r="C168">
        <v>32</v>
      </c>
      <c r="D168">
        <f t="shared" si="14"/>
        <v>40</v>
      </c>
      <c r="E168">
        <f t="shared" si="15"/>
        <v>30</v>
      </c>
      <c r="F168">
        <f t="shared" si="16"/>
        <v>1200</v>
      </c>
      <c r="G168">
        <v>20</v>
      </c>
      <c r="H168" t="s">
        <v>47</v>
      </c>
      <c r="I168" t="s">
        <v>43</v>
      </c>
      <c r="J168">
        <v>30</v>
      </c>
      <c r="K168" t="s">
        <v>43</v>
      </c>
      <c r="L168">
        <v>1200</v>
      </c>
      <c r="M168">
        <v>5.5141999999999998</v>
      </c>
      <c r="N168">
        <f t="shared" si="17"/>
        <v>5.51</v>
      </c>
      <c r="O168" t="str">
        <f t="shared" si="18"/>
        <v>40 &amp; 30 &amp; 1200 &amp; 20 &amp; One Side &amp; Spread &amp; 30 &amp; Spread &amp; 5.51\\</v>
      </c>
    </row>
    <row r="169" spans="1:15" hidden="1" x14ac:dyDescent="0.55000000000000004">
      <c r="A169" t="s">
        <v>19</v>
      </c>
      <c r="B169">
        <v>42</v>
      </c>
      <c r="C169">
        <v>32</v>
      </c>
      <c r="D169">
        <f t="shared" si="14"/>
        <v>40</v>
      </c>
      <c r="E169">
        <f t="shared" si="15"/>
        <v>30</v>
      </c>
      <c r="F169">
        <f t="shared" si="16"/>
        <v>1200</v>
      </c>
      <c r="G169">
        <v>20</v>
      </c>
      <c r="H169" t="s">
        <v>47</v>
      </c>
      <c r="I169" t="s">
        <v>43</v>
      </c>
      <c r="J169">
        <v>60</v>
      </c>
      <c r="K169" t="s">
        <v>62</v>
      </c>
      <c r="L169">
        <v>1200</v>
      </c>
      <c r="M169">
        <v>6.1976000000000004</v>
      </c>
      <c r="N169">
        <f t="shared" si="17"/>
        <v>6.2</v>
      </c>
      <c r="O169" t="str">
        <f t="shared" si="18"/>
        <v>40 &amp; 30 &amp; 1200 &amp; 20 &amp; One Side &amp; Spread &amp; 60 &amp; Centered &amp; 6.2\\</v>
      </c>
    </row>
    <row r="170" spans="1:15" hidden="1" x14ac:dyDescent="0.55000000000000004">
      <c r="A170" t="s">
        <v>19</v>
      </c>
      <c r="B170">
        <v>42</v>
      </c>
      <c r="C170">
        <v>32</v>
      </c>
      <c r="D170">
        <f t="shared" si="14"/>
        <v>40</v>
      </c>
      <c r="E170">
        <f t="shared" si="15"/>
        <v>30</v>
      </c>
      <c r="F170">
        <f t="shared" si="16"/>
        <v>1200</v>
      </c>
      <c r="G170">
        <v>20</v>
      </c>
      <c r="H170" t="s">
        <v>47</v>
      </c>
      <c r="I170" t="s">
        <v>43</v>
      </c>
      <c r="J170">
        <v>60</v>
      </c>
      <c r="K170" t="s">
        <v>43</v>
      </c>
      <c r="L170">
        <v>1200</v>
      </c>
      <c r="M170">
        <v>5.4504000000000001</v>
      </c>
      <c r="N170">
        <f t="shared" si="17"/>
        <v>5.45</v>
      </c>
      <c r="O170" t="str">
        <f t="shared" si="18"/>
        <v>40 &amp; 30 &amp; 1200 &amp; 20 &amp; One Side &amp; Spread &amp; 60 &amp; Spread &amp; 5.45\\</v>
      </c>
    </row>
    <row r="171" spans="1:15" hidden="1" x14ac:dyDescent="0.55000000000000004">
      <c r="A171" t="s">
        <v>19</v>
      </c>
      <c r="B171">
        <v>42</v>
      </c>
      <c r="C171">
        <v>32</v>
      </c>
      <c r="D171">
        <f t="shared" si="14"/>
        <v>40</v>
      </c>
      <c r="E171">
        <f t="shared" si="15"/>
        <v>30</v>
      </c>
      <c r="F171">
        <f t="shared" si="16"/>
        <v>1200</v>
      </c>
      <c r="G171">
        <v>20</v>
      </c>
      <c r="H171" t="s">
        <v>47</v>
      </c>
      <c r="I171" t="s">
        <v>43</v>
      </c>
      <c r="J171">
        <v>90</v>
      </c>
      <c r="K171" t="s">
        <v>62</v>
      </c>
      <c r="L171">
        <v>1200</v>
      </c>
      <c r="M171">
        <v>5.5469999999999997</v>
      </c>
      <c r="N171">
        <f t="shared" si="17"/>
        <v>5.55</v>
      </c>
      <c r="O171" t="str">
        <f t="shared" si="18"/>
        <v>40 &amp; 30 &amp; 1200 &amp; 20 &amp; One Side &amp; Spread &amp; 90 &amp; Centered &amp; 5.55\\</v>
      </c>
    </row>
    <row r="172" spans="1:15" hidden="1" x14ac:dyDescent="0.55000000000000004">
      <c r="A172" t="s">
        <v>19</v>
      </c>
      <c r="B172">
        <v>42</v>
      </c>
      <c r="C172">
        <v>32</v>
      </c>
      <c r="D172">
        <f t="shared" si="14"/>
        <v>40</v>
      </c>
      <c r="E172">
        <f t="shared" si="15"/>
        <v>30</v>
      </c>
      <c r="F172">
        <f t="shared" si="16"/>
        <v>1200</v>
      </c>
      <c r="G172">
        <v>20</v>
      </c>
      <c r="H172" t="s">
        <v>48</v>
      </c>
      <c r="I172" t="s">
        <v>62</v>
      </c>
      <c r="J172">
        <v>30</v>
      </c>
      <c r="K172" t="s">
        <v>62</v>
      </c>
      <c r="L172">
        <v>1200</v>
      </c>
      <c r="M172">
        <v>5.1654</v>
      </c>
      <c r="N172">
        <f t="shared" si="17"/>
        <v>5.17</v>
      </c>
      <c r="O172" t="str">
        <f t="shared" si="18"/>
        <v>40 &amp; 30 &amp; 1200 &amp; 20 &amp; Two Sides &amp; Centered &amp; 30 &amp; Centered &amp; 5.17\\</v>
      </c>
    </row>
    <row r="173" spans="1:15" hidden="1" x14ac:dyDescent="0.55000000000000004">
      <c r="A173" t="s">
        <v>19</v>
      </c>
      <c r="B173">
        <v>42</v>
      </c>
      <c r="C173">
        <v>32</v>
      </c>
      <c r="D173">
        <f t="shared" si="14"/>
        <v>40</v>
      </c>
      <c r="E173">
        <f t="shared" si="15"/>
        <v>30</v>
      </c>
      <c r="F173">
        <f t="shared" si="16"/>
        <v>1200</v>
      </c>
      <c r="G173">
        <v>20</v>
      </c>
      <c r="H173" t="s">
        <v>48</v>
      </c>
      <c r="I173" t="s">
        <v>62</v>
      </c>
      <c r="J173">
        <v>30</v>
      </c>
      <c r="K173" t="s">
        <v>43</v>
      </c>
      <c r="L173">
        <v>1200</v>
      </c>
      <c r="M173">
        <v>4.4790000000000001</v>
      </c>
      <c r="N173">
        <f t="shared" si="17"/>
        <v>4.4800000000000004</v>
      </c>
      <c r="O173" t="str">
        <f t="shared" si="18"/>
        <v>40 &amp; 30 &amp; 1200 &amp; 20 &amp; Two Sides &amp; Centered &amp; 30 &amp; Spread &amp; 4.48\\</v>
      </c>
    </row>
    <row r="174" spans="1:15" hidden="1" x14ac:dyDescent="0.55000000000000004">
      <c r="A174" t="s">
        <v>19</v>
      </c>
      <c r="B174">
        <v>42</v>
      </c>
      <c r="C174">
        <v>32</v>
      </c>
      <c r="D174">
        <f t="shared" si="14"/>
        <v>40</v>
      </c>
      <c r="E174">
        <f t="shared" si="15"/>
        <v>30</v>
      </c>
      <c r="F174">
        <f t="shared" si="16"/>
        <v>1200</v>
      </c>
      <c r="G174">
        <v>20</v>
      </c>
      <c r="H174" t="s">
        <v>48</v>
      </c>
      <c r="I174" t="s">
        <v>62</v>
      </c>
      <c r="J174">
        <v>60</v>
      </c>
      <c r="K174" t="s">
        <v>62</v>
      </c>
      <c r="L174">
        <v>1200</v>
      </c>
      <c r="M174">
        <v>4.4871999999999996</v>
      </c>
      <c r="N174">
        <f t="shared" si="17"/>
        <v>4.49</v>
      </c>
      <c r="O174" t="str">
        <f t="shared" si="18"/>
        <v>40 &amp; 30 &amp; 1200 &amp; 20 &amp; Two Sides &amp; Centered &amp; 60 &amp; Centered &amp; 4.49\\</v>
      </c>
    </row>
    <row r="175" spans="1:15" hidden="1" x14ac:dyDescent="0.55000000000000004">
      <c r="A175" t="s">
        <v>19</v>
      </c>
      <c r="B175">
        <v>42</v>
      </c>
      <c r="C175">
        <v>32</v>
      </c>
      <c r="D175">
        <f t="shared" si="14"/>
        <v>40</v>
      </c>
      <c r="E175">
        <f t="shared" si="15"/>
        <v>30</v>
      </c>
      <c r="F175">
        <f t="shared" si="16"/>
        <v>1200</v>
      </c>
      <c r="G175">
        <v>20</v>
      </c>
      <c r="H175" t="s">
        <v>48</v>
      </c>
      <c r="I175" t="s">
        <v>43</v>
      </c>
      <c r="J175">
        <v>30</v>
      </c>
      <c r="K175" t="s">
        <v>62</v>
      </c>
      <c r="L175">
        <v>1200</v>
      </c>
      <c r="M175">
        <v>6.6436000000000002</v>
      </c>
      <c r="N175">
        <f t="shared" si="17"/>
        <v>6.64</v>
      </c>
      <c r="O175" t="str">
        <f t="shared" si="18"/>
        <v>40 &amp; 30 &amp; 1200 &amp; 20 &amp; Two Sides &amp; Spread &amp; 30 &amp; Centered &amp; 6.64\\</v>
      </c>
    </row>
    <row r="176" spans="1:15" hidden="1" x14ac:dyDescent="0.55000000000000004">
      <c r="A176" t="s">
        <v>19</v>
      </c>
      <c r="B176">
        <v>42</v>
      </c>
      <c r="C176">
        <v>32</v>
      </c>
      <c r="D176">
        <f t="shared" si="14"/>
        <v>40</v>
      </c>
      <c r="E176">
        <f t="shared" si="15"/>
        <v>30</v>
      </c>
      <c r="F176">
        <f t="shared" si="16"/>
        <v>1200</v>
      </c>
      <c r="G176">
        <v>20</v>
      </c>
      <c r="H176" t="s">
        <v>48</v>
      </c>
      <c r="I176" t="s">
        <v>43</v>
      </c>
      <c r="J176">
        <v>30</v>
      </c>
      <c r="K176" t="s">
        <v>43</v>
      </c>
      <c r="L176">
        <v>1200</v>
      </c>
      <c r="M176">
        <v>5.6971999999999996</v>
      </c>
      <c r="N176">
        <f t="shared" si="17"/>
        <v>5.7</v>
      </c>
      <c r="O176" t="str">
        <f t="shared" si="18"/>
        <v>40 &amp; 30 &amp; 1200 &amp; 20 &amp; Two Sides &amp; Spread &amp; 30 &amp; Spread &amp; 5.7\\</v>
      </c>
    </row>
    <row r="177" spans="1:15" hidden="1" x14ac:dyDescent="0.55000000000000004">
      <c r="A177" t="s">
        <v>19</v>
      </c>
      <c r="B177">
        <v>42</v>
      </c>
      <c r="C177">
        <v>32</v>
      </c>
      <c r="D177">
        <f t="shared" si="14"/>
        <v>40</v>
      </c>
      <c r="E177">
        <f t="shared" si="15"/>
        <v>30</v>
      </c>
      <c r="F177">
        <f t="shared" si="16"/>
        <v>1200</v>
      </c>
      <c r="G177">
        <v>20</v>
      </c>
      <c r="H177" t="s">
        <v>48</v>
      </c>
      <c r="I177" t="s">
        <v>43</v>
      </c>
      <c r="J177">
        <v>60</v>
      </c>
      <c r="K177" t="s">
        <v>62</v>
      </c>
      <c r="L177">
        <v>1200</v>
      </c>
      <c r="M177">
        <v>5.7111999999999998</v>
      </c>
      <c r="N177">
        <f t="shared" si="17"/>
        <v>5.71</v>
      </c>
      <c r="O177" t="str">
        <f t="shared" si="18"/>
        <v>40 &amp; 30 &amp; 1200 &amp; 20 &amp; Two Sides &amp; Spread &amp; 60 &amp; Centered &amp; 5.71\\</v>
      </c>
    </row>
    <row r="178" spans="1:15" hidden="1" x14ac:dyDescent="0.55000000000000004">
      <c r="A178" t="s">
        <v>29</v>
      </c>
      <c r="B178">
        <v>62</v>
      </c>
      <c r="C178">
        <v>82</v>
      </c>
      <c r="D178">
        <f t="shared" si="14"/>
        <v>60</v>
      </c>
      <c r="E178">
        <f t="shared" si="15"/>
        <v>80</v>
      </c>
      <c r="F178">
        <f t="shared" si="16"/>
        <v>4800</v>
      </c>
      <c r="G178">
        <v>20</v>
      </c>
      <c r="H178" t="s">
        <v>47</v>
      </c>
      <c r="I178" t="s">
        <v>62</v>
      </c>
      <c r="J178">
        <v>60</v>
      </c>
      <c r="K178" t="s">
        <v>62</v>
      </c>
      <c r="L178">
        <v>4800</v>
      </c>
      <c r="M178">
        <v>7.4463999999999997</v>
      </c>
      <c r="N178">
        <f t="shared" si="17"/>
        <v>7.45</v>
      </c>
      <c r="O178" t="str">
        <f t="shared" si="18"/>
        <v>60 &amp; 80 &amp; 4800 &amp; 20 &amp; One Side &amp; Centered &amp; 60 &amp; Centered &amp; 7.45\\</v>
      </c>
    </row>
    <row r="179" spans="1:15" hidden="1" x14ac:dyDescent="0.55000000000000004">
      <c r="A179" t="s">
        <v>29</v>
      </c>
      <c r="B179">
        <v>62</v>
      </c>
      <c r="C179">
        <v>82</v>
      </c>
      <c r="D179">
        <f t="shared" si="14"/>
        <v>60</v>
      </c>
      <c r="E179">
        <f t="shared" si="15"/>
        <v>80</v>
      </c>
      <c r="F179">
        <f t="shared" si="16"/>
        <v>4800</v>
      </c>
      <c r="G179">
        <v>20</v>
      </c>
      <c r="H179" t="s">
        <v>47</v>
      </c>
      <c r="I179" t="s">
        <v>62</v>
      </c>
      <c r="J179">
        <v>60</v>
      </c>
      <c r="K179" t="s">
        <v>43</v>
      </c>
      <c r="L179">
        <v>4800</v>
      </c>
      <c r="M179">
        <v>5.9715999999999996</v>
      </c>
      <c r="N179">
        <f t="shared" si="17"/>
        <v>5.97</v>
      </c>
      <c r="O179" t="str">
        <f t="shared" si="18"/>
        <v>60 &amp; 80 &amp; 4800 &amp; 20 &amp; One Side &amp; Centered &amp; 60 &amp; Spread &amp; 5.97\\</v>
      </c>
    </row>
    <row r="180" spans="1:15" hidden="1" x14ac:dyDescent="0.55000000000000004">
      <c r="A180" t="s">
        <v>29</v>
      </c>
      <c r="B180">
        <v>62</v>
      </c>
      <c r="C180">
        <v>82</v>
      </c>
      <c r="D180">
        <f t="shared" si="14"/>
        <v>60</v>
      </c>
      <c r="E180">
        <f t="shared" si="15"/>
        <v>80</v>
      </c>
      <c r="F180">
        <f t="shared" si="16"/>
        <v>4800</v>
      </c>
      <c r="G180">
        <v>20</v>
      </c>
      <c r="H180" t="s">
        <v>47</v>
      </c>
      <c r="I180" t="s">
        <v>62</v>
      </c>
      <c r="J180">
        <v>120</v>
      </c>
      <c r="K180" t="s">
        <v>62</v>
      </c>
      <c r="L180">
        <v>4800</v>
      </c>
      <c r="M180">
        <v>7.0625999999999998</v>
      </c>
      <c r="N180">
        <f t="shared" si="17"/>
        <v>7.06</v>
      </c>
      <c r="O180" t="str">
        <f t="shared" si="18"/>
        <v>60 &amp; 80 &amp; 4800 &amp; 20 &amp; One Side &amp; Centered &amp; 120 &amp; Centered &amp; 7.06\\</v>
      </c>
    </row>
    <row r="181" spans="1:15" hidden="1" x14ac:dyDescent="0.55000000000000004">
      <c r="A181" t="s">
        <v>29</v>
      </c>
      <c r="B181">
        <v>62</v>
      </c>
      <c r="C181">
        <v>82</v>
      </c>
      <c r="D181">
        <f t="shared" si="14"/>
        <v>60</v>
      </c>
      <c r="E181">
        <f t="shared" si="15"/>
        <v>80</v>
      </c>
      <c r="F181">
        <f t="shared" si="16"/>
        <v>4800</v>
      </c>
      <c r="G181">
        <v>20</v>
      </c>
      <c r="H181" t="s">
        <v>47</v>
      </c>
      <c r="I181" t="s">
        <v>62</v>
      </c>
      <c r="J181">
        <v>120</v>
      </c>
      <c r="K181" t="s">
        <v>43</v>
      </c>
      <c r="L181">
        <v>4800</v>
      </c>
      <c r="M181">
        <v>6.0115999999999996</v>
      </c>
      <c r="N181">
        <f t="shared" si="17"/>
        <v>6.01</v>
      </c>
      <c r="O181" t="str">
        <f t="shared" si="18"/>
        <v>60 &amp; 80 &amp; 4800 &amp; 20 &amp; One Side &amp; Centered &amp; 120 &amp; Spread &amp; 6.01\\</v>
      </c>
    </row>
    <row r="182" spans="1:15" hidden="1" x14ac:dyDescent="0.55000000000000004">
      <c r="A182" t="s">
        <v>29</v>
      </c>
      <c r="B182">
        <v>62</v>
      </c>
      <c r="C182">
        <v>82</v>
      </c>
      <c r="D182">
        <f t="shared" si="14"/>
        <v>60</v>
      </c>
      <c r="E182">
        <f t="shared" si="15"/>
        <v>80</v>
      </c>
      <c r="F182">
        <f t="shared" si="16"/>
        <v>4800</v>
      </c>
      <c r="G182">
        <v>20</v>
      </c>
      <c r="H182" t="s">
        <v>47</v>
      </c>
      <c r="I182" t="s">
        <v>62</v>
      </c>
      <c r="J182">
        <v>180</v>
      </c>
      <c r="K182" t="s">
        <v>62</v>
      </c>
      <c r="L182">
        <v>4800</v>
      </c>
      <c r="M182">
        <v>6.0895999999999999</v>
      </c>
      <c r="N182">
        <f t="shared" si="17"/>
        <v>6.09</v>
      </c>
      <c r="O182" t="str">
        <f t="shared" si="18"/>
        <v>60 &amp; 80 &amp; 4800 &amp; 20 &amp; One Side &amp; Centered &amp; 180 &amp; Centered &amp; 6.09\\</v>
      </c>
    </row>
    <row r="183" spans="1:15" hidden="1" x14ac:dyDescent="0.55000000000000004">
      <c r="A183" t="s">
        <v>29</v>
      </c>
      <c r="B183">
        <v>62</v>
      </c>
      <c r="C183">
        <v>82</v>
      </c>
      <c r="D183">
        <f t="shared" si="14"/>
        <v>60</v>
      </c>
      <c r="E183">
        <f t="shared" si="15"/>
        <v>80</v>
      </c>
      <c r="F183">
        <f t="shared" si="16"/>
        <v>4800</v>
      </c>
      <c r="G183">
        <v>20</v>
      </c>
      <c r="H183" t="s">
        <v>47</v>
      </c>
      <c r="I183" t="s">
        <v>43</v>
      </c>
      <c r="J183">
        <v>60</v>
      </c>
      <c r="K183" t="s">
        <v>62</v>
      </c>
      <c r="L183">
        <v>4800</v>
      </c>
      <c r="M183">
        <v>9.3979999999999997</v>
      </c>
      <c r="N183">
        <f t="shared" si="17"/>
        <v>9.4</v>
      </c>
      <c r="O183" t="str">
        <f t="shared" si="18"/>
        <v>60 &amp; 80 &amp; 4800 &amp; 20 &amp; One Side &amp; Spread &amp; 60 &amp; Centered &amp; 9.4\\</v>
      </c>
    </row>
    <row r="184" spans="1:15" hidden="1" x14ac:dyDescent="0.55000000000000004">
      <c r="A184" t="s">
        <v>29</v>
      </c>
      <c r="B184">
        <v>62</v>
      </c>
      <c r="C184">
        <v>82</v>
      </c>
      <c r="D184">
        <f t="shared" si="14"/>
        <v>60</v>
      </c>
      <c r="E184">
        <f t="shared" si="15"/>
        <v>80</v>
      </c>
      <c r="F184">
        <f t="shared" si="16"/>
        <v>4800</v>
      </c>
      <c r="G184">
        <v>20</v>
      </c>
      <c r="H184" t="s">
        <v>47</v>
      </c>
      <c r="I184" t="s">
        <v>43</v>
      </c>
      <c r="J184">
        <v>60</v>
      </c>
      <c r="K184" t="s">
        <v>43</v>
      </c>
      <c r="L184">
        <v>4800</v>
      </c>
      <c r="M184">
        <v>8.6110000000000007</v>
      </c>
      <c r="N184">
        <f t="shared" si="17"/>
        <v>8.61</v>
      </c>
      <c r="O184" t="str">
        <f t="shared" si="18"/>
        <v>60 &amp; 80 &amp; 4800 &amp; 20 &amp; One Side &amp; Spread &amp; 60 &amp; Spread &amp; 8.61\\</v>
      </c>
    </row>
    <row r="185" spans="1:15" hidden="1" x14ac:dyDescent="0.55000000000000004">
      <c r="A185" t="s">
        <v>29</v>
      </c>
      <c r="B185">
        <v>62</v>
      </c>
      <c r="C185">
        <v>82</v>
      </c>
      <c r="D185">
        <f t="shared" si="14"/>
        <v>60</v>
      </c>
      <c r="E185">
        <f t="shared" si="15"/>
        <v>80</v>
      </c>
      <c r="F185">
        <f t="shared" si="16"/>
        <v>4800</v>
      </c>
      <c r="G185">
        <v>20</v>
      </c>
      <c r="H185" t="s">
        <v>47</v>
      </c>
      <c r="I185" t="s">
        <v>43</v>
      </c>
      <c r="J185">
        <v>120</v>
      </c>
      <c r="K185" t="s">
        <v>62</v>
      </c>
      <c r="L185">
        <v>4800</v>
      </c>
      <c r="M185">
        <v>9.7463999999999995</v>
      </c>
      <c r="N185">
        <f t="shared" si="17"/>
        <v>9.75</v>
      </c>
      <c r="O185" t="str">
        <f t="shared" si="18"/>
        <v>60 &amp; 80 &amp; 4800 &amp; 20 &amp; One Side &amp; Spread &amp; 120 &amp; Centered &amp; 9.75\\</v>
      </c>
    </row>
    <row r="186" spans="1:15" hidden="1" x14ac:dyDescent="0.55000000000000004">
      <c r="A186" t="s">
        <v>29</v>
      </c>
      <c r="B186">
        <v>62</v>
      </c>
      <c r="C186">
        <v>82</v>
      </c>
      <c r="D186">
        <f t="shared" si="14"/>
        <v>60</v>
      </c>
      <c r="E186">
        <f t="shared" si="15"/>
        <v>80</v>
      </c>
      <c r="F186">
        <f t="shared" si="16"/>
        <v>4800</v>
      </c>
      <c r="G186">
        <v>20</v>
      </c>
      <c r="H186" t="s">
        <v>47</v>
      </c>
      <c r="I186" t="s">
        <v>43</v>
      </c>
      <c r="J186">
        <v>120</v>
      </c>
      <c r="K186" t="s">
        <v>43</v>
      </c>
      <c r="L186">
        <v>4800</v>
      </c>
      <c r="M186">
        <v>8.6546000000000003</v>
      </c>
      <c r="N186">
        <f t="shared" si="17"/>
        <v>8.65</v>
      </c>
      <c r="O186" t="str">
        <f t="shared" si="18"/>
        <v>60 &amp; 80 &amp; 4800 &amp; 20 &amp; One Side &amp; Spread &amp; 120 &amp; Spread &amp; 8.65\\</v>
      </c>
    </row>
    <row r="187" spans="1:15" hidden="1" x14ac:dyDescent="0.55000000000000004">
      <c r="A187" t="s">
        <v>29</v>
      </c>
      <c r="B187">
        <v>62</v>
      </c>
      <c r="C187">
        <v>82</v>
      </c>
      <c r="D187">
        <f t="shared" si="14"/>
        <v>60</v>
      </c>
      <c r="E187">
        <f t="shared" si="15"/>
        <v>80</v>
      </c>
      <c r="F187">
        <f t="shared" si="16"/>
        <v>4800</v>
      </c>
      <c r="G187">
        <v>20</v>
      </c>
      <c r="H187" t="s">
        <v>47</v>
      </c>
      <c r="I187" t="s">
        <v>43</v>
      </c>
      <c r="J187">
        <v>180</v>
      </c>
      <c r="K187" t="s">
        <v>62</v>
      </c>
      <c r="L187">
        <v>4800</v>
      </c>
      <c r="M187">
        <v>8.7528000000000006</v>
      </c>
      <c r="N187">
        <f t="shared" si="17"/>
        <v>8.75</v>
      </c>
      <c r="O187" t="str">
        <f t="shared" si="18"/>
        <v>60 &amp; 80 &amp; 4800 &amp; 20 &amp; One Side &amp; Spread &amp; 180 &amp; Centered &amp; 8.75\\</v>
      </c>
    </row>
    <row r="188" spans="1:15" hidden="1" x14ac:dyDescent="0.55000000000000004">
      <c r="A188" t="s">
        <v>29</v>
      </c>
      <c r="B188">
        <v>62</v>
      </c>
      <c r="C188">
        <v>82</v>
      </c>
      <c r="D188">
        <f t="shared" si="14"/>
        <v>60</v>
      </c>
      <c r="E188">
        <f t="shared" si="15"/>
        <v>80</v>
      </c>
      <c r="F188">
        <f t="shared" si="16"/>
        <v>4800</v>
      </c>
      <c r="G188">
        <v>20</v>
      </c>
      <c r="H188" t="s">
        <v>48</v>
      </c>
      <c r="I188" t="s">
        <v>62</v>
      </c>
      <c r="J188">
        <v>60</v>
      </c>
      <c r="K188" t="s">
        <v>62</v>
      </c>
      <c r="L188">
        <v>4800</v>
      </c>
      <c r="M188">
        <v>7.5179999999999998</v>
      </c>
      <c r="N188">
        <f t="shared" si="17"/>
        <v>7.52</v>
      </c>
      <c r="O188" t="str">
        <f t="shared" si="18"/>
        <v>60 &amp; 80 &amp; 4800 &amp; 20 &amp; Two Sides &amp; Centered &amp; 60 &amp; Centered &amp; 7.52\\</v>
      </c>
    </row>
    <row r="189" spans="1:15" hidden="1" x14ac:dyDescent="0.55000000000000004">
      <c r="A189" t="s">
        <v>29</v>
      </c>
      <c r="B189">
        <v>62</v>
      </c>
      <c r="C189">
        <v>82</v>
      </c>
      <c r="D189">
        <f t="shared" si="14"/>
        <v>60</v>
      </c>
      <c r="E189">
        <f t="shared" si="15"/>
        <v>80</v>
      </c>
      <c r="F189">
        <f t="shared" si="16"/>
        <v>4800</v>
      </c>
      <c r="G189">
        <v>20</v>
      </c>
      <c r="H189" t="s">
        <v>48</v>
      </c>
      <c r="I189" t="s">
        <v>62</v>
      </c>
      <c r="J189">
        <v>60</v>
      </c>
      <c r="K189" t="s">
        <v>43</v>
      </c>
      <c r="L189">
        <v>4800</v>
      </c>
      <c r="M189">
        <v>5.7308000000000003</v>
      </c>
      <c r="N189">
        <f t="shared" si="17"/>
        <v>5.73</v>
      </c>
      <c r="O189" t="str">
        <f t="shared" si="18"/>
        <v>60 &amp; 80 &amp; 4800 &amp; 20 &amp; Two Sides &amp; Centered &amp; 60 &amp; Spread &amp; 5.73\\</v>
      </c>
    </row>
    <row r="190" spans="1:15" hidden="1" x14ac:dyDescent="0.55000000000000004">
      <c r="A190" t="s">
        <v>29</v>
      </c>
      <c r="B190">
        <v>62</v>
      </c>
      <c r="C190">
        <v>82</v>
      </c>
      <c r="D190">
        <f t="shared" si="14"/>
        <v>60</v>
      </c>
      <c r="E190">
        <f t="shared" si="15"/>
        <v>80</v>
      </c>
      <c r="F190">
        <f t="shared" si="16"/>
        <v>4800</v>
      </c>
      <c r="G190">
        <v>20</v>
      </c>
      <c r="H190" t="s">
        <v>48</v>
      </c>
      <c r="I190" t="s">
        <v>62</v>
      </c>
      <c r="J190">
        <v>120</v>
      </c>
      <c r="K190" t="s">
        <v>62</v>
      </c>
      <c r="L190">
        <v>4800</v>
      </c>
      <c r="M190">
        <v>6.8002000000000002</v>
      </c>
      <c r="N190">
        <f t="shared" si="17"/>
        <v>6.8</v>
      </c>
      <c r="O190" t="str">
        <f t="shared" si="18"/>
        <v>60 &amp; 80 &amp; 4800 &amp; 20 &amp; Two Sides &amp; Centered &amp; 120 &amp; Centered &amp; 6.8\\</v>
      </c>
    </row>
    <row r="191" spans="1:15" hidden="1" x14ac:dyDescent="0.55000000000000004">
      <c r="A191" t="s">
        <v>29</v>
      </c>
      <c r="B191">
        <v>62</v>
      </c>
      <c r="C191">
        <v>82</v>
      </c>
      <c r="D191">
        <f t="shared" si="14"/>
        <v>60</v>
      </c>
      <c r="E191">
        <f t="shared" si="15"/>
        <v>80</v>
      </c>
      <c r="F191">
        <f t="shared" si="16"/>
        <v>4800</v>
      </c>
      <c r="G191">
        <v>20</v>
      </c>
      <c r="H191" t="s">
        <v>48</v>
      </c>
      <c r="I191" t="s">
        <v>62</v>
      </c>
      <c r="J191">
        <v>120</v>
      </c>
      <c r="K191" t="s">
        <v>43</v>
      </c>
      <c r="L191">
        <v>4800</v>
      </c>
      <c r="M191">
        <v>5.7229999999999999</v>
      </c>
      <c r="N191">
        <f t="shared" si="17"/>
        <v>5.72</v>
      </c>
      <c r="O191" t="str">
        <f t="shared" si="18"/>
        <v>60 &amp; 80 &amp; 4800 &amp; 20 &amp; Two Sides &amp; Centered &amp; 120 &amp; Spread &amp; 5.72\\</v>
      </c>
    </row>
    <row r="192" spans="1:15" hidden="1" x14ac:dyDescent="0.55000000000000004">
      <c r="A192" t="s">
        <v>29</v>
      </c>
      <c r="B192">
        <v>62</v>
      </c>
      <c r="C192">
        <v>82</v>
      </c>
      <c r="D192">
        <f t="shared" si="14"/>
        <v>60</v>
      </c>
      <c r="E192">
        <f t="shared" si="15"/>
        <v>80</v>
      </c>
      <c r="F192">
        <f t="shared" si="16"/>
        <v>4800</v>
      </c>
      <c r="G192">
        <v>20</v>
      </c>
      <c r="H192" t="s">
        <v>48</v>
      </c>
      <c r="I192" t="s">
        <v>43</v>
      </c>
      <c r="J192">
        <v>60</v>
      </c>
      <c r="K192" t="s">
        <v>62</v>
      </c>
      <c r="L192">
        <v>4800</v>
      </c>
      <c r="M192">
        <v>11.289</v>
      </c>
      <c r="N192">
        <f t="shared" si="17"/>
        <v>11.29</v>
      </c>
      <c r="O192" t="str">
        <f t="shared" si="18"/>
        <v>60 &amp; 80 &amp; 4800 &amp; 20 &amp; Two Sides &amp; Spread &amp; 60 &amp; Centered &amp; 11.29\\</v>
      </c>
    </row>
    <row r="193" spans="1:15" hidden="1" x14ac:dyDescent="0.55000000000000004">
      <c r="A193" t="s">
        <v>29</v>
      </c>
      <c r="B193">
        <v>62</v>
      </c>
      <c r="C193">
        <v>82</v>
      </c>
      <c r="D193">
        <f t="shared" si="14"/>
        <v>60</v>
      </c>
      <c r="E193">
        <f t="shared" si="15"/>
        <v>80</v>
      </c>
      <c r="F193">
        <f t="shared" si="16"/>
        <v>4800</v>
      </c>
      <c r="G193">
        <v>20</v>
      </c>
      <c r="H193" t="s">
        <v>48</v>
      </c>
      <c r="I193" t="s">
        <v>43</v>
      </c>
      <c r="J193">
        <v>60</v>
      </c>
      <c r="K193" t="s">
        <v>43</v>
      </c>
      <c r="L193">
        <v>4800</v>
      </c>
      <c r="M193">
        <v>8.4806000000000008</v>
      </c>
      <c r="N193">
        <f t="shared" si="17"/>
        <v>8.48</v>
      </c>
      <c r="O193" t="str">
        <f t="shared" si="18"/>
        <v>60 &amp; 80 &amp; 4800 &amp; 20 &amp; Two Sides &amp; Spread &amp; 60 &amp; Spread &amp; 8.48\\</v>
      </c>
    </row>
    <row r="194" spans="1:15" hidden="1" x14ac:dyDescent="0.55000000000000004">
      <c r="A194" t="s">
        <v>29</v>
      </c>
      <c r="B194">
        <v>62</v>
      </c>
      <c r="C194">
        <v>82</v>
      </c>
      <c r="D194">
        <f t="shared" ref="D194:D257" si="19">B194-2</f>
        <v>60</v>
      </c>
      <c r="E194">
        <f t="shared" ref="E194:E257" si="20">C194-2</f>
        <v>80</v>
      </c>
      <c r="F194">
        <f t="shared" ref="F194:F257" si="21">D194*E194</f>
        <v>4800</v>
      </c>
      <c r="G194">
        <v>20</v>
      </c>
      <c r="H194" t="s">
        <v>48</v>
      </c>
      <c r="I194" t="s">
        <v>43</v>
      </c>
      <c r="J194">
        <v>120</v>
      </c>
      <c r="K194" t="s">
        <v>62</v>
      </c>
      <c r="L194">
        <v>4800</v>
      </c>
      <c r="M194">
        <v>11.2628</v>
      </c>
      <c r="N194">
        <f t="shared" ref="N194:N257" si="22">ROUND(M194,2)</f>
        <v>11.26</v>
      </c>
      <c r="O194" t="str">
        <f t="shared" si="18"/>
        <v>60 &amp; 80 &amp; 4800 &amp; 20 &amp; Two Sides &amp; Spread &amp; 120 &amp; Centered &amp; 11.26\\</v>
      </c>
    </row>
    <row r="195" spans="1:15" hidden="1" x14ac:dyDescent="0.55000000000000004">
      <c r="A195" t="s">
        <v>29</v>
      </c>
      <c r="B195">
        <v>62</v>
      </c>
      <c r="C195">
        <v>82</v>
      </c>
      <c r="D195">
        <f t="shared" si="19"/>
        <v>60</v>
      </c>
      <c r="E195">
        <f t="shared" si="20"/>
        <v>80</v>
      </c>
      <c r="F195">
        <f t="shared" si="21"/>
        <v>4800</v>
      </c>
      <c r="G195">
        <v>20</v>
      </c>
      <c r="H195" t="s">
        <v>48</v>
      </c>
      <c r="I195" t="s">
        <v>43</v>
      </c>
      <c r="J195">
        <v>120</v>
      </c>
      <c r="K195" t="s">
        <v>43</v>
      </c>
      <c r="L195">
        <v>4800</v>
      </c>
      <c r="M195">
        <v>8.5695999999999994</v>
      </c>
      <c r="N195">
        <f t="shared" si="22"/>
        <v>8.57</v>
      </c>
      <c r="O195" t="str">
        <f t="shared" si="18"/>
        <v>60 &amp; 80 &amp; 4800 &amp; 20 &amp; Two Sides &amp; Spread &amp; 120 &amp; Spread &amp; 8.57\\</v>
      </c>
    </row>
    <row r="196" spans="1:15" hidden="1" x14ac:dyDescent="0.55000000000000004">
      <c r="A196" t="s">
        <v>35</v>
      </c>
      <c r="B196">
        <v>71</v>
      </c>
      <c r="C196">
        <v>71</v>
      </c>
      <c r="D196">
        <f t="shared" si="19"/>
        <v>69</v>
      </c>
      <c r="E196">
        <f t="shared" si="20"/>
        <v>69</v>
      </c>
      <c r="F196">
        <f t="shared" si="21"/>
        <v>4761</v>
      </c>
      <c r="G196">
        <v>20</v>
      </c>
      <c r="H196" t="s">
        <v>47</v>
      </c>
      <c r="I196" t="s">
        <v>62</v>
      </c>
      <c r="J196">
        <v>60</v>
      </c>
      <c r="K196" t="s">
        <v>62</v>
      </c>
      <c r="L196">
        <v>4800</v>
      </c>
      <c r="M196">
        <v>7.0728</v>
      </c>
      <c r="N196">
        <f t="shared" si="22"/>
        <v>7.07</v>
      </c>
      <c r="O196" t="str">
        <f t="shared" si="18"/>
        <v>69 &amp; 69 &amp; 4761 &amp; 20 &amp; One Side &amp; Centered &amp; 60 &amp; Centered &amp; 7.07\\</v>
      </c>
    </row>
    <row r="197" spans="1:15" hidden="1" x14ac:dyDescent="0.55000000000000004">
      <c r="A197" t="s">
        <v>35</v>
      </c>
      <c r="B197">
        <v>71</v>
      </c>
      <c r="C197">
        <v>71</v>
      </c>
      <c r="D197">
        <f t="shared" si="19"/>
        <v>69</v>
      </c>
      <c r="E197">
        <f t="shared" si="20"/>
        <v>69</v>
      </c>
      <c r="F197">
        <f t="shared" si="21"/>
        <v>4761</v>
      </c>
      <c r="G197">
        <v>20</v>
      </c>
      <c r="H197" t="s">
        <v>47</v>
      </c>
      <c r="I197" t="s">
        <v>62</v>
      </c>
      <c r="J197">
        <v>60</v>
      </c>
      <c r="K197" t="s">
        <v>43</v>
      </c>
      <c r="L197">
        <v>4800</v>
      </c>
      <c r="M197">
        <v>5.6821999999999999</v>
      </c>
      <c r="N197">
        <f t="shared" si="22"/>
        <v>5.68</v>
      </c>
      <c r="O197" t="str">
        <f t="shared" si="18"/>
        <v>69 &amp; 69 &amp; 4761 &amp; 20 &amp; One Side &amp; Centered &amp; 60 &amp; Spread &amp; 5.68\\</v>
      </c>
    </row>
    <row r="198" spans="1:15" hidden="1" x14ac:dyDescent="0.55000000000000004">
      <c r="A198" t="s">
        <v>35</v>
      </c>
      <c r="B198">
        <v>71</v>
      </c>
      <c r="C198">
        <v>71</v>
      </c>
      <c r="D198">
        <f t="shared" si="19"/>
        <v>69</v>
      </c>
      <c r="E198">
        <f t="shared" si="20"/>
        <v>69</v>
      </c>
      <c r="F198">
        <f t="shared" si="21"/>
        <v>4761</v>
      </c>
      <c r="G198">
        <v>20</v>
      </c>
      <c r="H198" t="s">
        <v>47</v>
      </c>
      <c r="I198" t="s">
        <v>62</v>
      </c>
      <c r="J198">
        <v>120</v>
      </c>
      <c r="K198" t="s">
        <v>62</v>
      </c>
      <c r="L198">
        <v>4800</v>
      </c>
      <c r="M198">
        <v>6.8292000000000002</v>
      </c>
      <c r="N198">
        <f t="shared" si="22"/>
        <v>6.83</v>
      </c>
      <c r="O198" t="str">
        <f t="shared" si="18"/>
        <v>69 &amp; 69 &amp; 4761 &amp; 20 &amp; One Side &amp; Centered &amp; 120 &amp; Centered &amp; 6.83\\</v>
      </c>
    </row>
    <row r="199" spans="1:15" hidden="1" x14ac:dyDescent="0.55000000000000004">
      <c r="A199" t="s">
        <v>35</v>
      </c>
      <c r="B199">
        <v>71</v>
      </c>
      <c r="C199">
        <v>71</v>
      </c>
      <c r="D199">
        <f t="shared" si="19"/>
        <v>69</v>
      </c>
      <c r="E199">
        <f t="shared" si="20"/>
        <v>69</v>
      </c>
      <c r="F199">
        <f t="shared" si="21"/>
        <v>4761</v>
      </c>
      <c r="G199">
        <v>20</v>
      </c>
      <c r="H199" t="s">
        <v>47</v>
      </c>
      <c r="I199" t="s">
        <v>62</v>
      </c>
      <c r="J199">
        <v>120</v>
      </c>
      <c r="K199" t="s">
        <v>43</v>
      </c>
      <c r="L199">
        <v>4800</v>
      </c>
      <c r="M199">
        <v>5.6517999999999997</v>
      </c>
      <c r="N199">
        <f t="shared" si="22"/>
        <v>5.65</v>
      </c>
      <c r="O199" t="str">
        <f t="shared" si="18"/>
        <v>69 &amp; 69 &amp; 4761 &amp; 20 &amp; One Side &amp; Centered &amp; 120 &amp; Spread &amp; 5.65\\</v>
      </c>
    </row>
    <row r="200" spans="1:15" hidden="1" x14ac:dyDescent="0.55000000000000004">
      <c r="A200" t="s">
        <v>35</v>
      </c>
      <c r="B200">
        <v>71</v>
      </c>
      <c r="C200">
        <v>71</v>
      </c>
      <c r="D200">
        <f t="shared" si="19"/>
        <v>69</v>
      </c>
      <c r="E200">
        <f t="shared" si="20"/>
        <v>69</v>
      </c>
      <c r="F200">
        <f t="shared" si="21"/>
        <v>4761</v>
      </c>
      <c r="G200">
        <v>20</v>
      </c>
      <c r="H200" t="s">
        <v>47</v>
      </c>
      <c r="I200" t="s">
        <v>62</v>
      </c>
      <c r="J200">
        <v>180</v>
      </c>
      <c r="K200" t="s">
        <v>62</v>
      </c>
      <c r="L200">
        <v>4800</v>
      </c>
      <c r="M200">
        <v>5.702</v>
      </c>
      <c r="N200">
        <f t="shared" si="22"/>
        <v>5.7</v>
      </c>
      <c r="O200" t="str">
        <f t="shared" si="18"/>
        <v>69 &amp; 69 &amp; 4761 &amp; 20 &amp; One Side &amp; Centered &amp; 180 &amp; Centered &amp; 5.7\\</v>
      </c>
    </row>
    <row r="201" spans="1:15" hidden="1" x14ac:dyDescent="0.55000000000000004">
      <c r="A201" t="s">
        <v>35</v>
      </c>
      <c r="B201">
        <v>71</v>
      </c>
      <c r="C201">
        <v>71</v>
      </c>
      <c r="D201">
        <f t="shared" si="19"/>
        <v>69</v>
      </c>
      <c r="E201">
        <f t="shared" si="20"/>
        <v>69</v>
      </c>
      <c r="F201">
        <f t="shared" si="21"/>
        <v>4761</v>
      </c>
      <c r="G201">
        <v>20</v>
      </c>
      <c r="H201" t="s">
        <v>47</v>
      </c>
      <c r="I201" t="s">
        <v>43</v>
      </c>
      <c r="J201">
        <v>60</v>
      </c>
      <c r="K201" t="s">
        <v>62</v>
      </c>
      <c r="L201">
        <v>4800</v>
      </c>
      <c r="M201">
        <v>5.1917999999999997</v>
      </c>
      <c r="N201">
        <f t="shared" si="22"/>
        <v>5.19</v>
      </c>
      <c r="O201" t="str">
        <f t="shared" si="18"/>
        <v>69 &amp; 69 &amp; 4761 &amp; 20 &amp; One Side &amp; Spread &amp; 60 &amp; Centered &amp; 5.19\\</v>
      </c>
    </row>
    <row r="202" spans="1:15" hidden="1" x14ac:dyDescent="0.55000000000000004">
      <c r="A202" t="s">
        <v>35</v>
      </c>
      <c r="B202">
        <v>71</v>
      </c>
      <c r="C202">
        <v>71</v>
      </c>
      <c r="D202">
        <f t="shared" si="19"/>
        <v>69</v>
      </c>
      <c r="E202">
        <f t="shared" si="20"/>
        <v>69</v>
      </c>
      <c r="F202">
        <f t="shared" si="21"/>
        <v>4761</v>
      </c>
      <c r="G202">
        <v>20</v>
      </c>
      <c r="H202" t="s">
        <v>47</v>
      </c>
      <c r="I202" t="s">
        <v>43</v>
      </c>
      <c r="J202">
        <v>60</v>
      </c>
      <c r="K202" t="s">
        <v>43</v>
      </c>
      <c r="L202">
        <v>4800</v>
      </c>
      <c r="M202">
        <v>8.2287999999999997</v>
      </c>
      <c r="N202">
        <f t="shared" si="22"/>
        <v>8.23</v>
      </c>
      <c r="O202" t="str">
        <f t="shared" si="18"/>
        <v>69 &amp; 69 &amp; 4761 &amp; 20 &amp; One Side &amp; Spread &amp; 60 &amp; Spread &amp; 8.23\\</v>
      </c>
    </row>
    <row r="203" spans="1:15" hidden="1" x14ac:dyDescent="0.55000000000000004">
      <c r="A203" t="s">
        <v>35</v>
      </c>
      <c r="B203">
        <v>71</v>
      </c>
      <c r="C203">
        <v>71</v>
      </c>
      <c r="D203">
        <f t="shared" si="19"/>
        <v>69</v>
      </c>
      <c r="E203">
        <f t="shared" si="20"/>
        <v>69</v>
      </c>
      <c r="F203">
        <f t="shared" si="21"/>
        <v>4761</v>
      </c>
      <c r="G203">
        <v>20</v>
      </c>
      <c r="H203" t="s">
        <v>47</v>
      </c>
      <c r="I203" t="s">
        <v>43</v>
      </c>
      <c r="J203">
        <v>120</v>
      </c>
      <c r="K203" t="s">
        <v>62</v>
      </c>
      <c r="L203">
        <v>4800</v>
      </c>
      <c r="M203">
        <v>5.4678000000000004</v>
      </c>
      <c r="N203">
        <f t="shared" si="22"/>
        <v>5.47</v>
      </c>
      <c r="O203" t="str">
        <f t="shared" si="18"/>
        <v>69 &amp; 69 &amp; 4761 &amp; 20 &amp; One Side &amp; Spread &amp; 120 &amp; Centered &amp; 5.47\\</v>
      </c>
    </row>
    <row r="204" spans="1:15" hidden="1" x14ac:dyDescent="0.55000000000000004">
      <c r="A204" t="s">
        <v>35</v>
      </c>
      <c r="B204">
        <v>71</v>
      </c>
      <c r="C204">
        <v>71</v>
      </c>
      <c r="D204">
        <f t="shared" si="19"/>
        <v>69</v>
      </c>
      <c r="E204">
        <f t="shared" si="20"/>
        <v>69</v>
      </c>
      <c r="F204">
        <f t="shared" si="21"/>
        <v>4761</v>
      </c>
      <c r="G204">
        <v>20</v>
      </c>
      <c r="H204" t="s">
        <v>47</v>
      </c>
      <c r="I204" t="s">
        <v>43</v>
      </c>
      <c r="J204">
        <v>120</v>
      </c>
      <c r="K204" t="s">
        <v>43</v>
      </c>
      <c r="L204">
        <v>4800</v>
      </c>
      <c r="M204">
        <v>8.2378</v>
      </c>
      <c r="N204">
        <f t="shared" si="22"/>
        <v>8.24</v>
      </c>
      <c r="O204" t="str">
        <f t="shared" si="18"/>
        <v>69 &amp; 69 &amp; 4761 &amp; 20 &amp; One Side &amp; Spread &amp; 120 &amp; Spread &amp; 8.24\\</v>
      </c>
    </row>
    <row r="205" spans="1:15" hidden="1" x14ac:dyDescent="0.55000000000000004">
      <c r="A205" t="s">
        <v>35</v>
      </c>
      <c r="B205">
        <v>71</v>
      </c>
      <c r="C205">
        <v>71</v>
      </c>
      <c r="D205">
        <f t="shared" si="19"/>
        <v>69</v>
      </c>
      <c r="E205">
        <f t="shared" si="20"/>
        <v>69</v>
      </c>
      <c r="F205">
        <f t="shared" si="21"/>
        <v>4761</v>
      </c>
      <c r="G205">
        <v>20</v>
      </c>
      <c r="H205" t="s">
        <v>47</v>
      </c>
      <c r="I205" t="s">
        <v>43</v>
      </c>
      <c r="J205">
        <v>180</v>
      </c>
      <c r="K205" t="s">
        <v>62</v>
      </c>
      <c r="L205">
        <v>4800</v>
      </c>
      <c r="M205">
        <v>8.3030000000000008</v>
      </c>
      <c r="N205">
        <f t="shared" si="22"/>
        <v>8.3000000000000007</v>
      </c>
      <c r="O205" t="str">
        <f t="shared" si="18"/>
        <v>69 &amp; 69 &amp; 4761 &amp; 20 &amp; One Side &amp; Spread &amp; 180 &amp; Centered &amp; 8.3\\</v>
      </c>
    </row>
    <row r="206" spans="1:15" hidden="1" x14ac:dyDescent="0.55000000000000004">
      <c r="A206" t="s">
        <v>35</v>
      </c>
      <c r="B206">
        <v>71</v>
      </c>
      <c r="C206">
        <v>71</v>
      </c>
      <c r="D206">
        <f t="shared" si="19"/>
        <v>69</v>
      </c>
      <c r="E206">
        <f t="shared" si="20"/>
        <v>69</v>
      </c>
      <c r="F206">
        <f t="shared" si="21"/>
        <v>4761</v>
      </c>
      <c r="G206">
        <v>20</v>
      </c>
      <c r="H206" t="s">
        <v>48</v>
      </c>
      <c r="I206" t="s">
        <v>62</v>
      </c>
      <c r="J206">
        <v>60</v>
      </c>
      <c r="K206" t="s">
        <v>62</v>
      </c>
      <c r="L206">
        <v>4800</v>
      </c>
      <c r="M206">
        <v>7.1134000000000004</v>
      </c>
      <c r="N206">
        <f t="shared" si="22"/>
        <v>7.11</v>
      </c>
      <c r="O206" t="str">
        <f t="shared" si="18"/>
        <v>69 &amp; 69 &amp; 4761 &amp; 20 &amp; Two Sides &amp; Centered &amp; 60 &amp; Centered &amp; 7.11\\</v>
      </c>
    </row>
    <row r="207" spans="1:15" hidden="1" x14ac:dyDescent="0.55000000000000004">
      <c r="A207" t="s">
        <v>35</v>
      </c>
      <c r="B207">
        <v>71</v>
      </c>
      <c r="C207">
        <v>71</v>
      </c>
      <c r="D207">
        <f t="shared" si="19"/>
        <v>69</v>
      </c>
      <c r="E207">
        <f t="shared" si="20"/>
        <v>69</v>
      </c>
      <c r="F207">
        <f t="shared" si="21"/>
        <v>4761</v>
      </c>
      <c r="G207">
        <v>20</v>
      </c>
      <c r="H207" t="s">
        <v>48</v>
      </c>
      <c r="I207" t="s">
        <v>62</v>
      </c>
      <c r="J207">
        <v>60</v>
      </c>
      <c r="K207" t="s">
        <v>43</v>
      </c>
      <c r="L207">
        <v>4800</v>
      </c>
      <c r="M207">
        <v>6.0148000000000001</v>
      </c>
      <c r="N207">
        <f t="shared" si="22"/>
        <v>6.01</v>
      </c>
      <c r="O207" t="str">
        <f t="shared" si="18"/>
        <v>69 &amp; 69 &amp; 4761 &amp; 20 &amp; Two Sides &amp; Centered &amp; 60 &amp; Spread &amp; 6.01\\</v>
      </c>
    </row>
    <row r="208" spans="1:15" hidden="1" x14ac:dyDescent="0.55000000000000004">
      <c r="A208" t="s">
        <v>35</v>
      </c>
      <c r="B208">
        <v>71</v>
      </c>
      <c r="C208">
        <v>71</v>
      </c>
      <c r="D208">
        <f t="shared" si="19"/>
        <v>69</v>
      </c>
      <c r="E208">
        <f t="shared" si="20"/>
        <v>69</v>
      </c>
      <c r="F208">
        <f t="shared" si="21"/>
        <v>4761</v>
      </c>
      <c r="G208">
        <v>20</v>
      </c>
      <c r="H208" t="s">
        <v>48</v>
      </c>
      <c r="I208" t="s">
        <v>62</v>
      </c>
      <c r="J208">
        <v>120</v>
      </c>
      <c r="K208" t="s">
        <v>62</v>
      </c>
      <c r="L208">
        <v>4800</v>
      </c>
      <c r="M208">
        <v>6.0338000000000003</v>
      </c>
      <c r="N208">
        <f t="shared" si="22"/>
        <v>6.03</v>
      </c>
      <c r="O208" t="str">
        <f t="shared" si="18"/>
        <v>69 &amp; 69 &amp; 4761 &amp; 20 &amp; Two Sides &amp; Centered &amp; 120 &amp; Centered &amp; 6.03\\</v>
      </c>
    </row>
    <row r="209" spans="1:15" hidden="1" x14ac:dyDescent="0.55000000000000004">
      <c r="A209" t="s">
        <v>35</v>
      </c>
      <c r="B209">
        <v>71</v>
      </c>
      <c r="C209">
        <v>71</v>
      </c>
      <c r="D209">
        <f t="shared" si="19"/>
        <v>69</v>
      </c>
      <c r="E209">
        <f t="shared" si="20"/>
        <v>69</v>
      </c>
      <c r="F209">
        <f t="shared" si="21"/>
        <v>4761</v>
      </c>
      <c r="G209">
        <v>20</v>
      </c>
      <c r="H209" t="s">
        <v>48</v>
      </c>
      <c r="I209" t="s">
        <v>43</v>
      </c>
      <c r="J209">
        <v>60</v>
      </c>
      <c r="K209" t="s">
        <v>62</v>
      </c>
      <c r="L209">
        <v>4800</v>
      </c>
      <c r="M209">
        <v>11.0838</v>
      </c>
      <c r="N209">
        <f t="shared" si="22"/>
        <v>11.08</v>
      </c>
      <c r="O209" t="str">
        <f t="shared" si="18"/>
        <v>69 &amp; 69 &amp; 4761 &amp; 20 &amp; Two Sides &amp; Spread &amp; 60 &amp; Centered &amp; 11.08\\</v>
      </c>
    </row>
    <row r="210" spans="1:15" hidden="1" x14ac:dyDescent="0.55000000000000004">
      <c r="A210" t="s">
        <v>35</v>
      </c>
      <c r="B210">
        <v>71</v>
      </c>
      <c r="C210">
        <v>71</v>
      </c>
      <c r="D210">
        <f t="shared" si="19"/>
        <v>69</v>
      </c>
      <c r="E210">
        <f t="shared" si="20"/>
        <v>69</v>
      </c>
      <c r="F210">
        <f t="shared" si="21"/>
        <v>4761</v>
      </c>
      <c r="G210">
        <v>20</v>
      </c>
      <c r="H210" t="s">
        <v>48</v>
      </c>
      <c r="I210" t="s">
        <v>43</v>
      </c>
      <c r="J210">
        <v>60</v>
      </c>
      <c r="K210" t="s">
        <v>43</v>
      </c>
      <c r="L210">
        <v>4800</v>
      </c>
      <c r="M210">
        <v>10.063000000000001</v>
      </c>
      <c r="N210">
        <f t="shared" si="22"/>
        <v>10.06</v>
      </c>
      <c r="O210" t="str">
        <f t="shared" si="18"/>
        <v>69 &amp; 69 &amp; 4761 &amp; 20 &amp; Two Sides &amp; Spread &amp; 60 &amp; Spread &amp; 10.06\\</v>
      </c>
    </row>
    <row r="211" spans="1:15" hidden="1" x14ac:dyDescent="0.55000000000000004">
      <c r="A211" t="s">
        <v>35</v>
      </c>
      <c r="B211">
        <v>71</v>
      </c>
      <c r="C211">
        <v>71</v>
      </c>
      <c r="D211">
        <f t="shared" si="19"/>
        <v>69</v>
      </c>
      <c r="E211">
        <f t="shared" si="20"/>
        <v>69</v>
      </c>
      <c r="F211">
        <f t="shared" si="21"/>
        <v>4761</v>
      </c>
      <c r="G211">
        <v>20</v>
      </c>
      <c r="H211" t="s">
        <v>48</v>
      </c>
      <c r="I211" t="s">
        <v>43</v>
      </c>
      <c r="J211">
        <v>120</v>
      </c>
      <c r="K211" t="s">
        <v>62</v>
      </c>
      <c r="L211">
        <v>4800</v>
      </c>
      <c r="M211">
        <v>9.9602000000000004</v>
      </c>
      <c r="N211">
        <f t="shared" si="22"/>
        <v>9.9600000000000009</v>
      </c>
      <c r="O211" t="str">
        <f t="shared" si="18"/>
        <v>69 &amp; 69 &amp; 4761 &amp; 20 &amp; Two Sides &amp; Spread &amp; 120 &amp; Centered &amp; 9.96\\</v>
      </c>
    </row>
    <row r="212" spans="1:15" hidden="1" x14ac:dyDescent="0.55000000000000004">
      <c r="A212" t="s">
        <v>30</v>
      </c>
      <c r="B212">
        <v>82</v>
      </c>
      <c r="C212">
        <v>62</v>
      </c>
      <c r="D212">
        <f t="shared" si="19"/>
        <v>80</v>
      </c>
      <c r="E212">
        <f t="shared" si="20"/>
        <v>60</v>
      </c>
      <c r="F212">
        <f t="shared" si="21"/>
        <v>4800</v>
      </c>
      <c r="G212">
        <v>20</v>
      </c>
      <c r="H212" t="s">
        <v>47</v>
      </c>
      <c r="I212" t="s">
        <v>62</v>
      </c>
      <c r="J212">
        <v>60</v>
      </c>
      <c r="K212" t="s">
        <v>62</v>
      </c>
      <c r="L212">
        <v>4800</v>
      </c>
      <c r="M212">
        <v>6.6962000000000002</v>
      </c>
      <c r="N212">
        <f t="shared" si="22"/>
        <v>6.7</v>
      </c>
      <c r="O212" t="str">
        <f t="shared" si="18"/>
        <v>80 &amp; 60 &amp; 4800 &amp; 20 &amp; One Side &amp; Centered &amp; 60 &amp; Centered &amp; 6.7\\</v>
      </c>
    </row>
    <row r="213" spans="1:15" hidden="1" x14ac:dyDescent="0.55000000000000004">
      <c r="A213" t="s">
        <v>30</v>
      </c>
      <c r="B213">
        <v>82</v>
      </c>
      <c r="C213">
        <v>62</v>
      </c>
      <c r="D213">
        <f t="shared" si="19"/>
        <v>80</v>
      </c>
      <c r="E213">
        <f t="shared" si="20"/>
        <v>60</v>
      </c>
      <c r="F213">
        <f t="shared" si="21"/>
        <v>4800</v>
      </c>
      <c r="G213">
        <v>20</v>
      </c>
      <c r="H213" t="s">
        <v>47</v>
      </c>
      <c r="I213" t="s">
        <v>62</v>
      </c>
      <c r="J213">
        <v>60</v>
      </c>
      <c r="K213" t="s">
        <v>43</v>
      </c>
      <c r="L213">
        <v>4800</v>
      </c>
      <c r="M213">
        <v>5.3605999999999998</v>
      </c>
      <c r="N213">
        <f t="shared" si="22"/>
        <v>5.36</v>
      </c>
      <c r="O213" t="str">
        <f t="shared" si="18"/>
        <v>80 &amp; 60 &amp; 4800 &amp; 20 &amp; One Side &amp; Centered &amp; 60 &amp; Spread &amp; 5.36\\</v>
      </c>
    </row>
    <row r="214" spans="1:15" hidden="1" x14ac:dyDescent="0.55000000000000004">
      <c r="A214" t="s">
        <v>30</v>
      </c>
      <c r="B214">
        <v>82</v>
      </c>
      <c r="C214">
        <v>62</v>
      </c>
      <c r="D214">
        <f t="shared" si="19"/>
        <v>80</v>
      </c>
      <c r="E214">
        <f t="shared" si="20"/>
        <v>60</v>
      </c>
      <c r="F214">
        <f t="shared" si="21"/>
        <v>4800</v>
      </c>
      <c r="G214">
        <v>20</v>
      </c>
      <c r="H214" t="s">
        <v>47</v>
      </c>
      <c r="I214" t="s">
        <v>62</v>
      </c>
      <c r="J214">
        <v>120</v>
      </c>
      <c r="K214" t="s">
        <v>62</v>
      </c>
      <c r="L214">
        <v>4800</v>
      </c>
      <c r="M214">
        <v>6.6874000000000002</v>
      </c>
      <c r="N214">
        <f t="shared" si="22"/>
        <v>6.69</v>
      </c>
      <c r="O214" t="str">
        <f t="shared" si="18"/>
        <v>80 &amp; 60 &amp; 4800 &amp; 20 &amp; One Side &amp; Centered &amp; 120 &amp; Centered &amp; 6.69\\</v>
      </c>
    </row>
    <row r="215" spans="1:15" hidden="1" x14ac:dyDescent="0.55000000000000004">
      <c r="A215" t="s">
        <v>30</v>
      </c>
      <c r="B215">
        <v>82</v>
      </c>
      <c r="C215">
        <v>62</v>
      </c>
      <c r="D215">
        <f t="shared" si="19"/>
        <v>80</v>
      </c>
      <c r="E215">
        <f t="shared" si="20"/>
        <v>60</v>
      </c>
      <c r="F215">
        <f t="shared" si="21"/>
        <v>4800</v>
      </c>
      <c r="G215">
        <v>20</v>
      </c>
      <c r="H215" t="s">
        <v>47</v>
      </c>
      <c r="I215" t="s">
        <v>62</v>
      </c>
      <c r="J215">
        <v>120</v>
      </c>
      <c r="K215" t="s">
        <v>43</v>
      </c>
      <c r="L215">
        <v>4800</v>
      </c>
      <c r="M215">
        <v>5.3364000000000003</v>
      </c>
      <c r="N215">
        <f t="shared" si="22"/>
        <v>5.34</v>
      </c>
      <c r="O215" t="str">
        <f t="shared" si="18"/>
        <v>80 &amp; 60 &amp; 4800 &amp; 20 &amp; One Side &amp; Centered &amp; 120 &amp; Spread &amp; 5.34\\</v>
      </c>
    </row>
    <row r="216" spans="1:15" hidden="1" x14ac:dyDescent="0.55000000000000004">
      <c r="A216" t="s">
        <v>30</v>
      </c>
      <c r="B216">
        <v>82</v>
      </c>
      <c r="C216">
        <v>62</v>
      </c>
      <c r="D216">
        <f t="shared" si="19"/>
        <v>80</v>
      </c>
      <c r="E216">
        <f t="shared" si="20"/>
        <v>60</v>
      </c>
      <c r="F216">
        <f t="shared" si="21"/>
        <v>4800</v>
      </c>
      <c r="G216">
        <v>20</v>
      </c>
      <c r="H216" t="s">
        <v>47</v>
      </c>
      <c r="I216" t="s">
        <v>62</v>
      </c>
      <c r="J216">
        <v>180</v>
      </c>
      <c r="K216" t="s">
        <v>62</v>
      </c>
      <c r="L216">
        <v>4800</v>
      </c>
      <c r="M216">
        <v>5.4718</v>
      </c>
      <c r="N216">
        <f t="shared" si="22"/>
        <v>5.47</v>
      </c>
      <c r="O216" t="str">
        <f t="shared" si="18"/>
        <v>80 &amp; 60 &amp; 4800 &amp; 20 &amp; One Side &amp; Centered &amp; 180 &amp; Centered &amp; 5.47\\</v>
      </c>
    </row>
    <row r="217" spans="1:15" hidden="1" x14ac:dyDescent="0.55000000000000004">
      <c r="A217" t="s">
        <v>30</v>
      </c>
      <c r="B217">
        <v>82</v>
      </c>
      <c r="C217">
        <v>62</v>
      </c>
      <c r="D217">
        <f t="shared" si="19"/>
        <v>80</v>
      </c>
      <c r="E217">
        <f t="shared" si="20"/>
        <v>60</v>
      </c>
      <c r="F217">
        <f t="shared" si="21"/>
        <v>4800</v>
      </c>
      <c r="G217">
        <v>20</v>
      </c>
      <c r="H217" t="s">
        <v>47</v>
      </c>
      <c r="I217" t="s">
        <v>43</v>
      </c>
      <c r="J217">
        <v>60</v>
      </c>
      <c r="K217" t="s">
        <v>62</v>
      </c>
      <c r="L217">
        <v>4800</v>
      </c>
      <c r="M217">
        <v>8.6966000000000001</v>
      </c>
      <c r="N217">
        <f t="shared" si="22"/>
        <v>8.6999999999999993</v>
      </c>
      <c r="O217" t="str">
        <f t="shared" ref="O217:O280" si="23">CONCATENATE(D217," &amp; ",E217," &amp; ",F217," &amp; ",G217," &amp; ",H217," &amp; ",I217," &amp; ",J217," &amp; ",K217," &amp; ",N217,"\\")</f>
        <v>80 &amp; 60 &amp; 4800 &amp; 20 &amp; One Side &amp; Spread &amp; 60 &amp; Centered &amp; 8.7\\</v>
      </c>
    </row>
    <row r="218" spans="1:15" hidden="1" x14ac:dyDescent="0.55000000000000004">
      <c r="A218" t="s">
        <v>30</v>
      </c>
      <c r="B218">
        <v>82</v>
      </c>
      <c r="C218">
        <v>62</v>
      </c>
      <c r="D218">
        <f t="shared" si="19"/>
        <v>80</v>
      </c>
      <c r="E218">
        <f t="shared" si="20"/>
        <v>60</v>
      </c>
      <c r="F218">
        <f t="shared" si="21"/>
        <v>4800</v>
      </c>
      <c r="G218">
        <v>20</v>
      </c>
      <c r="H218" t="s">
        <v>47</v>
      </c>
      <c r="I218" t="s">
        <v>43</v>
      </c>
      <c r="J218">
        <v>60</v>
      </c>
      <c r="K218" t="s">
        <v>43</v>
      </c>
      <c r="L218">
        <v>4800</v>
      </c>
      <c r="M218">
        <v>8.3230000000000004</v>
      </c>
      <c r="N218">
        <f t="shared" si="22"/>
        <v>8.32</v>
      </c>
      <c r="O218" t="str">
        <f t="shared" si="23"/>
        <v>80 &amp; 60 &amp; 4800 &amp; 20 &amp; One Side &amp; Spread &amp; 60 &amp; Spread &amp; 8.32\\</v>
      </c>
    </row>
    <row r="219" spans="1:15" hidden="1" x14ac:dyDescent="0.55000000000000004">
      <c r="A219" t="s">
        <v>30</v>
      </c>
      <c r="B219">
        <v>82</v>
      </c>
      <c r="C219">
        <v>62</v>
      </c>
      <c r="D219">
        <f t="shared" si="19"/>
        <v>80</v>
      </c>
      <c r="E219">
        <f t="shared" si="20"/>
        <v>60</v>
      </c>
      <c r="F219">
        <f t="shared" si="21"/>
        <v>4800</v>
      </c>
      <c r="G219">
        <v>20</v>
      </c>
      <c r="H219" t="s">
        <v>47</v>
      </c>
      <c r="I219" t="s">
        <v>43</v>
      </c>
      <c r="J219">
        <v>120</v>
      </c>
      <c r="K219" t="s">
        <v>62</v>
      </c>
      <c r="L219">
        <v>4800</v>
      </c>
      <c r="M219">
        <v>9.8019999999999996</v>
      </c>
      <c r="N219">
        <f t="shared" si="22"/>
        <v>9.8000000000000007</v>
      </c>
      <c r="O219" t="str">
        <f t="shared" si="23"/>
        <v>80 &amp; 60 &amp; 4800 &amp; 20 &amp; One Side &amp; Spread &amp; 120 &amp; Centered &amp; 9.8\\</v>
      </c>
    </row>
    <row r="220" spans="1:15" hidden="1" x14ac:dyDescent="0.55000000000000004">
      <c r="A220" t="s">
        <v>30</v>
      </c>
      <c r="B220">
        <v>82</v>
      </c>
      <c r="C220">
        <v>62</v>
      </c>
      <c r="D220">
        <f t="shared" si="19"/>
        <v>80</v>
      </c>
      <c r="E220">
        <f t="shared" si="20"/>
        <v>60</v>
      </c>
      <c r="F220">
        <f t="shared" si="21"/>
        <v>4800</v>
      </c>
      <c r="G220">
        <v>20</v>
      </c>
      <c r="H220" t="s">
        <v>47</v>
      </c>
      <c r="I220" t="s">
        <v>43</v>
      </c>
      <c r="J220">
        <v>120</v>
      </c>
      <c r="K220" t="s">
        <v>43</v>
      </c>
      <c r="L220">
        <v>4800</v>
      </c>
      <c r="M220">
        <v>8.3396000000000008</v>
      </c>
      <c r="N220">
        <f t="shared" si="22"/>
        <v>8.34</v>
      </c>
      <c r="O220" t="str">
        <f t="shared" si="23"/>
        <v>80 &amp; 60 &amp; 4800 &amp; 20 &amp; One Side &amp; Spread &amp; 120 &amp; Spread &amp; 8.34\\</v>
      </c>
    </row>
    <row r="221" spans="1:15" hidden="1" x14ac:dyDescent="0.55000000000000004">
      <c r="A221" t="s">
        <v>30</v>
      </c>
      <c r="B221">
        <v>82</v>
      </c>
      <c r="C221">
        <v>62</v>
      </c>
      <c r="D221">
        <f t="shared" si="19"/>
        <v>80</v>
      </c>
      <c r="E221">
        <f t="shared" si="20"/>
        <v>60</v>
      </c>
      <c r="F221">
        <f t="shared" si="21"/>
        <v>4800</v>
      </c>
      <c r="G221">
        <v>20</v>
      </c>
      <c r="H221" t="s">
        <v>47</v>
      </c>
      <c r="I221" t="s">
        <v>43</v>
      </c>
      <c r="J221">
        <v>180</v>
      </c>
      <c r="K221" t="s">
        <v>62</v>
      </c>
      <c r="L221">
        <v>4800</v>
      </c>
      <c r="M221">
        <v>8.5538000000000007</v>
      </c>
      <c r="N221">
        <f t="shared" si="22"/>
        <v>8.5500000000000007</v>
      </c>
      <c r="O221" t="str">
        <f t="shared" si="23"/>
        <v>80 &amp; 60 &amp; 4800 &amp; 20 &amp; One Side &amp; Spread &amp; 180 &amp; Centered &amp; 8.55\\</v>
      </c>
    </row>
    <row r="222" spans="1:15" hidden="1" x14ac:dyDescent="0.55000000000000004">
      <c r="A222" t="s">
        <v>30</v>
      </c>
      <c r="B222">
        <v>82</v>
      </c>
      <c r="C222">
        <v>62</v>
      </c>
      <c r="D222">
        <f t="shared" si="19"/>
        <v>80</v>
      </c>
      <c r="E222">
        <f t="shared" si="20"/>
        <v>60</v>
      </c>
      <c r="F222">
        <f t="shared" si="21"/>
        <v>4800</v>
      </c>
      <c r="G222">
        <v>20</v>
      </c>
      <c r="H222" t="s">
        <v>48</v>
      </c>
      <c r="I222" t="s">
        <v>62</v>
      </c>
      <c r="J222">
        <v>60</v>
      </c>
      <c r="K222" t="s">
        <v>62</v>
      </c>
      <c r="L222">
        <v>4800</v>
      </c>
      <c r="M222">
        <v>6.7274000000000003</v>
      </c>
      <c r="N222">
        <f t="shared" si="22"/>
        <v>6.73</v>
      </c>
      <c r="O222" t="str">
        <f t="shared" si="23"/>
        <v>80 &amp; 60 &amp; 4800 &amp; 20 &amp; Two Sides &amp; Centered &amp; 60 &amp; Centered &amp; 6.73\\</v>
      </c>
    </row>
    <row r="223" spans="1:15" hidden="1" x14ac:dyDescent="0.55000000000000004">
      <c r="A223" t="s">
        <v>30</v>
      </c>
      <c r="B223">
        <v>82</v>
      </c>
      <c r="C223">
        <v>62</v>
      </c>
      <c r="D223">
        <f t="shared" si="19"/>
        <v>80</v>
      </c>
      <c r="E223">
        <f t="shared" si="20"/>
        <v>60</v>
      </c>
      <c r="F223">
        <f t="shared" si="21"/>
        <v>4800</v>
      </c>
      <c r="G223">
        <v>20</v>
      </c>
      <c r="H223" t="s">
        <v>48</v>
      </c>
      <c r="I223" t="s">
        <v>62</v>
      </c>
      <c r="J223">
        <v>60</v>
      </c>
      <c r="K223" t="s">
        <v>43</v>
      </c>
      <c r="L223">
        <v>4800</v>
      </c>
      <c r="M223">
        <v>5.3841999999999999</v>
      </c>
      <c r="N223">
        <f t="shared" si="22"/>
        <v>5.38</v>
      </c>
      <c r="O223" t="str">
        <f t="shared" si="23"/>
        <v>80 &amp; 60 &amp; 4800 &amp; 20 &amp; Two Sides &amp; Centered &amp; 60 &amp; Spread &amp; 5.38\\</v>
      </c>
    </row>
    <row r="224" spans="1:15" hidden="1" x14ac:dyDescent="0.55000000000000004">
      <c r="A224" t="s">
        <v>30</v>
      </c>
      <c r="B224">
        <v>82</v>
      </c>
      <c r="C224">
        <v>62</v>
      </c>
      <c r="D224">
        <f t="shared" si="19"/>
        <v>80</v>
      </c>
      <c r="E224">
        <f t="shared" si="20"/>
        <v>60</v>
      </c>
      <c r="F224">
        <f t="shared" si="21"/>
        <v>4800</v>
      </c>
      <c r="G224">
        <v>20</v>
      </c>
      <c r="H224" t="s">
        <v>48</v>
      </c>
      <c r="I224" t="s">
        <v>62</v>
      </c>
      <c r="J224">
        <v>120</v>
      </c>
      <c r="K224" t="s">
        <v>62</v>
      </c>
      <c r="L224">
        <v>4800</v>
      </c>
      <c r="M224">
        <v>5.3875999999999999</v>
      </c>
      <c r="N224">
        <f t="shared" si="22"/>
        <v>5.39</v>
      </c>
      <c r="O224" t="str">
        <f t="shared" si="23"/>
        <v>80 &amp; 60 &amp; 4800 &amp; 20 &amp; Two Sides &amp; Centered &amp; 120 &amp; Centered &amp; 5.39\\</v>
      </c>
    </row>
    <row r="225" spans="1:15" hidden="1" x14ac:dyDescent="0.55000000000000004">
      <c r="A225" t="s">
        <v>30</v>
      </c>
      <c r="B225">
        <v>82</v>
      </c>
      <c r="C225">
        <v>62</v>
      </c>
      <c r="D225">
        <f t="shared" si="19"/>
        <v>80</v>
      </c>
      <c r="E225">
        <f t="shared" si="20"/>
        <v>60</v>
      </c>
      <c r="F225">
        <f t="shared" si="21"/>
        <v>4800</v>
      </c>
      <c r="G225">
        <v>20</v>
      </c>
      <c r="H225" t="s">
        <v>48</v>
      </c>
      <c r="I225" t="s">
        <v>43</v>
      </c>
      <c r="J225">
        <v>60</v>
      </c>
      <c r="K225" t="s">
        <v>62</v>
      </c>
      <c r="L225">
        <v>4800</v>
      </c>
      <c r="M225">
        <v>10.811999999999999</v>
      </c>
      <c r="N225">
        <f t="shared" si="22"/>
        <v>10.81</v>
      </c>
      <c r="O225" t="str">
        <f t="shared" si="23"/>
        <v>80 &amp; 60 &amp; 4800 &amp; 20 &amp; Two Sides &amp; Spread &amp; 60 &amp; Centered &amp; 10.81\\</v>
      </c>
    </row>
    <row r="226" spans="1:15" hidden="1" x14ac:dyDescent="0.55000000000000004">
      <c r="A226" t="s">
        <v>30</v>
      </c>
      <c r="B226">
        <v>82</v>
      </c>
      <c r="C226">
        <v>62</v>
      </c>
      <c r="D226">
        <f t="shared" si="19"/>
        <v>80</v>
      </c>
      <c r="E226">
        <f t="shared" si="20"/>
        <v>60</v>
      </c>
      <c r="F226">
        <f t="shared" si="21"/>
        <v>4800</v>
      </c>
      <c r="G226">
        <v>20</v>
      </c>
      <c r="H226" t="s">
        <v>48</v>
      </c>
      <c r="I226" t="s">
        <v>43</v>
      </c>
      <c r="J226">
        <v>60</v>
      </c>
      <c r="K226" t="s">
        <v>43</v>
      </c>
      <c r="L226">
        <v>4800</v>
      </c>
      <c r="M226">
        <v>7.8925999999999998</v>
      </c>
      <c r="N226">
        <f t="shared" si="22"/>
        <v>7.89</v>
      </c>
      <c r="O226" t="str">
        <f t="shared" si="23"/>
        <v>80 &amp; 60 &amp; 4800 &amp; 20 &amp; Two Sides &amp; Spread &amp; 60 &amp; Spread &amp; 7.89\\</v>
      </c>
    </row>
    <row r="227" spans="1:15" hidden="1" x14ac:dyDescent="0.55000000000000004">
      <c r="A227" t="s">
        <v>30</v>
      </c>
      <c r="B227">
        <v>82</v>
      </c>
      <c r="C227">
        <v>62</v>
      </c>
      <c r="D227">
        <f t="shared" si="19"/>
        <v>80</v>
      </c>
      <c r="E227">
        <f t="shared" si="20"/>
        <v>60</v>
      </c>
      <c r="F227">
        <f t="shared" si="21"/>
        <v>4800</v>
      </c>
      <c r="G227">
        <v>20</v>
      </c>
      <c r="H227" t="s">
        <v>48</v>
      </c>
      <c r="I227" t="s">
        <v>43</v>
      </c>
      <c r="J227">
        <v>120</v>
      </c>
      <c r="K227" t="s">
        <v>62</v>
      </c>
      <c r="L227">
        <v>4800</v>
      </c>
      <c r="M227">
        <v>7.8338000000000001</v>
      </c>
      <c r="N227">
        <f t="shared" si="22"/>
        <v>7.83</v>
      </c>
      <c r="O227" t="str">
        <f t="shared" si="23"/>
        <v>80 &amp; 60 &amp; 4800 &amp; 20 &amp; Two Sides &amp; Spread &amp; 120 &amp; Centered &amp; 7.83\\</v>
      </c>
    </row>
    <row r="228" spans="1:15" hidden="1" x14ac:dyDescent="0.55000000000000004">
      <c r="A228" t="s">
        <v>28</v>
      </c>
      <c r="B228">
        <v>42</v>
      </c>
      <c r="C228">
        <v>122</v>
      </c>
      <c r="D228">
        <f t="shared" si="19"/>
        <v>40</v>
      </c>
      <c r="E228">
        <f t="shared" si="20"/>
        <v>120</v>
      </c>
      <c r="F228">
        <f t="shared" si="21"/>
        <v>4800</v>
      </c>
      <c r="G228">
        <v>40</v>
      </c>
      <c r="H228" t="s">
        <v>47</v>
      </c>
      <c r="I228" t="s">
        <v>62</v>
      </c>
      <c r="J228">
        <v>60</v>
      </c>
      <c r="K228" t="s">
        <v>62</v>
      </c>
      <c r="L228">
        <v>4800</v>
      </c>
      <c r="M228">
        <v>9.7042000000000002</v>
      </c>
      <c r="N228">
        <f t="shared" si="22"/>
        <v>9.6999999999999993</v>
      </c>
      <c r="O228" t="str">
        <f t="shared" si="23"/>
        <v>40 &amp; 120 &amp; 4800 &amp; 40 &amp; One Side &amp; Centered &amp; 60 &amp; Centered &amp; 9.7\\</v>
      </c>
    </row>
    <row r="229" spans="1:15" hidden="1" x14ac:dyDescent="0.55000000000000004">
      <c r="A229" t="s">
        <v>28</v>
      </c>
      <c r="B229">
        <v>42</v>
      </c>
      <c r="C229">
        <v>122</v>
      </c>
      <c r="D229">
        <f t="shared" si="19"/>
        <v>40</v>
      </c>
      <c r="E229">
        <f t="shared" si="20"/>
        <v>120</v>
      </c>
      <c r="F229">
        <f t="shared" si="21"/>
        <v>4800</v>
      </c>
      <c r="G229">
        <v>40</v>
      </c>
      <c r="H229" t="s">
        <v>47</v>
      </c>
      <c r="I229" t="s">
        <v>62</v>
      </c>
      <c r="J229">
        <v>60</v>
      </c>
      <c r="K229" t="s">
        <v>43</v>
      </c>
      <c r="L229">
        <v>4800</v>
      </c>
      <c r="M229">
        <v>8.1576000000000004</v>
      </c>
      <c r="N229">
        <f t="shared" si="22"/>
        <v>8.16</v>
      </c>
      <c r="O229" t="str">
        <f t="shared" si="23"/>
        <v>40 &amp; 120 &amp; 4800 &amp; 40 &amp; One Side &amp; Centered &amp; 60 &amp; Spread &amp; 8.16\\</v>
      </c>
    </row>
    <row r="230" spans="1:15" hidden="1" x14ac:dyDescent="0.55000000000000004">
      <c r="A230" t="s">
        <v>28</v>
      </c>
      <c r="B230">
        <v>42</v>
      </c>
      <c r="C230">
        <v>122</v>
      </c>
      <c r="D230">
        <f t="shared" si="19"/>
        <v>40</v>
      </c>
      <c r="E230">
        <f t="shared" si="20"/>
        <v>120</v>
      </c>
      <c r="F230">
        <f t="shared" si="21"/>
        <v>4800</v>
      </c>
      <c r="G230">
        <v>40</v>
      </c>
      <c r="H230" t="s">
        <v>47</v>
      </c>
      <c r="I230" t="s">
        <v>62</v>
      </c>
      <c r="J230">
        <v>120</v>
      </c>
      <c r="K230" t="s">
        <v>62</v>
      </c>
      <c r="L230">
        <v>4800</v>
      </c>
      <c r="M230">
        <v>9.4659999999999993</v>
      </c>
      <c r="N230">
        <f t="shared" si="22"/>
        <v>9.4700000000000006</v>
      </c>
      <c r="O230" t="str">
        <f t="shared" si="23"/>
        <v>40 &amp; 120 &amp; 4800 &amp; 40 &amp; One Side &amp; Centered &amp; 120 &amp; Centered &amp; 9.47\\</v>
      </c>
    </row>
    <row r="231" spans="1:15" hidden="1" x14ac:dyDescent="0.55000000000000004">
      <c r="A231" t="s">
        <v>28</v>
      </c>
      <c r="B231">
        <v>42</v>
      </c>
      <c r="C231">
        <v>122</v>
      </c>
      <c r="D231">
        <f t="shared" si="19"/>
        <v>40</v>
      </c>
      <c r="E231">
        <f t="shared" si="20"/>
        <v>120</v>
      </c>
      <c r="F231">
        <f t="shared" si="21"/>
        <v>4800</v>
      </c>
      <c r="G231">
        <v>40</v>
      </c>
      <c r="H231" t="s">
        <v>47</v>
      </c>
      <c r="I231" t="s">
        <v>62</v>
      </c>
      <c r="J231">
        <v>120</v>
      </c>
      <c r="K231" t="s">
        <v>43</v>
      </c>
      <c r="L231">
        <v>4800</v>
      </c>
      <c r="M231">
        <v>8.1880000000000006</v>
      </c>
      <c r="N231">
        <f t="shared" si="22"/>
        <v>8.19</v>
      </c>
      <c r="O231" t="str">
        <f t="shared" si="23"/>
        <v>40 &amp; 120 &amp; 4800 &amp; 40 &amp; One Side &amp; Centered &amp; 120 &amp; Spread &amp; 8.19\\</v>
      </c>
    </row>
    <row r="232" spans="1:15" hidden="1" x14ac:dyDescent="0.55000000000000004">
      <c r="A232" t="s">
        <v>28</v>
      </c>
      <c r="B232">
        <v>42</v>
      </c>
      <c r="C232">
        <v>122</v>
      </c>
      <c r="D232">
        <f t="shared" si="19"/>
        <v>40</v>
      </c>
      <c r="E232">
        <f t="shared" si="20"/>
        <v>120</v>
      </c>
      <c r="F232">
        <f t="shared" si="21"/>
        <v>4800</v>
      </c>
      <c r="G232">
        <v>40</v>
      </c>
      <c r="H232" t="s">
        <v>47</v>
      </c>
      <c r="I232" t="s">
        <v>62</v>
      </c>
      <c r="J232">
        <v>180</v>
      </c>
      <c r="K232" t="s">
        <v>62</v>
      </c>
      <c r="L232">
        <v>4800</v>
      </c>
      <c r="M232">
        <v>9.0259999999999998</v>
      </c>
      <c r="N232">
        <f t="shared" si="22"/>
        <v>9.0299999999999994</v>
      </c>
      <c r="O232" t="str">
        <f t="shared" si="23"/>
        <v>40 &amp; 120 &amp; 4800 &amp; 40 &amp; One Side &amp; Centered &amp; 180 &amp; Centered &amp; 9.03\\</v>
      </c>
    </row>
    <row r="233" spans="1:15" hidden="1" x14ac:dyDescent="0.55000000000000004">
      <c r="A233" t="s">
        <v>28</v>
      </c>
      <c r="B233">
        <v>42</v>
      </c>
      <c r="C233">
        <v>122</v>
      </c>
      <c r="D233">
        <f t="shared" si="19"/>
        <v>40</v>
      </c>
      <c r="E233">
        <f t="shared" si="20"/>
        <v>120</v>
      </c>
      <c r="F233">
        <f t="shared" si="21"/>
        <v>4800</v>
      </c>
      <c r="G233">
        <v>40</v>
      </c>
      <c r="H233" t="s">
        <v>47</v>
      </c>
      <c r="I233" t="s">
        <v>62</v>
      </c>
      <c r="J233">
        <v>180</v>
      </c>
      <c r="K233" t="s">
        <v>43</v>
      </c>
      <c r="L233">
        <v>4800</v>
      </c>
      <c r="M233">
        <v>7.4345999999999997</v>
      </c>
      <c r="N233">
        <f t="shared" si="22"/>
        <v>7.43</v>
      </c>
      <c r="O233" t="str">
        <f t="shared" si="23"/>
        <v>40 &amp; 120 &amp; 4800 &amp; 40 &amp; One Side &amp; Centered &amp; 180 &amp; Spread &amp; 7.43\\</v>
      </c>
    </row>
    <row r="234" spans="1:15" hidden="1" x14ac:dyDescent="0.55000000000000004">
      <c r="A234" t="s">
        <v>28</v>
      </c>
      <c r="B234">
        <v>42</v>
      </c>
      <c r="C234">
        <v>122</v>
      </c>
      <c r="D234">
        <f t="shared" si="19"/>
        <v>40</v>
      </c>
      <c r="E234">
        <f t="shared" si="20"/>
        <v>120</v>
      </c>
      <c r="F234">
        <f t="shared" si="21"/>
        <v>4800</v>
      </c>
      <c r="G234">
        <v>40</v>
      </c>
      <c r="H234" t="s">
        <v>48</v>
      </c>
      <c r="I234" t="s">
        <v>62</v>
      </c>
      <c r="J234">
        <v>60</v>
      </c>
      <c r="K234" t="s">
        <v>62</v>
      </c>
      <c r="L234">
        <v>4800</v>
      </c>
      <c r="M234">
        <v>10.474399999999999</v>
      </c>
      <c r="N234">
        <f t="shared" si="22"/>
        <v>10.47</v>
      </c>
      <c r="O234" t="str">
        <f t="shared" si="23"/>
        <v>40 &amp; 120 &amp; 4800 &amp; 40 &amp; Two Sides &amp; Centered &amp; 60 &amp; Centered &amp; 10.47\\</v>
      </c>
    </row>
    <row r="235" spans="1:15" hidden="1" x14ac:dyDescent="0.55000000000000004">
      <c r="A235" t="s">
        <v>28</v>
      </c>
      <c r="B235">
        <v>42</v>
      </c>
      <c r="C235">
        <v>122</v>
      </c>
      <c r="D235">
        <f t="shared" si="19"/>
        <v>40</v>
      </c>
      <c r="E235">
        <f t="shared" si="20"/>
        <v>120</v>
      </c>
      <c r="F235">
        <f t="shared" si="21"/>
        <v>4800</v>
      </c>
      <c r="G235">
        <v>40</v>
      </c>
      <c r="H235" t="s">
        <v>48</v>
      </c>
      <c r="I235" t="s">
        <v>62</v>
      </c>
      <c r="J235">
        <v>60</v>
      </c>
      <c r="K235" t="s">
        <v>43</v>
      </c>
      <c r="L235">
        <v>4800</v>
      </c>
      <c r="M235">
        <v>8.7888000000000002</v>
      </c>
      <c r="N235">
        <f t="shared" si="22"/>
        <v>8.7899999999999991</v>
      </c>
      <c r="O235" t="str">
        <f t="shared" si="23"/>
        <v>40 &amp; 120 &amp; 4800 &amp; 40 &amp; Two Sides &amp; Centered &amp; 60 &amp; Spread &amp; 8.79\\</v>
      </c>
    </row>
    <row r="236" spans="1:15" hidden="1" x14ac:dyDescent="0.55000000000000004">
      <c r="A236" t="s">
        <v>28</v>
      </c>
      <c r="B236">
        <v>42</v>
      </c>
      <c r="C236">
        <v>122</v>
      </c>
      <c r="D236">
        <f t="shared" si="19"/>
        <v>40</v>
      </c>
      <c r="E236">
        <f t="shared" si="20"/>
        <v>120</v>
      </c>
      <c r="F236">
        <f t="shared" si="21"/>
        <v>4800</v>
      </c>
      <c r="G236">
        <v>40</v>
      </c>
      <c r="H236" t="s">
        <v>48</v>
      </c>
      <c r="I236" t="s">
        <v>62</v>
      </c>
      <c r="J236">
        <v>120</v>
      </c>
      <c r="K236" t="s">
        <v>62</v>
      </c>
      <c r="L236">
        <v>4800</v>
      </c>
      <c r="M236">
        <v>10.9908</v>
      </c>
      <c r="N236">
        <f t="shared" si="22"/>
        <v>10.99</v>
      </c>
      <c r="O236" t="str">
        <f t="shared" si="23"/>
        <v>40 &amp; 120 &amp; 4800 &amp; 40 &amp; Two Sides &amp; Centered &amp; 120 &amp; Centered &amp; 10.99\\</v>
      </c>
    </row>
    <row r="237" spans="1:15" hidden="1" x14ac:dyDescent="0.55000000000000004">
      <c r="A237" t="s">
        <v>28</v>
      </c>
      <c r="B237">
        <v>42</v>
      </c>
      <c r="C237">
        <v>122</v>
      </c>
      <c r="D237">
        <f t="shared" si="19"/>
        <v>40</v>
      </c>
      <c r="E237">
        <f t="shared" si="20"/>
        <v>120</v>
      </c>
      <c r="F237">
        <f t="shared" si="21"/>
        <v>4800</v>
      </c>
      <c r="G237">
        <v>40</v>
      </c>
      <c r="H237" t="s">
        <v>48</v>
      </c>
      <c r="I237" t="s">
        <v>62</v>
      </c>
      <c r="J237">
        <v>120</v>
      </c>
      <c r="K237" t="s">
        <v>43</v>
      </c>
      <c r="L237">
        <v>4800</v>
      </c>
      <c r="M237">
        <v>8.8754000000000008</v>
      </c>
      <c r="N237">
        <f t="shared" si="22"/>
        <v>8.8800000000000008</v>
      </c>
      <c r="O237" t="str">
        <f t="shared" si="23"/>
        <v>40 &amp; 120 &amp; 4800 &amp; 40 &amp; Two Sides &amp; Centered &amp; 120 &amp; Spread &amp; 8.88\\</v>
      </c>
    </row>
    <row r="238" spans="1:15" hidden="1" x14ac:dyDescent="0.55000000000000004">
      <c r="A238" t="s">
        <v>28</v>
      </c>
      <c r="B238">
        <v>42</v>
      </c>
      <c r="C238">
        <v>122</v>
      </c>
      <c r="D238">
        <f t="shared" si="19"/>
        <v>40</v>
      </c>
      <c r="E238">
        <f t="shared" si="20"/>
        <v>120</v>
      </c>
      <c r="F238">
        <f t="shared" si="21"/>
        <v>4800</v>
      </c>
      <c r="G238">
        <v>40</v>
      </c>
      <c r="H238" t="s">
        <v>48</v>
      </c>
      <c r="I238" t="s">
        <v>62</v>
      </c>
      <c r="J238">
        <v>180</v>
      </c>
      <c r="K238" t="s">
        <v>62</v>
      </c>
      <c r="L238">
        <v>4800</v>
      </c>
      <c r="M238">
        <v>10.402200000000001</v>
      </c>
      <c r="N238">
        <f t="shared" si="22"/>
        <v>10.4</v>
      </c>
      <c r="O238" t="str">
        <f t="shared" si="23"/>
        <v>40 &amp; 120 &amp; 4800 &amp; 40 &amp; Two Sides &amp; Centered &amp; 180 &amp; Centered &amp; 10.4\\</v>
      </c>
    </row>
    <row r="239" spans="1:15" hidden="1" x14ac:dyDescent="0.55000000000000004">
      <c r="A239" t="s">
        <v>28</v>
      </c>
      <c r="B239">
        <v>42</v>
      </c>
      <c r="C239">
        <v>122</v>
      </c>
      <c r="D239">
        <f t="shared" si="19"/>
        <v>40</v>
      </c>
      <c r="E239">
        <f t="shared" si="20"/>
        <v>120</v>
      </c>
      <c r="F239">
        <f t="shared" si="21"/>
        <v>4800</v>
      </c>
      <c r="G239">
        <v>40</v>
      </c>
      <c r="H239" t="s">
        <v>48</v>
      </c>
      <c r="I239" t="s">
        <v>62</v>
      </c>
      <c r="J239">
        <v>180</v>
      </c>
      <c r="K239" t="s">
        <v>43</v>
      </c>
      <c r="L239">
        <v>4800</v>
      </c>
      <c r="M239">
        <v>8.8306000000000004</v>
      </c>
      <c r="N239">
        <f t="shared" si="22"/>
        <v>8.83</v>
      </c>
      <c r="O239" t="str">
        <f t="shared" si="23"/>
        <v>40 &amp; 120 &amp; 4800 &amp; 40 &amp; Two Sides &amp; Centered &amp; 180 &amp; Spread &amp; 8.83\\</v>
      </c>
    </row>
    <row r="240" spans="1:15" hidden="1" x14ac:dyDescent="0.55000000000000004">
      <c r="A240" t="s">
        <v>28</v>
      </c>
      <c r="B240">
        <v>42</v>
      </c>
      <c r="C240">
        <v>122</v>
      </c>
      <c r="D240">
        <f t="shared" si="19"/>
        <v>40</v>
      </c>
      <c r="E240">
        <f t="shared" si="20"/>
        <v>120</v>
      </c>
      <c r="F240">
        <f t="shared" si="21"/>
        <v>4800</v>
      </c>
      <c r="G240">
        <v>40</v>
      </c>
      <c r="H240" t="s">
        <v>48</v>
      </c>
      <c r="I240" t="s">
        <v>43</v>
      </c>
      <c r="J240">
        <v>60</v>
      </c>
      <c r="K240" t="s">
        <v>62</v>
      </c>
      <c r="L240">
        <v>4800</v>
      </c>
      <c r="M240">
        <v>11.4344</v>
      </c>
      <c r="N240">
        <f t="shared" si="22"/>
        <v>11.43</v>
      </c>
      <c r="O240" t="str">
        <f t="shared" si="23"/>
        <v>40 &amp; 120 &amp; 4800 &amp; 40 &amp; Two Sides &amp; Spread &amp; 60 &amp; Centered &amp; 11.43\\</v>
      </c>
    </row>
    <row r="241" spans="1:15" hidden="1" x14ac:dyDescent="0.55000000000000004">
      <c r="A241" t="s">
        <v>28</v>
      </c>
      <c r="B241">
        <v>42</v>
      </c>
      <c r="C241">
        <v>122</v>
      </c>
      <c r="D241">
        <f t="shared" si="19"/>
        <v>40</v>
      </c>
      <c r="E241">
        <f t="shared" si="20"/>
        <v>120</v>
      </c>
      <c r="F241">
        <f t="shared" si="21"/>
        <v>4800</v>
      </c>
      <c r="G241">
        <v>40</v>
      </c>
      <c r="H241" t="s">
        <v>48</v>
      </c>
      <c r="I241" t="s">
        <v>43</v>
      </c>
      <c r="J241">
        <v>60</v>
      </c>
      <c r="K241" t="s">
        <v>43</v>
      </c>
      <c r="L241">
        <v>4800</v>
      </c>
      <c r="M241">
        <v>10.9374</v>
      </c>
      <c r="N241">
        <f t="shared" si="22"/>
        <v>10.94</v>
      </c>
      <c r="O241" t="str">
        <f t="shared" si="23"/>
        <v>40 &amp; 120 &amp; 4800 &amp; 40 &amp; Two Sides &amp; Spread &amp; 60 &amp; Spread &amp; 10.94\\</v>
      </c>
    </row>
    <row r="242" spans="1:15" hidden="1" x14ac:dyDescent="0.55000000000000004">
      <c r="A242" t="s">
        <v>28</v>
      </c>
      <c r="B242">
        <v>42</v>
      </c>
      <c r="C242">
        <v>122</v>
      </c>
      <c r="D242">
        <f t="shared" si="19"/>
        <v>40</v>
      </c>
      <c r="E242">
        <f t="shared" si="20"/>
        <v>120</v>
      </c>
      <c r="F242">
        <f t="shared" si="21"/>
        <v>4800</v>
      </c>
      <c r="G242">
        <v>40</v>
      </c>
      <c r="H242" t="s">
        <v>48</v>
      </c>
      <c r="I242" t="s">
        <v>43</v>
      </c>
      <c r="J242">
        <v>120</v>
      </c>
      <c r="K242" t="s">
        <v>62</v>
      </c>
      <c r="L242">
        <v>4800</v>
      </c>
      <c r="M242">
        <v>13.150399999999999</v>
      </c>
      <c r="N242">
        <f t="shared" si="22"/>
        <v>13.15</v>
      </c>
      <c r="O242" t="str">
        <f t="shared" si="23"/>
        <v>40 &amp; 120 &amp; 4800 &amp; 40 &amp; Two Sides &amp; Spread &amp; 120 &amp; Centered &amp; 13.15\\</v>
      </c>
    </row>
    <row r="243" spans="1:15" hidden="1" x14ac:dyDescent="0.55000000000000004">
      <c r="A243" t="s">
        <v>28</v>
      </c>
      <c r="B243">
        <v>42</v>
      </c>
      <c r="C243">
        <v>122</v>
      </c>
      <c r="D243">
        <f t="shared" si="19"/>
        <v>40</v>
      </c>
      <c r="E243">
        <f t="shared" si="20"/>
        <v>120</v>
      </c>
      <c r="F243">
        <f t="shared" si="21"/>
        <v>4800</v>
      </c>
      <c r="G243">
        <v>40</v>
      </c>
      <c r="H243" t="s">
        <v>48</v>
      </c>
      <c r="I243" t="s">
        <v>43</v>
      </c>
      <c r="J243">
        <v>120</v>
      </c>
      <c r="K243" t="s">
        <v>43</v>
      </c>
      <c r="L243">
        <v>4800</v>
      </c>
      <c r="M243">
        <v>11.088800000000001</v>
      </c>
      <c r="N243">
        <f t="shared" si="22"/>
        <v>11.09</v>
      </c>
      <c r="O243" t="str">
        <f t="shared" si="23"/>
        <v>40 &amp; 120 &amp; 4800 &amp; 40 &amp; Two Sides &amp; Spread &amp; 120 &amp; Spread &amp; 11.09\\</v>
      </c>
    </row>
    <row r="244" spans="1:15" hidden="1" x14ac:dyDescent="0.55000000000000004">
      <c r="A244" t="s">
        <v>28</v>
      </c>
      <c r="B244">
        <v>42</v>
      </c>
      <c r="C244">
        <v>122</v>
      </c>
      <c r="D244">
        <f t="shared" si="19"/>
        <v>40</v>
      </c>
      <c r="E244">
        <f t="shared" si="20"/>
        <v>120</v>
      </c>
      <c r="F244">
        <f t="shared" si="21"/>
        <v>4800</v>
      </c>
      <c r="G244">
        <v>40</v>
      </c>
      <c r="H244" t="s">
        <v>48</v>
      </c>
      <c r="I244" t="s">
        <v>43</v>
      </c>
      <c r="J244">
        <v>180</v>
      </c>
      <c r="K244" t="s">
        <v>62</v>
      </c>
      <c r="L244">
        <v>4800</v>
      </c>
      <c r="M244">
        <v>12.695600000000001</v>
      </c>
      <c r="N244">
        <f t="shared" si="22"/>
        <v>12.7</v>
      </c>
      <c r="O244" t="str">
        <f t="shared" si="23"/>
        <v>40 &amp; 120 &amp; 4800 &amp; 40 &amp; Two Sides &amp; Spread &amp; 180 &amp; Centered &amp; 12.7\\</v>
      </c>
    </row>
    <row r="245" spans="1:15" hidden="1" x14ac:dyDescent="0.55000000000000004">
      <c r="A245" t="s">
        <v>28</v>
      </c>
      <c r="B245">
        <v>42</v>
      </c>
      <c r="C245">
        <v>122</v>
      </c>
      <c r="D245">
        <f t="shared" si="19"/>
        <v>40</v>
      </c>
      <c r="E245">
        <f t="shared" si="20"/>
        <v>120</v>
      </c>
      <c r="F245">
        <f t="shared" si="21"/>
        <v>4800</v>
      </c>
      <c r="G245">
        <v>40</v>
      </c>
      <c r="H245" t="s">
        <v>48</v>
      </c>
      <c r="I245" t="s">
        <v>43</v>
      </c>
      <c r="J245">
        <v>180</v>
      </c>
      <c r="K245" t="s">
        <v>43</v>
      </c>
      <c r="L245">
        <v>4800</v>
      </c>
      <c r="M245">
        <v>11.0436</v>
      </c>
      <c r="N245">
        <f t="shared" si="22"/>
        <v>11.04</v>
      </c>
      <c r="O245" t="str">
        <f t="shared" si="23"/>
        <v>40 &amp; 120 &amp; 4800 &amp; 40 &amp; Two Sides &amp; Spread &amp; 180 &amp; Spread &amp; 11.04\\</v>
      </c>
    </row>
    <row r="246" spans="1:15" hidden="1" x14ac:dyDescent="0.55000000000000004">
      <c r="A246" t="s">
        <v>29</v>
      </c>
      <c r="B246">
        <v>62</v>
      </c>
      <c r="C246">
        <v>82</v>
      </c>
      <c r="D246">
        <f t="shared" si="19"/>
        <v>60</v>
      </c>
      <c r="E246">
        <f t="shared" si="20"/>
        <v>80</v>
      </c>
      <c r="F246">
        <f t="shared" si="21"/>
        <v>4800</v>
      </c>
      <c r="G246">
        <v>40</v>
      </c>
      <c r="H246" t="s">
        <v>47</v>
      </c>
      <c r="I246" t="s">
        <v>62</v>
      </c>
      <c r="J246">
        <v>60</v>
      </c>
      <c r="K246" t="s">
        <v>62</v>
      </c>
      <c r="L246">
        <v>4800</v>
      </c>
      <c r="M246">
        <v>9.5280000000000005</v>
      </c>
      <c r="N246">
        <f t="shared" si="22"/>
        <v>9.5299999999999994</v>
      </c>
      <c r="O246" t="str">
        <f t="shared" si="23"/>
        <v>60 &amp; 80 &amp; 4800 &amp; 40 &amp; One Side &amp; Centered &amp; 60 &amp; Centered &amp; 9.53\\</v>
      </c>
    </row>
    <row r="247" spans="1:15" hidden="1" x14ac:dyDescent="0.55000000000000004">
      <c r="A247" t="s">
        <v>29</v>
      </c>
      <c r="B247">
        <v>62</v>
      </c>
      <c r="C247">
        <v>82</v>
      </c>
      <c r="D247">
        <f t="shared" si="19"/>
        <v>60</v>
      </c>
      <c r="E247">
        <f t="shared" si="20"/>
        <v>80</v>
      </c>
      <c r="F247">
        <f t="shared" si="21"/>
        <v>4800</v>
      </c>
      <c r="G247">
        <v>40</v>
      </c>
      <c r="H247" t="s">
        <v>47</v>
      </c>
      <c r="I247" t="s">
        <v>62</v>
      </c>
      <c r="J247">
        <v>60</v>
      </c>
      <c r="K247" t="s">
        <v>43</v>
      </c>
      <c r="L247">
        <v>4800</v>
      </c>
      <c r="M247">
        <v>8.3323999999999998</v>
      </c>
      <c r="N247">
        <f t="shared" si="22"/>
        <v>8.33</v>
      </c>
      <c r="O247" t="str">
        <f t="shared" si="23"/>
        <v>60 &amp; 80 &amp; 4800 &amp; 40 &amp; One Side &amp; Centered &amp; 60 &amp; Spread &amp; 8.33\\</v>
      </c>
    </row>
    <row r="248" spans="1:15" hidden="1" x14ac:dyDescent="0.55000000000000004">
      <c r="A248" t="s">
        <v>29</v>
      </c>
      <c r="B248">
        <v>62</v>
      </c>
      <c r="C248">
        <v>82</v>
      </c>
      <c r="D248">
        <f t="shared" si="19"/>
        <v>60</v>
      </c>
      <c r="E248">
        <f t="shared" si="20"/>
        <v>80</v>
      </c>
      <c r="F248">
        <f t="shared" si="21"/>
        <v>4800</v>
      </c>
      <c r="G248">
        <v>40</v>
      </c>
      <c r="H248" t="s">
        <v>47</v>
      </c>
      <c r="I248" t="s">
        <v>62</v>
      </c>
      <c r="J248">
        <v>120</v>
      </c>
      <c r="K248" t="s">
        <v>62</v>
      </c>
      <c r="L248">
        <v>4800</v>
      </c>
      <c r="M248">
        <v>9.4684000000000008</v>
      </c>
      <c r="N248">
        <f t="shared" si="22"/>
        <v>9.4700000000000006</v>
      </c>
      <c r="O248" t="str">
        <f t="shared" si="23"/>
        <v>60 &amp; 80 &amp; 4800 &amp; 40 &amp; One Side &amp; Centered &amp; 120 &amp; Centered &amp; 9.47\\</v>
      </c>
    </row>
    <row r="249" spans="1:15" hidden="1" x14ac:dyDescent="0.55000000000000004">
      <c r="A249" t="s">
        <v>29</v>
      </c>
      <c r="B249">
        <v>62</v>
      </c>
      <c r="C249">
        <v>82</v>
      </c>
      <c r="D249">
        <f t="shared" si="19"/>
        <v>60</v>
      </c>
      <c r="E249">
        <f t="shared" si="20"/>
        <v>80</v>
      </c>
      <c r="F249">
        <f t="shared" si="21"/>
        <v>4800</v>
      </c>
      <c r="G249">
        <v>40</v>
      </c>
      <c r="H249" t="s">
        <v>47</v>
      </c>
      <c r="I249" t="s">
        <v>62</v>
      </c>
      <c r="J249">
        <v>120</v>
      </c>
      <c r="K249" t="s">
        <v>43</v>
      </c>
      <c r="L249">
        <v>4800</v>
      </c>
      <c r="M249">
        <v>8.2937999999999992</v>
      </c>
      <c r="N249">
        <f t="shared" si="22"/>
        <v>8.2899999999999991</v>
      </c>
      <c r="O249" t="str">
        <f t="shared" si="23"/>
        <v>60 &amp; 80 &amp; 4800 &amp; 40 &amp; One Side &amp; Centered &amp; 120 &amp; Spread &amp; 8.29\\</v>
      </c>
    </row>
    <row r="250" spans="1:15" hidden="1" x14ac:dyDescent="0.55000000000000004">
      <c r="A250" t="s">
        <v>29</v>
      </c>
      <c r="B250">
        <v>62</v>
      </c>
      <c r="C250">
        <v>82</v>
      </c>
      <c r="D250">
        <f t="shared" si="19"/>
        <v>60</v>
      </c>
      <c r="E250">
        <f t="shared" si="20"/>
        <v>80</v>
      </c>
      <c r="F250">
        <f t="shared" si="21"/>
        <v>4800</v>
      </c>
      <c r="G250">
        <v>40</v>
      </c>
      <c r="H250" t="s">
        <v>47</v>
      </c>
      <c r="I250" t="s">
        <v>62</v>
      </c>
      <c r="J250">
        <v>180</v>
      </c>
      <c r="K250" t="s">
        <v>62</v>
      </c>
      <c r="L250">
        <v>4800</v>
      </c>
      <c r="M250">
        <v>8.3681999999999999</v>
      </c>
      <c r="N250">
        <f t="shared" si="22"/>
        <v>8.3699999999999992</v>
      </c>
      <c r="O250" t="str">
        <f t="shared" si="23"/>
        <v>60 &amp; 80 &amp; 4800 &amp; 40 &amp; One Side &amp; Centered &amp; 180 &amp; Centered &amp; 8.37\\</v>
      </c>
    </row>
    <row r="251" spans="1:15" hidden="1" x14ac:dyDescent="0.55000000000000004">
      <c r="A251" t="s">
        <v>29</v>
      </c>
      <c r="B251">
        <v>62</v>
      </c>
      <c r="C251">
        <v>82</v>
      </c>
      <c r="D251">
        <f t="shared" si="19"/>
        <v>60</v>
      </c>
      <c r="E251">
        <f t="shared" si="20"/>
        <v>80</v>
      </c>
      <c r="F251">
        <f t="shared" si="21"/>
        <v>4800</v>
      </c>
      <c r="G251">
        <v>40</v>
      </c>
      <c r="H251" t="s">
        <v>47</v>
      </c>
      <c r="I251" t="s">
        <v>43</v>
      </c>
      <c r="J251">
        <v>60</v>
      </c>
      <c r="K251" t="s">
        <v>62</v>
      </c>
      <c r="L251">
        <v>4800</v>
      </c>
      <c r="M251">
        <v>10.3048</v>
      </c>
      <c r="N251">
        <f t="shared" si="22"/>
        <v>10.3</v>
      </c>
      <c r="O251" t="str">
        <f t="shared" si="23"/>
        <v>60 &amp; 80 &amp; 4800 &amp; 40 &amp; One Side &amp; Spread &amp; 60 &amp; Centered &amp; 10.3\\</v>
      </c>
    </row>
    <row r="252" spans="1:15" hidden="1" x14ac:dyDescent="0.55000000000000004">
      <c r="A252" t="s">
        <v>29</v>
      </c>
      <c r="B252">
        <v>62</v>
      </c>
      <c r="C252">
        <v>82</v>
      </c>
      <c r="D252">
        <f t="shared" si="19"/>
        <v>60</v>
      </c>
      <c r="E252">
        <f t="shared" si="20"/>
        <v>80</v>
      </c>
      <c r="F252">
        <f t="shared" si="21"/>
        <v>4800</v>
      </c>
      <c r="G252">
        <v>40</v>
      </c>
      <c r="H252" t="s">
        <v>47</v>
      </c>
      <c r="I252" t="s">
        <v>43</v>
      </c>
      <c r="J252">
        <v>60</v>
      </c>
      <c r="K252" t="s">
        <v>43</v>
      </c>
      <c r="L252">
        <v>4800</v>
      </c>
      <c r="M252">
        <v>9.3664000000000005</v>
      </c>
      <c r="N252">
        <f t="shared" si="22"/>
        <v>9.3699999999999992</v>
      </c>
      <c r="O252" t="str">
        <f t="shared" si="23"/>
        <v>60 &amp; 80 &amp; 4800 &amp; 40 &amp; One Side &amp; Spread &amp; 60 &amp; Spread &amp; 9.37\\</v>
      </c>
    </row>
    <row r="253" spans="1:15" hidden="1" x14ac:dyDescent="0.55000000000000004">
      <c r="A253" t="s">
        <v>29</v>
      </c>
      <c r="B253">
        <v>62</v>
      </c>
      <c r="C253">
        <v>82</v>
      </c>
      <c r="D253">
        <f t="shared" si="19"/>
        <v>60</v>
      </c>
      <c r="E253">
        <f t="shared" si="20"/>
        <v>80</v>
      </c>
      <c r="F253">
        <f t="shared" si="21"/>
        <v>4800</v>
      </c>
      <c r="G253">
        <v>40</v>
      </c>
      <c r="H253" t="s">
        <v>47</v>
      </c>
      <c r="I253" t="s">
        <v>43</v>
      </c>
      <c r="J253">
        <v>120</v>
      </c>
      <c r="K253" t="s">
        <v>62</v>
      </c>
      <c r="L253">
        <v>4800</v>
      </c>
      <c r="M253">
        <v>10.558199999999999</v>
      </c>
      <c r="N253">
        <f t="shared" si="22"/>
        <v>10.56</v>
      </c>
      <c r="O253" t="str">
        <f t="shared" si="23"/>
        <v>60 &amp; 80 &amp; 4800 &amp; 40 &amp; One Side &amp; Spread &amp; 120 &amp; Centered &amp; 10.56\\</v>
      </c>
    </row>
    <row r="254" spans="1:15" hidden="1" x14ac:dyDescent="0.55000000000000004">
      <c r="A254" t="s">
        <v>29</v>
      </c>
      <c r="B254">
        <v>62</v>
      </c>
      <c r="C254">
        <v>82</v>
      </c>
      <c r="D254">
        <f t="shared" si="19"/>
        <v>60</v>
      </c>
      <c r="E254">
        <f t="shared" si="20"/>
        <v>80</v>
      </c>
      <c r="F254">
        <f t="shared" si="21"/>
        <v>4800</v>
      </c>
      <c r="G254">
        <v>40</v>
      </c>
      <c r="H254" t="s">
        <v>47</v>
      </c>
      <c r="I254" t="s">
        <v>43</v>
      </c>
      <c r="J254">
        <v>120</v>
      </c>
      <c r="K254" t="s">
        <v>43</v>
      </c>
      <c r="L254">
        <v>4800</v>
      </c>
      <c r="M254">
        <v>9.4353999999999996</v>
      </c>
      <c r="N254">
        <f t="shared" si="22"/>
        <v>9.44</v>
      </c>
      <c r="O254" t="str">
        <f t="shared" si="23"/>
        <v>60 &amp; 80 &amp; 4800 &amp; 40 &amp; One Side &amp; Spread &amp; 120 &amp; Spread &amp; 9.44\\</v>
      </c>
    </row>
    <row r="255" spans="1:15" hidden="1" x14ac:dyDescent="0.55000000000000004">
      <c r="A255" t="s">
        <v>29</v>
      </c>
      <c r="B255">
        <v>62</v>
      </c>
      <c r="C255">
        <v>82</v>
      </c>
      <c r="D255">
        <f t="shared" si="19"/>
        <v>60</v>
      </c>
      <c r="E255">
        <f t="shared" si="20"/>
        <v>80</v>
      </c>
      <c r="F255">
        <f t="shared" si="21"/>
        <v>4800</v>
      </c>
      <c r="G255">
        <v>40</v>
      </c>
      <c r="H255" t="s">
        <v>47</v>
      </c>
      <c r="I255" t="s">
        <v>43</v>
      </c>
      <c r="J255">
        <v>180</v>
      </c>
      <c r="K255" t="s">
        <v>62</v>
      </c>
      <c r="L255">
        <v>4800</v>
      </c>
      <c r="M255">
        <v>9.6067999999999998</v>
      </c>
      <c r="N255">
        <f t="shared" si="22"/>
        <v>9.61</v>
      </c>
      <c r="O255" t="str">
        <f t="shared" si="23"/>
        <v>60 &amp; 80 &amp; 4800 &amp; 40 &amp; One Side &amp; Spread &amp; 180 &amp; Centered &amp; 9.61\\</v>
      </c>
    </row>
    <row r="256" spans="1:15" hidden="1" x14ac:dyDescent="0.55000000000000004">
      <c r="A256" t="s">
        <v>29</v>
      </c>
      <c r="B256">
        <v>62</v>
      </c>
      <c r="C256">
        <v>82</v>
      </c>
      <c r="D256">
        <f t="shared" si="19"/>
        <v>60</v>
      </c>
      <c r="E256">
        <f t="shared" si="20"/>
        <v>80</v>
      </c>
      <c r="F256">
        <f t="shared" si="21"/>
        <v>4800</v>
      </c>
      <c r="G256">
        <v>40</v>
      </c>
      <c r="H256" t="s">
        <v>48</v>
      </c>
      <c r="I256" t="s">
        <v>62</v>
      </c>
      <c r="J256">
        <v>60</v>
      </c>
      <c r="K256" t="s">
        <v>62</v>
      </c>
      <c r="L256">
        <v>4800</v>
      </c>
      <c r="M256">
        <v>10.008800000000001</v>
      </c>
      <c r="N256">
        <f t="shared" si="22"/>
        <v>10.01</v>
      </c>
      <c r="O256" t="str">
        <f t="shared" si="23"/>
        <v>60 &amp; 80 &amp; 4800 &amp; 40 &amp; Two Sides &amp; Centered &amp; 60 &amp; Centered &amp; 10.01\\</v>
      </c>
    </row>
    <row r="257" spans="1:15" hidden="1" x14ac:dyDescent="0.55000000000000004">
      <c r="A257" t="s">
        <v>29</v>
      </c>
      <c r="B257">
        <v>62</v>
      </c>
      <c r="C257">
        <v>82</v>
      </c>
      <c r="D257">
        <f t="shared" si="19"/>
        <v>60</v>
      </c>
      <c r="E257">
        <f t="shared" si="20"/>
        <v>80</v>
      </c>
      <c r="F257">
        <f t="shared" si="21"/>
        <v>4800</v>
      </c>
      <c r="G257">
        <v>40</v>
      </c>
      <c r="H257" t="s">
        <v>48</v>
      </c>
      <c r="I257" t="s">
        <v>62</v>
      </c>
      <c r="J257">
        <v>60</v>
      </c>
      <c r="K257" t="s">
        <v>43</v>
      </c>
      <c r="L257">
        <v>4800</v>
      </c>
      <c r="M257">
        <v>8.1188000000000002</v>
      </c>
      <c r="N257">
        <f t="shared" si="22"/>
        <v>8.1199999999999992</v>
      </c>
      <c r="O257" t="str">
        <f t="shared" si="23"/>
        <v>60 &amp; 80 &amp; 4800 &amp; 40 &amp; Two Sides &amp; Centered &amp; 60 &amp; Spread &amp; 8.12\\</v>
      </c>
    </row>
    <row r="258" spans="1:15" hidden="1" x14ac:dyDescent="0.55000000000000004">
      <c r="A258" t="s">
        <v>29</v>
      </c>
      <c r="B258">
        <v>62</v>
      </c>
      <c r="C258">
        <v>82</v>
      </c>
      <c r="D258">
        <f t="shared" ref="D258:D295" si="24">B258-2</f>
        <v>60</v>
      </c>
      <c r="E258">
        <f t="shared" ref="E258:E295" si="25">C258-2</f>
        <v>80</v>
      </c>
      <c r="F258">
        <f t="shared" ref="F258:F295" si="26">D258*E258</f>
        <v>4800</v>
      </c>
      <c r="G258">
        <v>40</v>
      </c>
      <c r="H258" t="s">
        <v>48</v>
      </c>
      <c r="I258" t="s">
        <v>62</v>
      </c>
      <c r="J258">
        <v>120</v>
      </c>
      <c r="K258" t="s">
        <v>62</v>
      </c>
      <c r="L258">
        <v>4800</v>
      </c>
      <c r="M258">
        <v>9.4231999999999996</v>
      </c>
      <c r="N258">
        <f t="shared" ref="N258:N295" si="27">ROUND(M258,2)</f>
        <v>9.42</v>
      </c>
      <c r="O258" t="str">
        <f t="shared" si="23"/>
        <v>60 &amp; 80 &amp; 4800 &amp; 40 &amp; Two Sides &amp; Centered &amp; 120 &amp; Centered &amp; 9.42\\</v>
      </c>
    </row>
    <row r="259" spans="1:15" hidden="1" x14ac:dyDescent="0.55000000000000004">
      <c r="A259" t="s">
        <v>29</v>
      </c>
      <c r="B259">
        <v>62</v>
      </c>
      <c r="C259">
        <v>82</v>
      </c>
      <c r="D259">
        <f t="shared" si="24"/>
        <v>60</v>
      </c>
      <c r="E259">
        <f t="shared" si="25"/>
        <v>80</v>
      </c>
      <c r="F259">
        <f t="shared" si="26"/>
        <v>4800</v>
      </c>
      <c r="G259">
        <v>40</v>
      </c>
      <c r="H259" t="s">
        <v>48</v>
      </c>
      <c r="I259" t="s">
        <v>62</v>
      </c>
      <c r="J259">
        <v>120</v>
      </c>
      <c r="K259" t="s">
        <v>43</v>
      </c>
      <c r="L259">
        <v>4800</v>
      </c>
      <c r="M259">
        <v>8.1438000000000006</v>
      </c>
      <c r="N259">
        <f t="shared" si="27"/>
        <v>8.14</v>
      </c>
      <c r="O259" t="str">
        <f t="shared" si="23"/>
        <v>60 &amp; 80 &amp; 4800 &amp; 40 &amp; Two Sides &amp; Centered &amp; 120 &amp; Spread &amp; 8.14\\</v>
      </c>
    </row>
    <row r="260" spans="1:15" hidden="1" x14ac:dyDescent="0.55000000000000004">
      <c r="A260" t="s">
        <v>29</v>
      </c>
      <c r="B260">
        <v>62</v>
      </c>
      <c r="C260">
        <v>82</v>
      </c>
      <c r="D260">
        <f t="shared" si="24"/>
        <v>60</v>
      </c>
      <c r="E260">
        <f t="shared" si="25"/>
        <v>80</v>
      </c>
      <c r="F260">
        <f t="shared" si="26"/>
        <v>4800</v>
      </c>
      <c r="G260">
        <v>40</v>
      </c>
      <c r="H260" t="s">
        <v>48</v>
      </c>
      <c r="I260" t="s">
        <v>43</v>
      </c>
      <c r="J260">
        <v>60</v>
      </c>
      <c r="K260" t="s">
        <v>62</v>
      </c>
      <c r="L260">
        <v>4800</v>
      </c>
      <c r="M260">
        <v>12.688599999999999</v>
      </c>
      <c r="N260">
        <f t="shared" si="27"/>
        <v>12.69</v>
      </c>
      <c r="O260" t="str">
        <f t="shared" si="23"/>
        <v>60 &amp; 80 &amp; 4800 &amp; 40 &amp; Two Sides &amp; Spread &amp; 60 &amp; Centered &amp; 12.69\\</v>
      </c>
    </row>
    <row r="261" spans="1:15" hidden="1" x14ac:dyDescent="0.55000000000000004">
      <c r="A261" t="s">
        <v>29</v>
      </c>
      <c r="B261">
        <v>62</v>
      </c>
      <c r="C261">
        <v>82</v>
      </c>
      <c r="D261">
        <f t="shared" si="24"/>
        <v>60</v>
      </c>
      <c r="E261">
        <f t="shared" si="25"/>
        <v>80</v>
      </c>
      <c r="F261">
        <f t="shared" si="26"/>
        <v>4800</v>
      </c>
      <c r="G261">
        <v>40</v>
      </c>
      <c r="H261" t="s">
        <v>48</v>
      </c>
      <c r="I261" t="s">
        <v>43</v>
      </c>
      <c r="J261">
        <v>60</v>
      </c>
      <c r="K261" t="s">
        <v>43</v>
      </c>
      <c r="L261">
        <v>4800</v>
      </c>
      <c r="M261">
        <v>11.051399999999999</v>
      </c>
      <c r="N261">
        <f t="shared" si="27"/>
        <v>11.05</v>
      </c>
      <c r="O261" t="str">
        <f t="shared" si="23"/>
        <v>60 &amp; 80 &amp; 4800 &amp; 40 &amp; Two Sides &amp; Spread &amp; 60 &amp; Spread &amp; 11.05\\</v>
      </c>
    </row>
    <row r="262" spans="1:15" hidden="1" x14ac:dyDescent="0.55000000000000004">
      <c r="A262" t="s">
        <v>29</v>
      </c>
      <c r="B262">
        <v>62</v>
      </c>
      <c r="C262">
        <v>82</v>
      </c>
      <c r="D262">
        <f t="shared" si="24"/>
        <v>60</v>
      </c>
      <c r="E262">
        <f t="shared" si="25"/>
        <v>80</v>
      </c>
      <c r="F262">
        <f t="shared" si="26"/>
        <v>4800</v>
      </c>
      <c r="G262">
        <v>40</v>
      </c>
      <c r="H262" t="s">
        <v>48</v>
      </c>
      <c r="I262" t="s">
        <v>43</v>
      </c>
      <c r="J262">
        <v>120</v>
      </c>
      <c r="K262" t="s">
        <v>62</v>
      </c>
      <c r="L262">
        <v>4800</v>
      </c>
      <c r="M262">
        <v>12.7784</v>
      </c>
      <c r="N262">
        <f t="shared" si="27"/>
        <v>12.78</v>
      </c>
      <c r="O262" t="str">
        <f t="shared" si="23"/>
        <v>60 &amp; 80 &amp; 4800 &amp; 40 &amp; Two Sides &amp; Spread &amp; 120 &amp; Centered &amp; 12.78\\</v>
      </c>
    </row>
    <row r="263" spans="1:15" hidden="1" x14ac:dyDescent="0.55000000000000004">
      <c r="A263" t="s">
        <v>29</v>
      </c>
      <c r="B263">
        <v>62</v>
      </c>
      <c r="C263">
        <v>82</v>
      </c>
      <c r="D263">
        <f t="shared" si="24"/>
        <v>60</v>
      </c>
      <c r="E263">
        <f t="shared" si="25"/>
        <v>80</v>
      </c>
      <c r="F263">
        <f t="shared" si="26"/>
        <v>4800</v>
      </c>
      <c r="G263">
        <v>40</v>
      </c>
      <c r="H263" t="s">
        <v>48</v>
      </c>
      <c r="I263" t="s">
        <v>43</v>
      </c>
      <c r="J263">
        <v>120</v>
      </c>
      <c r="K263" t="s">
        <v>43</v>
      </c>
      <c r="L263">
        <v>4800</v>
      </c>
      <c r="M263">
        <v>11.1508</v>
      </c>
      <c r="N263">
        <f t="shared" si="27"/>
        <v>11.15</v>
      </c>
      <c r="O263" t="str">
        <f t="shared" si="23"/>
        <v>60 &amp; 80 &amp; 4800 &amp; 40 &amp; Two Sides &amp; Spread &amp; 120 &amp; Spread &amp; 11.15\\</v>
      </c>
    </row>
    <row r="264" spans="1:15" hidden="1" x14ac:dyDescent="0.55000000000000004">
      <c r="A264" t="s">
        <v>35</v>
      </c>
      <c r="B264">
        <v>71</v>
      </c>
      <c r="C264">
        <v>71</v>
      </c>
      <c r="D264">
        <f t="shared" si="24"/>
        <v>69</v>
      </c>
      <c r="E264">
        <f t="shared" si="25"/>
        <v>69</v>
      </c>
      <c r="F264">
        <f t="shared" si="26"/>
        <v>4761</v>
      </c>
      <c r="G264">
        <v>40</v>
      </c>
      <c r="H264" t="s">
        <v>47</v>
      </c>
      <c r="I264" t="s">
        <v>62</v>
      </c>
      <c r="J264">
        <v>60</v>
      </c>
      <c r="K264" t="s">
        <v>62</v>
      </c>
      <c r="L264">
        <v>4800</v>
      </c>
      <c r="M264">
        <v>9.0996000000000006</v>
      </c>
      <c r="N264">
        <f t="shared" si="27"/>
        <v>9.1</v>
      </c>
      <c r="O264" t="str">
        <f t="shared" si="23"/>
        <v>69 &amp; 69 &amp; 4761 &amp; 40 &amp; One Side &amp; Centered &amp; 60 &amp; Centered &amp; 9.1\\</v>
      </c>
    </row>
    <row r="265" spans="1:15" hidden="1" x14ac:dyDescent="0.55000000000000004">
      <c r="A265" t="s">
        <v>35</v>
      </c>
      <c r="B265">
        <v>71</v>
      </c>
      <c r="C265">
        <v>71</v>
      </c>
      <c r="D265">
        <f t="shared" si="24"/>
        <v>69</v>
      </c>
      <c r="E265">
        <f t="shared" si="25"/>
        <v>69</v>
      </c>
      <c r="F265">
        <f t="shared" si="26"/>
        <v>4761</v>
      </c>
      <c r="G265">
        <v>40</v>
      </c>
      <c r="H265" t="s">
        <v>47</v>
      </c>
      <c r="I265" t="s">
        <v>62</v>
      </c>
      <c r="J265">
        <v>60</v>
      </c>
      <c r="K265" t="s">
        <v>43</v>
      </c>
      <c r="L265">
        <v>4800</v>
      </c>
      <c r="M265">
        <v>7.9882</v>
      </c>
      <c r="N265">
        <f t="shared" si="27"/>
        <v>7.99</v>
      </c>
      <c r="O265" t="str">
        <f t="shared" si="23"/>
        <v>69 &amp; 69 &amp; 4761 &amp; 40 &amp; One Side &amp; Centered &amp; 60 &amp; Spread &amp; 7.99\\</v>
      </c>
    </row>
    <row r="266" spans="1:15" hidden="1" x14ac:dyDescent="0.55000000000000004">
      <c r="A266" t="s">
        <v>35</v>
      </c>
      <c r="B266">
        <v>71</v>
      </c>
      <c r="C266">
        <v>71</v>
      </c>
      <c r="D266">
        <f t="shared" si="24"/>
        <v>69</v>
      </c>
      <c r="E266">
        <f t="shared" si="25"/>
        <v>69</v>
      </c>
      <c r="F266">
        <f t="shared" si="26"/>
        <v>4761</v>
      </c>
      <c r="G266">
        <v>40</v>
      </c>
      <c r="H266" t="s">
        <v>47</v>
      </c>
      <c r="I266" t="s">
        <v>62</v>
      </c>
      <c r="J266">
        <v>120</v>
      </c>
      <c r="K266" t="s">
        <v>62</v>
      </c>
      <c r="L266">
        <v>4800</v>
      </c>
      <c r="M266">
        <v>9.2845999999999993</v>
      </c>
      <c r="N266">
        <f t="shared" si="27"/>
        <v>9.2799999999999994</v>
      </c>
      <c r="O266" t="str">
        <f t="shared" si="23"/>
        <v>69 &amp; 69 &amp; 4761 &amp; 40 &amp; One Side &amp; Centered &amp; 120 &amp; Centered &amp; 9.28\\</v>
      </c>
    </row>
    <row r="267" spans="1:15" hidden="1" x14ac:dyDescent="0.55000000000000004">
      <c r="A267" t="s">
        <v>35</v>
      </c>
      <c r="B267">
        <v>71</v>
      </c>
      <c r="C267">
        <v>71</v>
      </c>
      <c r="D267">
        <f t="shared" si="24"/>
        <v>69</v>
      </c>
      <c r="E267">
        <f t="shared" si="25"/>
        <v>69</v>
      </c>
      <c r="F267">
        <f t="shared" si="26"/>
        <v>4761</v>
      </c>
      <c r="G267">
        <v>40</v>
      </c>
      <c r="H267" t="s">
        <v>47</v>
      </c>
      <c r="I267" t="s">
        <v>62</v>
      </c>
      <c r="J267">
        <v>120</v>
      </c>
      <c r="K267" t="s">
        <v>43</v>
      </c>
      <c r="L267">
        <v>4800</v>
      </c>
      <c r="M267">
        <v>7.8852000000000002</v>
      </c>
      <c r="N267">
        <f t="shared" si="27"/>
        <v>7.89</v>
      </c>
      <c r="O267" t="str">
        <f t="shared" si="23"/>
        <v>69 &amp; 69 &amp; 4761 &amp; 40 &amp; One Side &amp; Centered &amp; 120 &amp; Spread &amp; 7.89\\</v>
      </c>
    </row>
    <row r="268" spans="1:15" hidden="1" x14ac:dyDescent="0.55000000000000004">
      <c r="A268" t="s">
        <v>35</v>
      </c>
      <c r="B268">
        <v>71</v>
      </c>
      <c r="C268">
        <v>71</v>
      </c>
      <c r="D268">
        <f t="shared" si="24"/>
        <v>69</v>
      </c>
      <c r="E268">
        <f t="shared" si="25"/>
        <v>69</v>
      </c>
      <c r="F268">
        <f t="shared" si="26"/>
        <v>4761</v>
      </c>
      <c r="G268">
        <v>40</v>
      </c>
      <c r="H268" t="s">
        <v>47</v>
      </c>
      <c r="I268" t="s">
        <v>62</v>
      </c>
      <c r="J268">
        <v>180</v>
      </c>
      <c r="K268" t="s">
        <v>62</v>
      </c>
      <c r="L268">
        <v>4800</v>
      </c>
      <c r="M268">
        <v>7.9211999999999998</v>
      </c>
      <c r="N268">
        <f t="shared" si="27"/>
        <v>7.92</v>
      </c>
      <c r="O268" t="str">
        <f t="shared" si="23"/>
        <v>69 &amp; 69 &amp; 4761 &amp; 40 &amp; One Side &amp; Centered &amp; 180 &amp; Centered &amp; 7.92\\</v>
      </c>
    </row>
    <row r="269" spans="1:15" hidden="1" x14ac:dyDescent="0.55000000000000004">
      <c r="A269" t="s">
        <v>35</v>
      </c>
      <c r="B269">
        <v>71</v>
      </c>
      <c r="C269">
        <v>71</v>
      </c>
      <c r="D269">
        <f t="shared" si="24"/>
        <v>69</v>
      </c>
      <c r="E269">
        <f t="shared" si="25"/>
        <v>69</v>
      </c>
      <c r="F269">
        <f t="shared" si="26"/>
        <v>4761</v>
      </c>
      <c r="G269">
        <v>40</v>
      </c>
      <c r="H269" t="s">
        <v>47</v>
      </c>
      <c r="I269" t="s">
        <v>43</v>
      </c>
      <c r="J269">
        <v>60</v>
      </c>
      <c r="K269" t="s">
        <v>62</v>
      </c>
      <c r="L269">
        <v>4800</v>
      </c>
      <c r="M269">
        <v>9.6606000000000005</v>
      </c>
      <c r="N269">
        <f t="shared" si="27"/>
        <v>9.66</v>
      </c>
      <c r="O269" t="str">
        <f t="shared" si="23"/>
        <v>69 &amp; 69 &amp; 4761 &amp; 40 &amp; One Side &amp; Spread &amp; 60 &amp; Centered &amp; 9.66\\</v>
      </c>
    </row>
    <row r="270" spans="1:15" hidden="1" x14ac:dyDescent="0.55000000000000004">
      <c r="A270" t="s">
        <v>35</v>
      </c>
      <c r="B270">
        <v>71</v>
      </c>
      <c r="C270">
        <v>71</v>
      </c>
      <c r="D270">
        <f t="shared" si="24"/>
        <v>69</v>
      </c>
      <c r="E270">
        <f t="shared" si="25"/>
        <v>69</v>
      </c>
      <c r="F270">
        <f t="shared" si="26"/>
        <v>4761</v>
      </c>
      <c r="G270">
        <v>40</v>
      </c>
      <c r="H270" t="s">
        <v>47</v>
      </c>
      <c r="I270" t="s">
        <v>43</v>
      </c>
      <c r="J270">
        <v>60</v>
      </c>
      <c r="K270" t="s">
        <v>43</v>
      </c>
      <c r="L270">
        <v>4800</v>
      </c>
      <c r="M270">
        <v>9.1319999999999997</v>
      </c>
      <c r="N270">
        <f t="shared" si="27"/>
        <v>9.1300000000000008</v>
      </c>
      <c r="O270" t="str">
        <f t="shared" si="23"/>
        <v>69 &amp; 69 &amp; 4761 &amp; 40 &amp; One Side &amp; Spread &amp; 60 &amp; Spread &amp; 9.13\\</v>
      </c>
    </row>
    <row r="271" spans="1:15" hidden="1" x14ac:dyDescent="0.55000000000000004">
      <c r="A271" t="s">
        <v>35</v>
      </c>
      <c r="B271">
        <v>71</v>
      </c>
      <c r="C271">
        <v>71</v>
      </c>
      <c r="D271">
        <f t="shared" si="24"/>
        <v>69</v>
      </c>
      <c r="E271">
        <f t="shared" si="25"/>
        <v>69</v>
      </c>
      <c r="F271">
        <f t="shared" si="26"/>
        <v>4761</v>
      </c>
      <c r="G271">
        <v>40</v>
      </c>
      <c r="H271" t="s">
        <v>47</v>
      </c>
      <c r="I271" t="s">
        <v>43</v>
      </c>
      <c r="J271">
        <v>120</v>
      </c>
      <c r="K271" t="s">
        <v>62</v>
      </c>
      <c r="L271">
        <v>4800</v>
      </c>
      <c r="M271">
        <v>10.3222</v>
      </c>
      <c r="N271">
        <f t="shared" si="27"/>
        <v>10.32</v>
      </c>
      <c r="O271" t="str">
        <f t="shared" si="23"/>
        <v>69 &amp; 69 &amp; 4761 &amp; 40 &amp; One Side &amp; Spread &amp; 120 &amp; Centered &amp; 10.32\\</v>
      </c>
    </row>
    <row r="272" spans="1:15" hidden="1" x14ac:dyDescent="0.55000000000000004">
      <c r="A272" t="s">
        <v>35</v>
      </c>
      <c r="B272">
        <v>71</v>
      </c>
      <c r="C272">
        <v>71</v>
      </c>
      <c r="D272">
        <f t="shared" si="24"/>
        <v>69</v>
      </c>
      <c r="E272">
        <f t="shared" si="25"/>
        <v>69</v>
      </c>
      <c r="F272">
        <f t="shared" si="26"/>
        <v>4761</v>
      </c>
      <c r="G272">
        <v>40</v>
      </c>
      <c r="H272" t="s">
        <v>47</v>
      </c>
      <c r="I272" t="s">
        <v>43</v>
      </c>
      <c r="J272">
        <v>120</v>
      </c>
      <c r="K272" t="s">
        <v>43</v>
      </c>
      <c r="L272">
        <v>4800</v>
      </c>
      <c r="M272">
        <v>9.0980000000000008</v>
      </c>
      <c r="N272">
        <f t="shared" si="27"/>
        <v>9.1</v>
      </c>
      <c r="O272" t="str">
        <f t="shared" si="23"/>
        <v>69 &amp; 69 &amp; 4761 &amp; 40 &amp; One Side &amp; Spread &amp; 120 &amp; Spread &amp; 9.1\\</v>
      </c>
    </row>
    <row r="273" spans="1:15" hidden="1" x14ac:dyDescent="0.55000000000000004">
      <c r="A273" t="s">
        <v>35</v>
      </c>
      <c r="B273">
        <v>71</v>
      </c>
      <c r="C273">
        <v>71</v>
      </c>
      <c r="D273">
        <f t="shared" si="24"/>
        <v>69</v>
      </c>
      <c r="E273">
        <f t="shared" si="25"/>
        <v>69</v>
      </c>
      <c r="F273">
        <f t="shared" si="26"/>
        <v>4761</v>
      </c>
      <c r="G273">
        <v>40</v>
      </c>
      <c r="H273" t="s">
        <v>47</v>
      </c>
      <c r="I273" t="s">
        <v>43</v>
      </c>
      <c r="J273">
        <v>180</v>
      </c>
      <c r="K273" t="s">
        <v>62</v>
      </c>
      <c r="L273">
        <v>4800</v>
      </c>
      <c r="M273">
        <v>9.1107999999999993</v>
      </c>
      <c r="N273">
        <f t="shared" si="27"/>
        <v>9.11</v>
      </c>
      <c r="O273" t="str">
        <f t="shared" si="23"/>
        <v>69 &amp; 69 &amp; 4761 &amp; 40 &amp; One Side &amp; Spread &amp; 180 &amp; Centered &amp; 9.11\\</v>
      </c>
    </row>
    <row r="274" spans="1:15" hidden="1" x14ac:dyDescent="0.55000000000000004">
      <c r="A274" t="s">
        <v>35</v>
      </c>
      <c r="B274">
        <v>71</v>
      </c>
      <c r="C274">
        <v>71</v>
      </c>
      <c r="D274">
        <f t="shared" si="24"/>
        <v>69</v>
      </c>
      <c r="E274">
        <f t="shared" si="25"/>
        <v>69</v>
      </c>
      <c r="F274">
        <f t="shared" si="26"/>
        <v>4761</v>
      </c>
      <c r="G274">
        <v>40</v>
      </c>
      <c r="H274" t="s">
        <v>48</v>
      </c>
      <c r="I274" t="s">
        <v>62</v>
      </c>
      <c r="J274">
        <v>60</v>
      </c>
      <c r="K274" t="s">
        <v>62</v>
      </c>
      <c r="L274">
        <v>4800</v>
      </c>
      <c r="M274">
        <v>9.5977999999999994</v>
      </c>
      <c r="N274">
        <f t="shared" si="27"/>
        <v>9.6</v>
      </c>
      <c r="O274" t="str">
        <f t="shared" si="23"/>
        <v>69 &amp; 69 &amp; 4761 &amp; 40 &amp; Two Sides &amp; Centered &amp; 60 &amp; Centered &amp; 9.6\\</v>
      </c>
    </row>
    <row r="275" spans="1:15" hidden="1" x14ac:dyDescent="0.55000000000000004">
      <c r="A275" t="s">
        <v>35</v>
      </c>
      <c r="B275">
        <v>71</v>
      </c>
      <c r="C275">
        <v>71</v>
      </c>
      <c r="D275">
        <f t="shared" si="24"/>
        <v>69</v>
      </c>
      <c r="E275">
        <f t="shared" si="25"/>
        <v>69</v>
      </c>
      <c r="F275">
        <f t="shared" si="26"/>
        <v>4761</v>
      </c>
      <c r="G275">
        <v>40</v>
      </c>
      <c r="H275" t="s">
        <v>48</v>
      </c>
      <c r="I275" t="s">
        <v>62</v>
      </c>
      <c r="J275">
        <v>60</v>
      </c>
      <c r="K275" t="s">
        <v>43</v>
      </c>
      <c r="L275">
        <v>4800</v>
      </c>
      <c r="M275">
        <v>8.3968000000000007</v>
      </c>
      <c r="N275">
        <f t="shared" si="27"/>
        <v>8.4</v>
      </c>
      <c r="O275" t="str">
        <f t="shared" si="23"/>
        <v>69 &amp; 69 &amp; 4761 &amp; 40 &amp; Two Sides &amp; Centered &amp; 60 &amp; Spread &amp; 8.4\\</v>
      </c>
    </row>
    <row r="276" spans="1:15" hidden="1" x14ac:dyDescent="0.55000000000000004">
      <c r="A276" t="s">
        <v>35</v>
      </c>
      <c r="B276">
        <v>71</v>
      </c>
      <c r="C276">
        <v>71</v>
      </c>
      <c r="D276">
        <f t="shared" si="24"/>
        <v>69</v>
      </c>
      <c r="E276">
        <f t="shared" si="25"/>
        <v>69</v>
      </c>
      <c r="F276">
        <f t="shared" si="26"/>
        <v>4761</v>
      </c>
      <c r="G276">
        <v>40</v>
      </c>
      <c r="H276" t="s">
        <v>48</v>
      </c>
      <c r="I276" t="s">
        <v>62</v>
      </c>
      <c r="J276">
        <v>120</v>
      </c>
      <c r="K276" t="s">
        <v>62</v>
      </c>
      <c r="L276">
        <v>4800</v>
      </c>
      <c r="M276">
        <v>8.3886000000000003</v>
      </c>
      <c r="N276">
        <f t="shared" si="27"/>
        <v>8.39</v>
      </c>
      <c r="O276" t="str">
        <f t="shared" si="23"/>
        <v>69 &amp; 69 &amp; 4761 &amp; 40 &amp; Two Sides &amp; Centered &amp; 120 &amp; Centered &amp; 8.39\\</v>
      </c>
    </row>
    <row r="277" spans="1:15" hidden="1" x14ac:dyDescent="0.55000000000000004">
      <c r="A277" t="s">
        <v>35</v>
      </c>
      <c r="B277">
        <v>71</v>
      </c>
      <c r="C277">
        <v>71</v>
      </c>
      <c r="D277">
        <f t="shared" si="24"/>
        <v>69</v>
      </c>
      <c r="E277">
        <f t="shared" si="25"/>
        <v>69</v>
      </c>
      <c r="F277">
        <f t="shared" si="26"/>
        <v>4761</v>
      </c>
      <c r="G277">
        <v>40</v>
      </c>
      <c r="H277" t="s">
        <v>48</v>
      </c>
      <c r="I277" t="s">
        <v>43</v>
      </c>
      <c r="J277">
        <v>60</v>
      </c>
      <c r="K277" t="s">
        <v>62</v>
      </c>
      <c r="L277">
        <v>4800</v>
      </c>
      <c r="M277">
        <v>12.3256</v>
      </c>
      <c r="N277">
        <f t="shared" si="27"/>
        <v>12.33</v>
      </c>
      <c r="O277" t="str">
        <f t="shared" si="23"/>
        <v>69 &amp; 69 &amp; 4761 &amp; 40 &amp; Two Sides &amp; Spread &amp; 60 &amp; Centered &amp; 12.33\\</v>
      </c>
    </row>
    <row r="278" spans="1:15" hidden="1" x14ac:dyDescent="0.55000000000000004">
      <c r="A278" t="s">
        <v>35</v>
      </c>
      <c r="B278">
        <v>71</v>
      </c>
      <c r="C278">
        <v>71</v>
      </c>
      <c r="D278">
        <f t="shared" si="24"/>
        <v>69</v>
      </c>
      <c r="E278">
        <f t="shared" si="25"/>
        <v>69</v>
      </c>
      <c r="F278">
        <f t="shared" si="26"/>
        <v>4761</v>
      </c>
      <c r="G278">
        <v>40</v>
      </c>
      <c r="H278" t="s">
        <v>48</v>
      </c>
      <c r="I278" t="s">
        <v>43</v>
      </c>
      <c r="J278">
        <v>60</v>
      </c>
      <c r="K278" t="s">
        <v>43</v>
      </c>
      <c r="L278">
        <v>4800</v>
      </c>
      <c r="M278">
        <v>11.8002</v>
      </c>
      <c r="N278">
        <f t="shared" si="27"/>
        <v>11.8</v>
      </c>
      <c r="O278" t="str">
        <f t="shared" si="23"/>
        <v>69 &amp; 69 &amp; 4761 &amp; 40 &amp; Two Sides &amp; Spread &amp; 60 &amp; Spread &amp; 11.8\\</v>
      </c>
    </row>
    <row r="279" spans="1:15" hidden="1" x14ac:dyDescent="0.55000000000000004">
      <c r="A279" t="s">
        <v>35</v>
      </c>
      <c r="B279">
        <v>71</v>
      </c>
      <c r="C279">
        <v>71</v>
      </c>
      <c r="D279">
        <f t="shared" si="24"/>
        <v>69</v>
      </c>
      <c r="E279">
        <f t="shared" si="25"/>
        <v>69</v>
      </c>
      <c r="F279">
        <f t="shared" si="26"/>
        <v>4761</v>
      </c>
      <c r="G279">
        <v>40</v>
      </c>
      <c r="H279" t="s">
        <v>48</v>
      </c>
      <c r="I279" t="s">
        <v>43</v>
      </c>
      <c r="J279">
        <v>120</v>
      </c>
      <c r="K279" t="s">
        <v>62</v>
      </c>
      <c r="L279">
        <v>4800</v>
      </c>
      <c r="M279">
        <v>11.659599999999999</v>
      </c>
      <c r="N279">
        <f t="shared" si="27"/>
        <v>11.66</v>
      </c>
      <c r="O279" t="str">
        <f t="shared" si="23"/>
        <v>69 &amp; 69 &amp; 4761 &amp; 40 &amp; Two Sides &amp; Spread &amp; 120 &amp; Centered &amp; 11.66\\</v>
      </c>
    </row>
    <row r="280" spans="1:15" hidden="1" x14ac:dyDescent="0.55000000000000004">
      <c r="A280" t="s">
        <v>30</v>
      </c>
      <c r="B280">
        <v>82</v>
      </c>
      <c r="C280">
        <v>62</v>
      </c>
      <c r="D280">
        <f t="shared" si="24"/>
        <v>80</v>
      </c>
      <c r="E280">
        <f t="shared" si="25"/>
        <v>60</v>
      </c>
      <c r="F280">
        <f t="shared" si="26"/>
        <v>4800</v>
      </c>
      <c r="G280">
        <v>40</v>
      </c>
      <c r="H280" t="s">
        <v>47</v>
      </c>
      <c r="I280" t="s">
        <v>62</v>
      </c>
      <c r="J280">
        <v>60</v>
      </c>
      <c r="K280" t="s">
        <v>62</v>
      </c>
      <c r="L280">
        <v>4800</v>
      </c>
      <c r="M280">
        <v>8.6538000000000004</v>
      </c>
      <c r="N280">
        <f t="shared" si="27"/>
        <v>8.65</v>
      </c>
      <c r="O280" t="str">
        <f t="shared" si="23"/>
        <v>80 &amp; 60 &amp; 4800 &amp; 40 &amp; One Side &amp; Centered &amp; 60 &amp; Centered &amp; 8.65\\</v>
      </c>
    </row>
    <row r="281" spans="1:15" hidden="1" x14ac:dyDescent="0.55000000000000004">
      <c r="A281" t="s">
        <v>30</v>
      </c>
      <c r="B281">
        <v>82</v>
      </c>
      <c r="C281">
        <v>62</v>
      </c>
      <c r="D281">
        <f t="shared" si="24"/>
        <v>80</v>
      </c>
      <c r="E281">
        <f t="shared" si="25"/>
        <v>60</v>
      </c>
      <c r="F281">
        <f t="shared" si="26"/>
        <v>4800</v>
      </c>
      <c r="G281">
        <v>40</v>
      </c>
      <c r="H281" t="s">
        <v>47</v>
      </c>
      <c r="I281" t="s">
        <v>62</v>
      </c>
      <c r="J281">
        <v>60</v>
      </c>
      <c r="K281" t="s">
        <v>43</v>
      </c>
      <c r="L281">
        <v>4800</v>
      </c>
      <c r="M281">
        <v>7.5242000000000004</v>
      </c>
      <c r="N281">
        <f t="shared" si="27"/>
        <v>7.52</v>
      </c>
      <c r="O281" t="str">
        <f t="shared" ref="O281:O295" si="28">CONCATENATE(D281," &amp; ",E281," &amp; ",F281," &amp; ",G281," &amp; ",H281," &amp; ",I281," &amp; ",J281," &amp; ",K281," &amp; ",N281,"\\")</f>
        <v>80 &amp; 60 &amp; 4800 &amp; 40 &amp; One Side &amp; Centered &amp; 60 &amp; Spread &amp; 7.52\\</v>
      </c>
    </row>
    <row r="282" spans="1:15" hidden="1" x14ac:dyDescent="0.55000000000000004">
      <c r="A282" t="s">
        <v>30</v>
      </c>
      <c r="B282">
        <v>82</v>
      </c>
      <c r="C282">
        <v>62</v>
      </c>
      <c r="D282">
        <f t="shared" si="24"/>
        <v>80</v>
      </c>
      <c r="E282">
        <f t="shared" si="25"/>
        <v>60</v>
      </c>
      <c r="F282">
        <f t="shared" si="26"/>
        <v>4800</v>
      </c>
      <c r="G282">
        <v>40</v>
      </c>
      <c r="H282" t="s">
        <v>47</v>
      </c>
      <c r="I282" t="s">
        <v>62</v>
      </c>
      <c r="J282">
        <v>120</v>
      </c>
      <c r="K282" t="s">
        <v>62</v>
      </c>
      <c r="L282">
        <v>4800</v>
      </c>
      <c r="M282">
        <v>9.0012000000000008</v>
      </c>
      <c r="N282">
        <f t="shared" si="27"/>
        <v>9</v>
      </c>
      <c r="O282" t="str">
        <f t="shared" si="28"/>
        <v>80 &amp; 60 &amp; 4800 &amp; 40 &amp; One Side &amp; Centered &amp; 120 &amp; Centered &amp; 9\\</v>
      </c>
    </row>
    <row r="283" spans="1:15" hidden="1" x14ac:dyDescent="0.55000000000000004">
      <c r="A283" t="s">
        <v>30</v>
      </c>
      <c r="B283">
        <v>82</v>
      </c>
      <c r="C283">
        <v>62</v>
      </c>
      <c r="D283">
        <f t="shared" si="24"/>
        <v>80</v>
      </c>
      <c r="E283">
        <f t="shared" si="25"/>
        <v>60</v>
      </c>
      <c r="F283">
        <f t="shared" si="26"/>
        <v>4800</v>
      </c>
      <c r="G283">
        <v>40</v>
      </c>
      <c r="H283" t="s">
        <v>47</v>
      </c>
      <c r="I283" t="s">
        <v>62</v>
      </c>
      <c r="J283">
        <v>120</v>
      </c>
      <c r="K283" t="s">
        <v>43</v>
      </c>
      <c r="L283">
        <v>4800</v>
      </c>
      <c r="M283">
        <v>7.4577999999999998</v>
      </c>
      <c r="N283">
        <f t="shared" si="27"/>
        <v>7.46</v>
      </c>
      <c r="O283" t="str">
        <f t="shared" si="28"/>
        <v>80 &amp; 60 &amp; 4800 &amp; 40 &amp; One Side &amp; Centered &amp; 120 &amp; Spread &amp; 7.46\\</v>
      </c>
    </row>
    <row r="284" spans="1:15" hidden="1" x14ac:dyDescent="0.55000000000000004">
      <c r="A284" t="s">
        <v>30</v>
      </c>
      <c r="B284">
        <v>82</v>
      </c>
      <c r="C284">
        <v>62</v>
      </c>
      <c r="D284">
        <f t="shared" si="24"/>
        <v>80</v>
      </c>
      <c r="E284">
        <f t="shared" si="25"/>
        <v>60</v>
      </c>
      <c r="F284">
        <f t="shared" si="26"/>
        <v>4800</v>
      </c>
      <c r="G284">
        <v>40</v>
      </c>
      <c r="H284" t="s">
        <v>47</v>
      </c>
      <c r="I284" t="s">
        <v>62</v>
      </c>
      <c r="J284">
        <v>180</v>
      </c>
      <c r="K284" t="s">
        <v>62</v>
      </c>
      <c r="L284">
        <v>4800</v>
      </c>
      <c r="M284">
        <v>7.6104000000000003</v>
      </c>
      <c r="N284">
        <f t="shared" si="27"/>
        <v>7.61</v>
      </c>
      <c r="O284" t="str">
        <f t="shared" si="28"/>
        <v>80 &amp; 60 &amp; 4800 &amp; 40 &amp; One Side &amp; Centered &amp; 180 &amp; Centered &amp; 7.61\\</v>
      </c>
    </row>
    <row r="285" spans="1:15" hidden="1" x14ac:dyDescent="0.55000000000000004">
      <c r="A285" t="s">
        <v>30</v>
      </c>
      <c r="B285">
        <v>82</v>
      </c>
      <c r="C285">
        <v>62</v>
      </c>
      <c r="D285">
        <f t="shared" si="24"/>
        <v>80</v>
      </c>
      <c r="E285">
        <f t="shared" si="25"/>
        <v>60</v>
      </c>
      <c r="F285">
        <f t="shared" si="26"/>
        <v>4800</v>
      </c>
      <c r="G285">
        <v>40</v>
      </c>
      <c r="H285" t="s">
        <v>47</v>
      </c>
      <c r="I285" t="s">
        <v>43</v>
      </c>
      <c r="J285">
        <v>60</v>
      </c>
      <c r="K285" t="s">
        <v>62</v>
      </c>
      <c r="L285">
        <v>4800</v>
      </c>
      <c r="M285">
        <v>9.3596000000000004</v>
      </c>
      <c r="N285">
        <f t="shared" si="27"/>
        <v>9.36</v>
      </c>
      <c r="O285" t="str">
        <f t="shared" si="28"/>
        <v>80 &amp; 60 &amp; 4800 &amp; 40 &amp; One Side &amp; Spread &amp; 60 &amp; Centered &amp; 9.36\\</v>
      </c>
    </row>
    <row r="286" spans="1:15" hidden="1" x14ac:dyDescent="0.55000000000000004">
      <c r="A286" t="s">
        <v>30</v>
      </c>
      <c r="B286">
        <v>82</v>
      </c>
      <c r="C286">
        <v>62</v>
      </c>
      <c r="D286">
        <f t="shared" si="24"/>
        <v>80</v>
      </c>
      <c r="E286">
        <f t="shared" si="25"/>
        <v>60</v>
      </c>
      <c r="F286">
        <f t="shared" si="26"/>
        <v>4800</v>
      </c>
      <c r="G286">
        <v>40</v>
      </c>
      <c r="H286" t="s">
        <v>47</v>
      </c>
      <c r="I286" t="s">
        <v>43</v>
      </c>
      <c r="J286">
        <v>60</v>
      </c>
      <c r="K286" t="s">
        <v>43</v>
      </c>
      <c r="L286">
        <v>4800</v>
      </c>
      <c r="M286">
        <v>9.3911999999999995</v>
      </c>
      <c r="N286">
        <f t="shared" si="27"/>
        <v>9.39</v>
      </c>
      <c r="O286" t="str">
        <f t="shared" si="28"/>
        <v>80 &amp; 60 &amp; 4800 &amp; 40 &amp; One Side &amp; Spread &amp; 60 &amp; Spread &amp; 9.39\\</v>
      </c>
    </row>
    <row r="287" spans="1:15" hidden="1" x14ac:dyDescent="0.55000000000000004">
      <c r="A287" t="s">
        <v>30</v>
      </c>
      <c r="B287">
        <v>82</v>
      </c>
      <c r="C287">
        <v>62</v>
      </c>
      <c r="D287">
        <f t="shared" si="24"/>
        <v>80</v>
      </c>
      <c r="E287">
        <f t="shared" si="25"/>
        <v>60</v>
      </c>
      <c r="F287">
        <f t="shared" si="26"/>
        <v>4800</v>
      </c>
      <c r="G287">
        <v>40</v>
      </c>
      <c r="H287" t="s">
        <v>47</v>
      </c>
      <c r="I287" t="s">
        <v>43</v>
      </c>
      <c r="J287">
        <v>120</v>
      </c>
      <c r="K287" t="s">
        <v>62</v>
      </c>
      <c r="L287">
        <v>4800</v>
      </c>
      <c r="M287">
        <v>10.709</v>
      </c>
      <c r="N287">
        <f t="shared" si="27"/>
        <v>10.71</v>
      </c>
      <c r="O287" t="str">
        <f t="shared" si="28"/>
        <v>80 &amp; 60 &amp; 4800 &amp; 40 &amp; One Side &amp; Spread &amp; 120 &amp; Centered &amp; 10.71\\</v>
      </c>
    </row>
    <row r="288" spans="1:15" hidden="1" x14ac:dyDescent="0.55000000000000004">
      <c r="A288" t="s">
        <v>30</v>
      </c>
      <c r="B288">
        <v>82</v>
      </c>
      <c r="C288">
        <v>62</v>
      </c>
      <c r="D288">
        <f t="shared" si="24"/>
        <v>80</v>
      </c>
      <c r="E288">
        <f t="shared" si="25"/>
        <v>60</v>
      </c>
      <c r="F288">
        <f t="shared" si="26"/>
        <v>4800</v>
      </c>
      <c r="G288">
        <v>40</v>
      </c>
      <c r="H288" t="s">
        <v>47</v>
      </c>
      <c r="I288" t="s">
        <v>43</v>
      </c>
      <c r="J288">
        <v>120</v>
      </c>
      <c r="K288" t="s">
        <v>43</v>
      </c>
      <c r="L288">
        <v>4800</v>
      </c>
      <c r="M288">
        <v>9.5557999999999996</v>
      </c>
      <c r="N288">
        <f t="shared" si="27"/>
        <v>9.56</v>
      </c>
      <c r="O288" t="str">
        <f t="shared" si="28"/>
        <v>80 &amp; 60 &amp; 4800 &amp; 40 &amp; One Side &amp; Spread &amp; 120 &amp; Spread &amp; 9.56\\</v>
      </c>
    </row>
    <row r="289" spans="1:15" hidden="1" x14ac:dyDescent="0.55000000000000004">
      <c r="A289" t="s">
        <v>30</v>
      </c>
      <c r="B289">
        <v>82</v>
      </c>
      <c r="C289">
        <v>62</v>
      </c>
      <c r="D289">
        <f t="shared" si="24"/>
        <v>80</v>
      </c>
      <c r="E289">
        <f t="shared" si="25"/>
        <v>60</v>
      </c>
      <c r="F289">
        <f t="shared" si="26"/>
        <v>4800</v>
      </c>
      <c r="G289">
        <v>40</v>
      </c>
      <c r="H289" t="s">
        <v>47</v>
      </c>
      <c r="I289" t="s">
        <v>43</v>
      </c>
      <c r="J289">
        <v>180</v>
      </c>
      <c r="K289" t="s">
        <v>62</v>
      </c>
      <c r="L289">
        <v>4800</v>
      </c>
      <c r="M289">
        <v>9.6240000000000006</v>
      </c>
      <c r="N289">
        <f t="shared" si="27"/>
        <v>9.6199999999999992</v>
      </c>
      <c r="O289" t="str">
        <f t="shared" si="28"/>
        <v>80 &amp; 60 &amp; 4800 &amp; 40 &amp; One Side &amp; Spread &amp; 180 &amp; Centered &amp; 9.62\\</v>
      </c>
    </row>
    <row r="290" spans="1:15" hidden="1" x14ac:dyDescent="0.55000000000000004">
      <c r="A290" t="s">
        <v>30</v>
      </c>
      <c r="B290">
        <v>82</v>
      </c>
      <c r="C290">
        <v>62</v>
      </c>
      <c r="D290">
        <f t="shared" si="24"/>
        <v>80</v>
      </c>
      <c r="E290">
        <f t="shared" si="25"/>
        <v>60</v>
      </c>
      <c r="F290">
        <f t="shared" si="26"/>
        <v>4800</v>
      </c>
      <c r="G290">
        <v>40</v>
      </c>
      <c r="H290" t="s">
        <v>48</v>
      </c>
      <c r="I290" t="s">
        <v>62</v>
      </c>
      <c r="J290">
        <v>60</v>
      </c>
      <c r="K290" t="s">
        <v>62</v>
      </c>
      <c r="L290">
        <v>4800</v>
      </c>
      <c r="M290">
        <v>9.1234000000000002</v>
      </c>
      <c r="N290">
        <f t="shared" si="27"/>
        <v>9.1199999999999992</v>
      </c>
      <c r="O290" t="str">
        <f t="shared" si="28"/>
        <v>80 &amp; 60 &amp; 4800 &amp; 40 &amp; Two Sides &amp; Centered &amp; 60 &amp; Centered &amp; 9.12\\</v>
      </c>
    </row>
    <row r="291" spans="1:15" hidden="1" x14ac:dyDescent="0.55000000000000004">
      <c r="A291" t="s">
        <v>30</v>
      </c>
      <c r="B291">
        <v>82</v>
      </c>
      <c r="C291">
        <v>62</v>
      </c>
      <c r="D291">
        <f t="shared" si="24"/>
        <v>80</v>
      </c>
      <c r="E291">
        <f t="shared" si="25"/>
        <v>60</v>
      </c>
      <c r="F291">
        <f t="shared" si="26"/>
        <v>4800</v>
      </c>
      <c r="G291">
        <v>40</v>
      </c>
      <c r="H291" t="s">
        <v>48</v>
      </c>
      <c r="I291" t="s">
        <v>62</v>
      </c>
      <c r="J291">
        <v>60</v>
      </c>
      <c r="K291" t="s">
        <v>43</v>
      </c>
      <c r="L291">
        <v>4800</v>
      </c>
      <c r="M291">
        <v>7.5278</v>
      </c>
      <c r="N291">
        <f t="shared" si="27"/>
        <v>7.53</v>
      </c>
      <c r="O291" t="str">
        <f t="shared" si="28"/>
        <v>80 &amp; 60 &amp; 4800 &amp; 40 &amp; Two Sides &amp; Centered &amp; 60 &amp; Spread &amp; 7.53\\</v>
      </c>
    </row>
    <row r="292" spans="1:15" hidden="1" x14ac:dyDescent="0.55000000000000004">
      <c r="A292" t="s">
        <v>30</v>
      </c>
      <c r="B292">
        <v>82</v>
      </c>
      <c r="C292">
        <v>62</v>
      </c>
      <c r="D292">
        <f t="shared" si="24"/>
        <v>80</v>
      </c>
      <c r="E292">
        <f t="shared" si="25"/>
        <v>60</v>
      </c>
      <c r="F292">
        <f t="shared" si="26"/>
        <v>4800</v>
      </c>
      <c r="G292">
        <v>40</v>
      </c>
      <c r="H292" t="s">
        <v>48</v>
      </c>
      <c r="I292" t="s">
        <v>62</v>
      </c>
      <c r="J292">
        <v>120</v>
      </c>
      <c r="K292" t="s">
        <v>62</v>
      </c>
      <c r="L292">
        <v>4800</v>
      </c>
      <c r="M292">
        <v>7.4904000000000002</v>
      </c>
      <c r="N292">
        <f t="shared" si="27"/>
        <v>7.49</v>
      </c>
      <c r="O292" t="str">
        <f t="shared" si="28"/>
        <v>80 &amp; 60 &amp; 4800 &amp; 40 &amp; Two Sides &amp; Centered &amp; 120 &amp; Centered &amp; 7.49\\</v>
      </c>
    </row>
    <row r="293" spans="1:15" hidden="1" x14ac:dyDescent="0.55000000000000004">
      <c r="A293" t="s">
        <v>30</v>
      </c>
      <c r="B293">
        <v>82</v>
      </c>
      <c r="C293">
        <v>62</v>
      </c>
      <c r="D293">
        <f t="shared" si="24"/>
        <v>80</v>
      </c>
      <c r="E293">
        <f t="shared" si="25"/>
        <v>60</v>
      </c>
      <c r="F293">
        <f t="shared" si="26"/>
        <v>4800</v>
      </c>
      <c r="G293">
        <v>40</v>
      </c>
      <c r="H293" t="s">
        <v>48</v>
      </c>
      <c r="I293" t="s">
        <v>43</v>
      </c>
      <c r="J293">
        <v>60</v>
      </c>
      <c r="K293" t="s">
        <v>62</v>
      </c>
      <c r="L293">
        <v>4800</v>
      </c>
      <c r="M293">
        <v>12.175800000000001</v>
      </c>
      <c r="N293">
        <f t="shared" si="27"/>
        <v>12.18</v>
      </c>
      <c r="O293" t="str">
        <f t="shared" si="28"/>
        <v>80 &amp; 60 &amp; 4800 &amp; 40 &amp; Two Sides &amp; Spread &amp; 60 &amp; Centered &amp; 12.18\\</v>
      </c>
    </row>
    <row r="294" spans="1:15" hidden="1" x14ac:dyDescent="0.55000000000000004">
      <c r="A294" t="s">
        <v>30</v>
      </c>
      <c r="B294">
        <v>82</v>
      </c>
      <c r="C294">
        <v>62</v>
      </c>
      <c r="D294">
        <f t="shared" si="24"/>
        <v>80</v>
      </c>
      <c r="E294">
        <f t="shared" si="25"/>
        <v>60</v>
      </c>
      <c r="F294">
        <f t="shared" si="26"/>
        <v>4800</v>
      </c>
      <c r="G294">
        <v>40</v>
      </c>
      <c r="H294" t="s">
        <v>48</v>
      </c>
      <c r="I294" t="s">
        <v>43</v>
      </c>
      <c r="J294">
        <v>60</v>
      </c>
      <c r="K294" t="s">
        <v>43</v>
      </c>
      <c r="L294">
        <v>4800</v>
      </c>
      <c r="M294">
        <v>10.520799999999999</v>
      </c>
      <c r="N294">
        <f t="shared" si="27"/>
        <v>10.52</v>
      </c>
      <c r="O294" t="str">
        <f t="shared" si="28"/>
        <v>80 &amp; 60 &amp; 4800 &amp; 40 &amp; Two Sides &amp; Spread &amp; 60 &amp; Spread &amp; 10.52\\</v>
      </c>
    </row>
    <row r="295" spans="1:15" hidden="1" x14ac:dyDescent="0.55000000000000004">
      <c r="A295" t="s">
        <v>30</v>
      </c>
      <c r="B295">
        <v>82</v>
      </c>
      <c r="C295">
        <v>62</v>
      </c>
      <c r="D295">
        <f t="shared" si="24"/>
        <v>80</v>
      </c>
      <c r="E295">
        <f t="shared" si="25"/>
        <v>60</v>
      </c>
      <c r="F295">
        <f t="shared" si="26"/>
        <v>4800</v>
      </c>
      <c r="G295">
        <v>40</v>
      </c>
      <c r="H295" t="s">
        <v>48</v>
      </c>
      <c r="I295" t="s">
        <v>43</v>
      </c>
      <c r="J295">
        <v>120</v>
      </c>
      <c r="K295" t="s">
        <v>62</v>
      </c>
      <c r="L295">
        <v>4800</v>
      </c>
      <c r="M295">
        <v>10.4412</v>
      </c>
      <c r="N295">
        <f t="shared" si="27"/>
        <v>10.44</v>
      </c>
      <c r="O295" t="str">
        <f t="shared" si="28"/>
        <v>80 &amp; 60 &amp; 4800 &amp; 40 &amp; Two Sides &amp; Spread &amp; 120 &amp; Centered &amp; 10.44\\</v>
      </c>
    </row>
  </sheetData>
  <autoFilter ref="A1:O295" xr:uid="{44357017-5466-4690-BC7A-A04262F269F5}">
    <filterColumn colId="3">
      <filters>
        <filter val="20"/>
      </filters>
    </filterColumn>
    <filterColumn colId="10">
      <filters>
        <filter val="Centered"/>
      </filters>
    </filterColumn>
    <filterColumn colId="11">
      <filters>
        <filter val="1080"/>
      </filters>
    </filterColumn>
  </autoFilter>
  <sortState xmlns:xlrd2="http://schemas.microsoft.com/office/spreadsheetml/2017/richdata2" ref="A2:O295">
    <sortCondition ref="G2:G295"/>
    <sortCondition ref="A2:A295"/>
    <sortCondition ref="D2:D295"/>
    <sortCondition ref="E2:E295"/>
    <sortCondition ref="H2:H295"/>
    <sortCondition ref="I2:I295"/>
    <sortCondition ref="J2:J295"/>
    <sortCondition ref="K2:K295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40FF8-816B-40D9-A700-29B30D77C998}">
  <dimension ref="A1:E7"/>
  <sheetViews>
    <sheetView zoomScale="85" zoomScaleNormal="85" workbookViewId="0">
      <selection activeCell="I1" sqref="I1:I1048576"/>
    </sheetView>
  </sheetViews>
  <sheetFormatPr defaultRowHeight="14.4" x14ac:dyDescent="0.55000000000000004"/>
  <cols>
    <col min="1" max="1" width="19.20703125" bestFit="1" customWidth="1"/>
    <col min="2" max="2" width="15.5234375" bestFit="1" customWidth="1"/>
    <col min="3" max="4" width="11.20703125" bestFit="1" customWidth="1"/>
    <col min="5" max="6" width="10.7890625" bestFit="1" customWidth="1"/>
    <col min="7" max="8" width="11.20703125" bestFit="1" customWidth="1"/>
    <col min="9" max="11" width="8.89453125" customWidth="1"/>
  </cols>
  <sheetData>
    <row r="1" spans="1:5" x14ac:dyDescent="0.55000000000000004">
      <c r="A1" s="2" t="s">
        <v>1</v>
      </c>
      <c r="B1" s="3">
        <v>4800</v>
      </c>
    </row>
    <row r="3" spans="1:5" x14ac:dyDescent="0.55000000000000004">
      <c r="A3" s="2" t="s">
        <v>31</v>
      </c>
      <c r="B3" s="2" t="s">
        <v>63</v>
      </c>
    </row>
    <row r="4" spans="1:5" x14ac:dyDescent="0.55000000000000004">
      <c r="A4" s="2" t="s">
        <v>26</v>
      </c>
      <c r="B4" t="s">
        <v>53</v>
      </c>
      <c r="C4" t="s">
        <v>54</v>
      </c>
      <c r="D4" t="s">
        <v>55</v>
      </c>
      <c r="E4" t="s">
        <v>27</v>
      </c>
    </row>
    <row r="5" spans="1:5" x14ac:dyDescent="0.55000000000000004">
      <c r="A5" s="3" t="s">
        <v>51</v>
      </c>
      <c r="B5" s="5">
        <v>11.289</v>
      </c>
      <c r="C5" s="5">
        <v>11.6694</v>
      </c>
      <c r="D5" s="5">
        <v>11.237399999999999</v>
      </c>
      <c r="E5" s="5">
        <v>11.6694</v>
      </c>
    </row>
    <row r="6" spans="1:5" x14ac:dyDescent="0.55000000000000004">
      <c r="A6" s="3" t="s">
        <v>52</v>
      </c>
      <c r="B6" s="5">
        <v>12.688599999999999</v>
      </c>
      <c r="C6" s="5">
        <v>13.150399999999999</v>
      </c>
      <c r="D6" s="5">
        <v>12.695600000000001</v>
      </c>
      <c r="E6" s="5">
        <v>13.150399999999999</v>
      </c>
    </row>
    <row r="7" spans="1:5" x14ac:dyDescent="0.55000000000000004">
      <c r="A7" s="3" t="s">
        <v>27</v>
      </c>
      <c r="B7" s="5">
        <v>12.688599999999999</v>
      </c>
      <c r="C7" s="5">
        <v>13.150399999999999</v>
      </c>
      <c r="D7" s="5">
        <v>12.695600000000001</v>
      </c>
      <c r="E7" s="5">
        <v>13.150399999999999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20D1A-BEA2-4CBB-B0D9-BDCE9FFA7080}">
  <dimension ref="A7:D19"/>
  <sheetViews>
    <sheetView topLeftCell="A5" zoomScaleNormal="100" workbookViewId="0">
      <selection activeCell="F5" sqref="F1:F1048576"/>
    </sheetView>
  </sheetViews>
  <sheetFormatPr defaultRowHeight="14.4" x14ac:dyDescent="0.55000000000000004"/>
  <cols>
    <col min="1" max="1" width="19.20703125" bestFit="1" customWidth="1"/>
    <col min="2" max="2" width="16" bestFit="1" customWidth="1"/>
    <col min="3" max="3" width="14.20703125" bestFit="1" customWidth="1"/>
    <col min="4" max="4" width="10.7890625" bestFit="1" customWidth="1"/>
    <col min="5" max="5" width="8" bestFit="1" customWidth="1"/>
    <col min="6" max="22" width="8.89453125" customWidth="1"/>
  </cols>
  <sheetData>
    <row r="7" spans="1:4" x14ac:dyDescent="0.55000000000000004">
      <c r="A7" s="2" t="s">
        <v>1</v>
      </c>
      <c r="B7" s="3">
        <v>4800</v>
      </c>
    </row>
    <row r="9" spans="1:4" x14ac:dyDescent="0.55000000000000004">
      <c r="A9" s="2" t="s">
        <v>31</v>
      </c>
      <c r="B9" s="2" t="s">
        <v>63</v>
      </c>
    </row>
    <row r="10" spans="1:4" x14ac:dyDescent="0.55000000000000004">
      <c r="A10" s="2" t="s">
        <v>26</v>
      </c>
      <c r="B10" t="s">
        <v>57</v>
      </c>
      <c r="C10" t="s">
        <v>56</v>
      </c>
      <c r="D10" t="s">
        <v>27</v>
      </c>
    </row>
    <row r="11" spans="1:4" x14ac:dyDescent="0.55000000000000004">
      <c r="A11" s="3" t="s">
        <v>51</v>
      </c>
      <c r="B11" s="5">
        <v>11.6694</v>
      </c>
      <c r="C11" s="5">
        <v>10.063000000000001</v>
      </c>
      <c r="D11" s="5">
        <v>11.6694</v>
      </c>
    </row>
    <row r="12" spans="1:4" x14ac:dyDescent="0.55000000000000004">
      <c r="A12" s="4" t="s">
        <v>53</v>
      </c>
      <c r="B12" s="5">
        <v>11.289</v>
      </c>
      <c r="C12" s="5">
        <v>10.063000000000001</v>
      </c>
      <c r="D12" s="5">
        <v>11.289</v>
      </c>
    </row>
    <row r="13" spans="1:4" x14ac:dyDescent="0.55000000000000004">
      <c r="A13" s="4" t="s">
        <v>54</v>
      </c>
      <c r="B13" s="5">
        <v>11.6694</v>
      </c>
      <c r="C13" s="5">
        <v>9.1115999999999993</v>
      </c>
      <c r="D13" s="5">
        <v>11.6694</v>
      </c>
    </row>
    <row r="14" spans="1:4" x14ac:dyDescent="0.55000000000000004">
      <c r="A14" s="4" t="s">
        <v>55</v>
      </c>
      <c r="B14" s="5">
        <v>11.237399999999999</v>
      </c>
      <c r="C14" s="5">
        <v>9.0616000000000003</v>
      </c>
      <c r="D14" s="5">
        <v>11.237399999999999</v>
      </c>
    </row>
    <row r="15" spans="1:4" x14ac:dyDescent="0.55000000000000004">
      <c r="A15" s="3" t="s">
        <v>52</v>
      </c>
      <c r="B15" s="5">
        <v>13.150399999999999</v>
      </c>
      <c r="C15" s="5">
        <v>11.8002</v>
      </c>
      <c r="D15" s="5">
        <v>13.150399999999999</v>
      </c>
    </row>
    <row r="16" spans="1:4" x14ac:dyDescent="0.55000000000000004">
      <c r="A16" s="4" t="s">
        <v>53</v>
      </c>
      <c r="B16" s="5">
        <v>12.688599999999999</v>
      </c>
      <c r="C16" s="5">
        <v>11.8002</v>
      </c>
      <c r="D16" s="5">
        <v>12.688599999999999</v>
      </c>
    </row>
    <row r="17" spans="1:4" x14ac:dyDescent="0.55000000000000004">
      <c r="A17" s="4" t="s">
        <v>54</v>
      </c>
      <c r="B17" s="5">
        <v>13.150399999999999</v>
      </c>
      <c r="C17" s="5">
        <v>11.1508</v>
      </c>
      <c r="D17" s="5">
        <v>13.150399999999999</v>
      </c>
    </row>
    <row r="18" spans="1:4" x14ac:dyDescent="0.55000000000000004">
      <c r="A18" s="4" t="s">
        <v>55</v>
      </c>
      <c r="B18" s="5">
        <v>12.695600000000001</v>
      </c>
      <c r="C18" s="5">
        <v>11.0436</v>
      </c>
      <c r="D18" s="5">
        <v>12.695600000000001</v>
      </c>
    </row>
    <row r="19" spans="1:4" x14ac:dyDescent="0.55000000000000004">
      <c r="A19" s="3" t="s">
        <v>27</v>
      </c>
      <c r="B19" s="5">
        <v>13.150399999999999</v>
      </c>
      <c r="C19" s="5">
        <v>11.8002</v>
      </c>
      <c r="D19" s="5">
        <v>13.150399999999999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3C210-B7A7-462D-8AF3-1228E4480AEE}">
  <dimension ref="A7:D19"/>
  <sheetViews>
    <sheetView zoomScaleNormal="100" workbookViewId="0">
      <selection activeCell="C12" sqref="C12"/>
    </sheetView>
  </sheetViews>
  <sheetFormatPr defaultRowHeight="14.4" x14ac:dyDescent="0.55000000000000004"/>
  <cols>
    <col min="1" max="1" width="19.20703125" bestFit="1" customWidth="1"/>
    <col min="2" max="2" width="15.5234375" bestFit="1" customWidth="1"/>
    <col min="3" max="3" width="12.68359375" bestFit="1" customWidth="1"/>
    <col min="4" max="4" width="10.7890625" bestFit="1" customWidth="1"/>
    <col min="5" max="5" width="8" bestFit="1" customWidth="1"/>
    <col min="6" max="22" width="8.89453125" customWidth="1"/>
  </cols>
  <sheetData>
    <row r="7" spans="1:4" x14ac:dyDescent="0.55000000000000004">
      <c r="A7" s="2" t="s">
        <v>1</v>
      </c>
      <c r="B7" s="3">
        <v>4800</v>
      </c>
    </row>
    <row r="9" spans="1:4" x14ac:dyDescent="0.55000000000000004">
      <c r="A9" s="2" t="s">
        <v>31</v>
      </c>
      <c r="B9" s="2" t="s">
        <v>63</v>
      </c>
    </row>
    <row r="10" spans="1:4" x14ac:dyDescent="0.55000000000000004">
      <c r="A10" s="2" t="s">
        <v>26</v>
      </c>
      <c r="B10" t="s">
        <v>50</v>
      </c>
      <c r="C10" t="s">
        <v>49</v>
      </c>
      <c r="D10" t="s">
        <v>27</v>
      </c>
    </row>
    <row r="11" spans="1:4" x14ac:dyDescent="0.55000000000000004">
      <c r="A11" s="3" t="s">
        <v>51</v>
      </c>
      <c r="B11" s="5">
        <v>8.3507999999999996</v>
      </c>
      <c r="C11" s="5">
        <v>11.6694</v>
      </c>
      <c r="D11" s="5">
        <v>11.6694</v>
      </c>
    </row>
    <row r="12" spans="1:4" x14ac:dyDescent="0.55000000000000004">
      <c r="A12" s="4" t="s">
        <v>53</v>
      </c>
      <c r="B12" s="5">
        <v>8.3507999999999996</v>
      </c>
      <c r="C12" s="5">
        <v>11.289</v>
      </c>
      <c r="D12" s="5">
        <v>11.289</v>
      </c>
    </row>
    <row r="13" spans="1:4" x14ac:dyDescent="0.55000000000000004">
      <c r="A13" s="4" t="s">
        <v>54</v>
      </c>
      <c r="B13" s="5">
        <v>8.2425999999999995</v>
      </c>
      <c r="C13" s="5">
        <v>11.6694</v>
      </c>
      <c r="D13" s="5">
        <v>11.6694</v>
      </c>
    </row>
    <row r="14" spans="1:4" x14ac:dyDescent="0.55000000000000004">
      <c r="A14" s="4" t="s">
        <v>55</v>
      </c>
      <c r="B14" s="5">
        <v>7.4842000000000004</v>
      </c>
      <c r="C14" s="5">
        <v>11.237399999999999</v>
      </c>
      <c r="D14" s="5">
        <v>11.237399999999999</v>
      </c>
    </row>
    <row r="15" spans="1:4" x14ac:dyDescent="0.55000000000000004">
      <c r="A15" s="3" t="s">
        <v>52</v>
      </c>
      <c r="B15" s="5">
        <v>10.9908</v>
      </c>
      <c r="C15" s="5">
        <v>13.150399999999999</v>
      </c>
      <c r="D15" s="5">
        <v>13.150399999999999</v>
      </c>
    </row>
    <row r="16" spans="1:4" x14ac:dyDescent="0.55000000000000004">
      <c r="A16" s="4" t="s">
        <v>53</v>
      </c>
      <c r="B16" s="5">
        <v>10.474399999999999</v>
      </c>
      <c r="C16" s="5">
        <v>12.688599999999999</v>
      </c>
      <c r="D16" s="5">
        <v>12.688599999999999</v>
      </c>
    </row>
    <row r="17" spans="1:4" x14ac:dyDescent="0.55000000000000004">
      <c r="A17" s="4" t="s">
        <v>54</v>
      </c>
      <c r="B17" s="5">
        <v>10.9908</v>
      </c>
      <c r="C17" s="5">
        <v>13.150399999999999</v>
      </c>
      <c r="D17" s="5">
        <v>13.150399999999999</v>
      </c>
    </row>
    <row r="18" spans="1:4" x14ac:dyDescent="0.55000000000000004">
      <c r="A18" s="4" t="s">
        <v>55</v>
      </c>
      <c r="B18" s="5">
        <v>10.402200000000001</v>
      </c>
      <c r="C18" s="5">
        <v>12.695600000000001</v>
      </c>
      <c r="D18" s="5">
        <v>12.695600000000001</v>
      </c>
    </row>
    <row r="19" spans="1:4" x14ac:dyDescent="0.55000000000000004">
      <c r="A19" s="3" t="s">
        <v>27</v>
      </c>
      <c r="B19" s="5">
        <v>10.9908</v>
      </c>
      <c r="C19" s="5">
        <v>13.150399999999999</v>
      </c>
      <c r="D19" s="5">
        <v>13.150399999999999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7BB1-07F1-4773-97DF-90C6C6ADD2B2}">
  <dimension ref="A7:D20"/>
  <sheetViews>
    <sheetView zoomScaleNormal="100" workbookViewId="0">
      <selection activeCell="S3" sqref="S3"/>
    </sheetView>
  </sheetViews>
  <sheetFormatPr defaultRowHeight="14.4" x14ac:dyDescent="0.55000000000000004"/>
  <cols>
    <col min="1" max="1" width="19.20703125" bestFit="1" customWidth="1"/>
    <col min="2" max="2" width="15.5234375" bestFit="1" customWidth="1"/>
    <col min="3" max="3" width="15.20703125" bestFit="1" customWidth="1"/>
    <col min="4" max="4" width="10.7890625" bestFit="1" customWidth="1"/>
    <col min="5" max="5" width="17.20703125" bestFit="1" customWidth="1"/>
    <col min="6" max="22" width="8.89453125" customWidth="1"/>
  </cols>
  <sheetData>
    <row r="7" spans="1:4" x14ac:dyDescent="0.55000000000000004">
      <c r="A7" s="2" t="s">
        <v>1</v>
      </c>
      <c r="B7" s="3">
        <v>4800</v>
      </c>
    </row>
    <row r="9" spans="1:4" x14ac:dyDescent="0.55000000000000004">
      <c r="A9" s="2" t="s">
        <v>31</v>
      </c>
      <c r="B9" s="2" t="s">
        <v>63</v>
      </c>
    </row>
    <row r="10" spans="1:4" x14ac:dyDescent="0.55000000000000004">
      <c r="A10" s="2" t="s">
        <v>26</v>
      </c>
      <c r="B10" t="s">
        <v>58</v>
      </c>
      <c r="C10" t="s">
        <v>59</v>
      </c>
      <c r="D10" t="s">
        <v>27</v>
      </c>
    </row>
    <row r="11" spans="1:4" x14ac:dyDescent="0.55000000000000004">
      <c r="A11" s="3" t="s">
        <v>53</v>
      </c>
      <c r="B11" s="5">
        <v>10.3048</v>
      </c>
      <c r="C11" s="5">
        <v>12.688599999999999</v>
      </c>
      <c r="D11" s="5">
        <v>12.688599999999999</v>
      </c>
    </row>
    <row r="12" spans="1:4" x14ac:dyDescent="0.55000000000000004">
      <c r="A12" s="4" t="s">
        <v>51</v>
      </c>
      <c r="B12" s="5">
        <v>9.3979999999999997</v>
      </c>
      <c r="C12" s="5">
        <v>11.289</v>
      </c>
      <c r="D12" s="5">
        <v>11.289</v>
      </c>
    </row>
    <row r="13" spans="1:4" x14ac:dyDescent="0.55000000000000004">
      <c r="A13" s="4" t="s">
        <v>52</v>
      </c>
      <c r="B13" s="5">
        <v>10.3048</v>
      </c>
      <c r="C13" s="5">
        <v>12.688599999999999</v>
      </c>
      <c r="D13" s="5">
        <v>12.688599999999999</v>
      </c>
    </row>
    <row r="14" spans="1:4" x14ac:dyDescent="0.55000000000000004">
      <c r="A14" s="3" t="s">
        <v>54</v>
      </c>
      <c r="B14" s="5">
        <v>10.709</v>
      </c>
      <c r="C14" s="5">
        <v>13.150399999999999</v>
      </c>
      <c r="D14" s="5">
        <v>13.150399999999999</v>
      </c>
    </row>
    <row r="15" spans="1:4" x14ac:dyDescent="0.55000000000000004">
      <c r="A15" s="4" t="s">
        <v>51</v>
      </c>
      <c r="B15" s="5">
        <v>9.8019999999999996</v>
      </c>
      <c r="C15" s="5">
        <v>11.6694</v>
      </c>
      <c r="D15" s="5">
        <v>11.6694</v>
      </c>
    </row>
    <row r="16" spans="1:4" x14ac:dyDescent="0.55000000000000004">
      <c r="A16" s="4" t="s">
        <v>52</v>
      </c>
      <c r="B16" s="5">
        <v>10.709</v>
      </c>
      <c r="C16" s="5">
        <v>13.150399999999999</v>
      </c>
      <c r="D16" s="5">
        <v>13.150399999999999</v>
      </c>
    </row>
    <row r="17" spans="1:4" x14ac:dyDescent="0.55000000000000004">
      <c r="A17" s="3" t="s">
        <v>55</v>
      </c>
      <c r="B17" s="5">
        <v>9.6240000000000006</v>
      </c>
      <c r="C17" s="5">
        <v>12.695600000000001</v>
      </c>
      <c r="D17" s="5">
        <v>12.695600000000001</v>
      </c>
    </row>
    <row r="18" spans="1:4" x14ac:dyDescent="0.55000000000000004">
      <c r="A18" s="4" t="s">
        <v>51</v>
      </c>
      <c r="B18" s="5">
        <v>8.7528000000000006</v>
      </c>
      <c r="C18" s="5">
        <v>11.237399999999999</v>
      </c>
      <c r="D18" s="5">
        <v>11.237399999999999</v>
      </c>
    </row>
    <row r="19" spans="1:4" x14ac:dyDescent="0.55000000000000004">
      <c r="A19" s="4" t="s">
        <v>52</v>
      </c>
      <c r="B19" s="5">
        <v>9.6240000000000006</v>
      </c>
      <c r="C19" s="5">
        <v>12.695600000000001</v>
      </c>
      <c r="D19" s="5">
        <v>12.695600000000001</v>
      </c>
    </row>
    <row r="20" spans="1:4" x14ac:dyDescent="0.55000000000000004">
      <c r="A20" s="3" t="s">
        <v>27</v>
      </c>
      <c r="B20" s="5">
        <v>10.709</v>
      </c>
      <c r="C20" s="5">
        <v>13.150399999999999</v>
      </c>
      <c r="D20" s="5">
        <v>13.150399999999999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29645-1DED-4D9D-801B-731E84E819C9}">
  <dimension ref="A7:F13"/>
  <sheetViews>
    <sheetView tabSelected="1" zoomScale="70" zoomScaleNormal="70" workbookViewId="0">
      <selection activeCell="D25" sqref="D25"/>
    </sheetView>
  </sheetViews>
  <sheetFormatPr defaultRowHeight="14.4" x14ac:dyDescent="0.55000000000000004"/>
  <cols>
    <col min="1" max="1" width="19.20703125" bestFit="1" customWidth="1"/>
    <col min="2" max="2" width="15.5234375" bestFit="1" customWidth="1"/>
    <col min="3" max="5" width="8" bestFit="1" customWidth="1"/>
    <col min="6" max="6" width="10.7890625" bestFit="1" customWidth="1"/>
    <col min="7" max="22" width="8.89453125" customWidth="1"/>
  </cols>
  <sheetData>
    <row r="7" spans="1:6" x14ac:dyDescent="0.55000000000000004">
      <c r="A7" s="2" t="s">
        <v>1</v>
      </c>
      <c r="B7" s="3">
        <v>4800</v>
      </c>
    </row>
    <row r="9" spans="1:6" x14ac:dyDescent="0.55000000000000004">
      <c r="A9" s="2" t="s">
        <v>31</v>
      </c>
      <c r="B9" s="2" t="s">
        <v>63</v>
      </c>
    </row>
    <row r="10" spans="1:6" x14ac:dyDescent="0.55000000000000004">
      <c r="A10" s="2" t="s">
        <v>26</v>
      </c>
      <c r="B10">
        <v>0.33</v>
      </c>
      <c r="C10">
        <v>0.75</v>
      </c>
      <c r="D10" t="s">
        <v>69</v>
      </c>
      <c r="E10">
        <v>1.33</v>
      </c>
      <c r="F10" t="s">
        <v>27</v>
      </c>
    </row>
    <row r="11" spans="1:6" x14ac:dyDescent="0.55000000000000004">
      <c r="A11" s="3" t="s">
        <v>51</v>
      </c>
      <c r="B11" s="5">
        <v>11.6694</v>
      </c>
      <c r="C11" s="5">
        <v>11.289</v>
      </c>
      <c r="D11" s="5">
        <v>11.0838</v>
      </c>
      <c r="E11" s="5">
        <v>10.811999999999999</v>
      </c>
      <c r="F11" s="5">
        <v>11.6694</v>
      </c>
    </row>
    <row r="12" spans="1:6" x14ac:dyDescent="0.55000000000000004">
      <c r="A12" s="3" t="s">
        <v>52</v>
      </c>
      <c r="B12" s="5">
        <v>13.150399999999999</v>
      </c>
      <c r="C12" s="5">
        <v>12.7784</v>
      </c>
      <c r="D12" s="5">
        <v>12.3256</v>
      </c>
      <c r="E12" s="5">
        <v>12.175800000000001</v>
      </c>
      <c r="F12" s="5">
        <v>13.150399999999999</v>
      </c>
    </row>
    <row r="13" spans="1:6" x14ac:dyDescent="0.55000000000000004">
      <c r="A13" s="3" t="s">
        <v>27</v>
      </c>
      <c r="B13" s="5">
        <v>13.150399999999999</v>
      </c>
      <c r="C13" s="5">
        <v>12.7784</v>
      </c>
      <c r="D13" s="5">
        <v>12.3256</v>
      </c>
      <c r="E13" s="5">
        <v>12.175800000000001</v>
      </c>
      <c r="F13" s="5">
        <v>13.150399999999999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results</vt:lpstr>
      <vt:lpstr>results for paper</vt:lpstr>
      <vt:lpstr>Pivot Total</vt:lpstr>
      <vt:lpstr>Pivot compare Output Format</vt:lpstr>
      <vt:lpstr>Pivot compare Input format</vt:lpstr>
      <vt:lpstr>Pivot compare Input location</vt:lpstr>
      <vt:lpstr>Pivot compare Aspect 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 Estrugo</dc:creator>
  <cp:lastModifiedBy>Yossi Bukchin</cp:lastModifiedBy>
  <dcterms:created xsi:type="dcterms:W3CDTF">2024-03-11T15:19:14Z</dcterms:created>
  <dcterms:modified xsi:type="dcterms:W3CDTF">2024-06-06T08:10:28Z</dcterms:modified>
</cp:coreProperties>
</file>