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eslevade/Documents/PhD/Cholera_project/Metagenomics_within_host/Paper_3/table/"/>
    </mc:Choice>
  </mc:AlternateContent>
  <xr:revisionPtr revIDLastSave="0" documentId="13_ncr:1_{CAFDFB53-44CB-5644-AC79-CB900ED857C7}" xr6:coauthVersionLast="36" xr6:coauthVersionMax="36" xr10:uidLastSave="{00000000-0000-0000-0000-000000000000}"/>
  <bookViews>
    <workbookView xWindow="54200" yWindow="7680" windowWidth="23720" windowHeight="15020" xr2:uid="{D83ED50E-C9BF-8C42-ABD0-CDDE8625DB57}"/>
  </bookViews>
  <sheets>
    <sheet name="Table S1" sheetId="1" r:id="rId1"/>
    <sheet name="Table S2" sheetId="3" r:id="rId2"/>
    <sheet name="Table S3" sheetId="2" r:id="rId3"/>
    <sheet name="Table S4" sheetId="4" r:id="rId4"/>
    <sheet name="Table S5" sheetId="5" r:id="rId5"/>
    <sheet name="Table S6" sheetId="6" r:id="rId6"/>
    <sheet name="Table S7" sheetId="7" r:id="rId7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7" l="1"/>
  <c r="D12" i="7"/>
  <c r="D11" i="7"/>
  <c r="D10" i="7"/>
  <c r="D9" i="7"/>
  <c r="D8" i="7"/>
  <c r="D7" i="7"/>
</calcChain>
</file>

<file path=xl/sharedStrings.xml><?xml version="1.0" encoding="utf-8"?>
<sst xmlns="http://schemas.openxmlformats.org/spreadsheetml/2006/main" count="6081" uniqueCount="1707">
  <si>
    <t>Type</t>
  </si>
  <si>
    <t>index case</t>
  </si>
  <si>
    <t>contact</t>
  </si>
  <si>
    <t>Symptoms</t>
  </si>
  <si>
    <t>symptomatic</t>
  </si>
  <si>
    <t>asymptomatic</t>
  </si>
  <si>
    <t>Kraken_reads_Vibrio_cholerae</t>
  </si>
  <si>
    <t>Kraken_pourcentage_reads_Vibrio_cholerae</t>
  </si>
  <si>
    <t>Sample_material</t>
  </si>
  <si>
    <t>Serotype</t>
  </si>
  <si>
    <t>stool</t>
  </si>
  <si>
    <t>swab</t>
  </si>
  <si>
    <t>ogawa</t>
  </si>
  <si>
    <t>ID</t>
  </si>
  <si>
    <t>Day 1</t>
  </si>
  <si>
    <t>Day 2</t>
  </si>
  <si>
    <t>Household_number</t>
  </si>
  <si>
    <t>contact_1</t>
  </si>
  <si>
    <t>contact_2</t>
  </si>
  <si>
    <t>Day 10</t>
  </si>
  <si>
    <t>contact_3</t>
  </si>
  <si>
    <t>Day 7</t>
  </si>
  <si>
    <t>Day 9</t>
  </si>
  <si>
    <t>Day sampled after index case presentation</t>
  </si>
  <si>
    <t>Day 4</t>
  </si>
  <si>
    <t>Patient A</t>
  </si>
  <si>
    <t>-</t>
  </si>
  <si>
    <t>Patient B</t>
  </si>
  <si>
    <t>Patient C</t>
  </si>
  <si>
    <t>Patient D</t>
  </si>
  <si>
    <t>Patient F</t>
  </si>
  <si>
    <t>Patient E day2</t>
  </si>
  <si>
    <t>Patient E day1</t>
  </si>
  <si>
    <t>Patient G</t>
  </si>
  <si>
    <t>Patient H</t>
  </si>
  <si>
    <t>Patient I</t>
  </si>
  <si>
    <t>Patient J</t>
  </si>
  <si>
    <t>Patient K</t>
  </si>
  <si>
    <t>Patient L</t>
  </si>
  <si>
    <t>Patient M</t>
  </si>
  <si>
    <t>Patient N</t>
  </si>
  <si>
    <t>Coverage_inStrain_Vibrio_cholerae</t>
  </si>
  <si>
    <t>Coverage_Midas_Vibrio_cholerae</t>
  </si>
  <si>
    <t>Breadth_inStrain_Vibrio_cholerae</t>
  </si>
  <si>
    <t>Kraken_reads_ICP1</t>
  </si>
  <si>
    <t>Kraken_reads_ICP3</t>
  </si>
  <si>
    <t>Kraken_pourcentage_reads_ICP1</t>
  </si>
  <si>
    <t>Kraken_pourcentage_reads_ICP3</t>
  </si>
  <si>
    <t>Table S1: Metagenomic sequencing of index cases and infected contact samples</t>
  </si>
  <si>
    <t>Completeness</t>
  </si>
  <si>
    <t xml:space="preserve">Redundancy </t>
  </si>
  <si>
    <t>N50</t>
  </si>
  <si>
    <t>Patient E</t>
  </si>
  <si>
    <t>Number of contigs</t>
  </si>
  <si>
    <t>Genome size</t>
  </si>
  <si>
    <r>
      <t xml:space="preserve">Table S2: Completeness and redundancy of </t>
    </r>
    <r>
      <rPr>
        <b/>
        <i/>
        <sz val="12"/>
        <color theme="1"/>
        <rFont val="Calibri"/>
        <family val="2"/>
        <scheme val="minor"/>
      </rPr>
      <t>Vibrio cholerae</t>
    </r>
    <r>
      <rPr>
        <b/>
        <sz val="12"/>
        <color theme="1"/>
        <rFont val="Calibri"/>
        <family val="2"/>
        <scheme val="minor"/>
      </rPr>
      <t xml:space="preserve"> bins for each patient. </t>
    </r>
  </si>
  <si>
    <t>scaffold</t>
  </si>
  <si>
    <t>position</t>
  </si>
  <si>
    <t>refBase</t>
  </si>
  <si>
    <t>mutation_type</t>
  </si>
  <si>
    <t>mutation</t>
  </si>
  <si>
    <t>gene</t>
  </si>
  <si>
    <t>Patient E day 1</t>
  </si>
  <si>
    <t>Patient E day 2</t>
  </si>
  <si>
    <t>Gene annotation</t>
  </si>
  <si>
    <t>VC_c_000000001083</t>
  </si>
  <si>
    <t>A</t>
  </si>
  <si>
    <t>NS</t>
  </si>
  <si>
    <t>N:D973G</t>
  </si>
  <si>
    <t>VC_c_000000001083_34</t>
  </si>
  <si>
    <t>G</t>
  </si>
  <si>
    <t>Outer membrane protein U</t>
  </si>
  <si>
    <t>C</t>
  </si>
  <si>
    <t>S</t>
  </si>
  <si>
    <t>S:746</t>
  </si>
  <si>
    <t>VC_c_000000001083_41</t>
  </si>
  <si>
    <t>T</t>
  </si>
  <si>
    <t xml:space="preserve">Glutamate-1-semialdehyde 2,1-aminomutase </t>
  </si>
  <si>
    <t>VC_c_000000001695</t>
  </si>
  <si>
    <t>I</t>
  </si>
  <si>
    <t>S:1650</t>
  </si>
  <si>
    <t>VC_c_000000001695_36</t>
  </si>
  <si>
    <t>TonB-dependent receptor</t>
  </si>
  <si>
    <t>VC_c_000000002011</t>
  </si>
  <si>
    <t>N:F49Y</t>
  </si>
  <si>
    <t>VC_c_000000002011_16</t>
  </si>
  <si>
    <t>Citrate lyase alpha chain</t>
  </si>
  <si>
    <t>VC_c_000000002062</t>
  </si>
  <si>
    <t>N:Y1096S</t>
  </si>
  <si>
    <t>VC_c_000000002062_16</t>
  </si>
  <si>
    <t>hypothetical protein</t>
  </si>
  <si>
    <t>N:N1146H</t>
  </si>
  <si>
    <t>VC_c_000000002062_22</t>
  </si>
  <si>
    <t>VC_c_000000002120</t>
  </si>
  <si>
    <t>VC_c_000000002357</t>
  </si>
  <si>
    <t>S:50</t>
  </si>
  <si>
    <t>VC_c_000000002357_13</t>
  </si>
  <si>
    <t>Peptide chain release factor 3</t>
  </si>
  <si>
    <t>S:53</t>
  </si>
  <si>
    <t>VC_c_000000002447</t>
  </si>
  <si>
    <t xml:space="preserve">potassium transporter Kup </t>
  </si>
  <si>
    <t>VC_c_000000002518</t>
  </si>
  <si>
    <t>N:R35C</t>
  </si>
  <si>
    <t>VC_c_000000002518_86</t>
  </si>
  <si>
    <t>VC_c_000000002685</t>
  </si>
  <si>
    <t>VC_c_000000003312</t>
  </si>
  <si>
    <t>N:A417T</t>
  </si>
  <si>
    <t>VC_c_000000003312_82</t>
  </si>
  <si>
    <t>Phosphopantetheine adenylyltransferase</t>
  </si>
  <si>
    <t>VC_c_000000003632</t>
  </si>
  <si>
    <t>VC_c_000000003742</t>
  </si>
  <si>
    <t>VC_c_000000003946</t>
  </si>
  <si>
    <t>N:C873S</t>
  </si>
  <si>
    <t>VC_c_000000003946_163</t>
  </si>
  <si>
    <t>Chitodextrinase</t>
  </si>
  <si>
    <t>S:750</t>
  </si>
  <si>
    <t>VC_c_000000003946_309</t>
  </si>
  <si>
    <t>AEC family transporter</t>
  </si>
  <si>
    <t>N:S942T</t>
  </si>
  <si>
    <t>VC_c_000000003946_362</t>
  </si>
  <si>
    <t>LacI family DNA-binding transcriptional regulator</t>
  </si>
  <si>
    <t>N:A2278V</t>
  </si>
  <si>
    <t>VC_c_000000003946_441</t>
  </si>
  <si>
    <t>Hsp70 family protein</t>
  </si>
  <si>
    <t>VC_c_000000004552</t>
  </si>
  <si>
    <t>N:P1399L</t>
  </si>
  <si>
    <t>VC_c_000000004552_75</t>
  </si>
  <si>
    <t>PTS system mannitol-specific EIICBA component</t>
  </si>
  <si>
    <t>VC_c_000000006059</t>
  </si>
  <si>
    <t>N:Q242*</t>
  </si>
  <si>
    <t>VC_c_000000006059_29</t>
  </si>
  <si>
    <t>VC_c_000000006103</t>
  </si>
  <si>
    <t>S:417</t>
  </si>
  <si>
    <t>VC_c_000000006103_56</t>
  </si>
  <si>
    <t>DNA polymerase III subunit epsilon</t>
  </si>
  <si>
    <t>S:336</t>
  </si>
  <si>
    <t>VC_c_000000006103_65</t>
  </si>
  <si>
    <t>tRNA(Ile)-lysidine synthase</t>
  </si>
  <si>
    <t>S:1017</t>
  </si>
  <si>
    <t>VC_c_000000006103_92</t>
  </si>
  <si>
    <t>bifunctional diaminohydroxyphosphoribosylaminopyrimidine deaminase/5-amino-6-(5-phosphoribosylamino)uracil reductase RibD</t>
  </si>
  <si>
    <t>VC_c_000000007443</t>
  </si>
  <si>
    <t>N:A1053T</t>
  </si>
  <si>
    <t>VC_c_000000007443_35</t>
  </si>
  <si>
    <t>IncF plasmid conjugative transfer pilus assembly protein TraC</t>
  </si>
  <si>
    <t>VC_c_000000008681</t>
  </si>
  <si>
    <t>N:V613E</t>
  </si>
  <si>
    <t>VC_c_000000008681_76</t>
  </si>
  <si>
    <t>1,4-dihydroxy-2-naphthoate octaprenyltransferase</t>
  </si>
  <si>
    <t>S:38</t>
  </si>
  <si>
    <t>VC_c_000000008681_170</t>
  </si>
  <si>
    <t>30S ribosomal protein S4</t>
  </si>
  <si>
    <t>VC_c_000000010925</t>
  </si>
  <si>
    <t>S:572</t>
  </si>
  <si>
    <t>VC_c_000000010925_337</t>
  </si>
  <si>
    <t>Putative beta-barrel assembly-enhancing protease,Exported zinc metalloprotease YfgC precursor</t>
  </si>
  <si>
    <t xml:space="preserve">Table S3: FIxed SNPs between metagenomic samples </t>
  </si>
  <si>
    <t>Patient</t>
  </si>
  <si>
    <t>varBase</t>
  </si>
  <si>
    <t>varFreq</t>
  </si>
  <si>
    <t>gene annotation</t>
  </si>
  <si>
    <t>Uniprot/Uniref ID</t>
  </si>
  <si>
    <t>N</t>
  </si>
  <si>
    <t>N:*1199C</t>
  </si>
  <si>
    <t>VC_c_000000006059_6</t>
  </si>
  <si>
    <t>Zona occludens toxin</t>
  </si>
  <si>
    <t>P38442</t>
  </si>
  <si>
    <t>toxin activity</t>
  </si>
  <si>
    <t>pathogenesis</t>
  </si>
  <si>
    <t>VC_c_000000009371</t>
  </si>
  <si>
    <t>VC_c_000000002262</t>
  </si>
  <si>
    <t>VC_c_000000004155</t>
  </si>
  <si>
    <t>VC_c_000000006309</t>
  </si>
  <si>
    <t>N:R740S</t>
  </si>
  <si>
    <t>VC_c_000000001695_48</t>
  </si>
  <si>
    <t>Hemolysin</t>
  </si>
  <si>
    <t>CSC33796.1</t>
  </si>
  <si>
    <t>N:V40G</t>
  </si>
  <si>
    <t>VC_c_000000002685_52</t>
  </si>
  <si>
    <t>VC_c_000000003025</t>
  </si>
  <si>
    <t>VC_c_000000005751</t>
  </si>
  <si>
    <t>N:V729M</t>
  </si>
  <si>
    <t>VC_c_000000010925_133</t>
  </si>
  <si>
    <t>Bifunctional protein FolD protein</t>
  </si>
  <si>
    <t>WP_153733720.1</t>
  </si>
  <si>
    <t>oxidation-reduction process</t>
  </si>
  <si>
    <t>aa biosynthetic process</t>
  </si>
  <si>
    <t>N:T261S</t>
  </si>
  <si>
    <t>VC_c_000000009371_158</t>
  </si>
  <si>
    <t>N:K1085E</t>
  </si>
  <si>
    <t>VC_c_000000010925_232</t>
  </si>
  <si>
    <t>S:698</t>
  </si>
  <si>
    <t>VC_c_000000002447_8</t>
  </si>
  <si>
    <t>DNA-directed RNA polymerase subunit beta</t>
  </si>
  <si>
    <t>Q9KV30</t>
  </si>
  <si>
    <t>transcription</t>
  </si>
  <si>
    <t>N:G1616C</t>
  </si>
  <si>
    <t>VC_c_000000003946_7</t>
  </si>
  <si>
    <t>Q9KTK1</t>
  </si>
  <si>
    <t>N:F978L</t>
  </si>
  <si>
    <t>VC_c_000000002518_19</t>
  </si>
  <si>
    <t>ABC transporter, periplasmic substrate-binding protein</t>
  </si>
  <si>
    <t>Q9KLY8</t>
  </si>
  <si>
    <t>transmembrane transporter</t>
  </si>
  <si>
    <t>N:L1463F</t>
  </si>
  <si>
    <t>VC_c_000000003632_25</t>
  </si>
  <si>
    <t>Q9KNB3</t>
  </si>
  <si>
    <t>S:1395</t>
  </si>
  <si>
    <t>VC_c_000000004552_24</t>
  </si>
  <si>
    <t>Q9KKK2</t>
  </si>
  <si>
    <t>lipopolysaccharide core region biosynthetic process</t>
  </si>
  <si>
    <t>S:21</t>
  </si>
  <si>
    <t>VC_c_000000004552_49</t>
  </si>
  <si>
    <t>PEGA domain-containing protein</t>
  </si>
  <si>
    <t>Q9KKM8</t>
  </si>
  <si>
    <t>N:R1203S</t>
  </si>
  <si>
    <t>VC_c_000000003312_66</t>
  </si>
  <si>
    <t>polysaccharide deacetylase family protein</t>
  </si>
  <si>
    <t>Q9KVA7</t>
  </si>
  <si>
    <t>carbohydrate metabolic process</t>
  </si>
  <si>
    <t>N:T259K</t>
  </si>
  <si>
    <t>N:V1549A</t>
  </si>
  <si>
    <t>VC_c_000000003946_175</t>
  </si>
  <si>
    <t>Response regulator</t>
  </si>
  <si>
    <t>Q9KT19</t>
  </si>
  <si>
    <t>signal transduction system</t>
  </si>
  <si>
    <t>S:503</t>
  </si>
  <si>
    <t>VC_c_000000010925_195</t>
  </si>
  <si>
    <t>locus_tag="FKV26_07270"; protein_id="QHQ90386.1"; product="porin family protein"</t>
  </si>
  <si>
    <t>S:819</t>
  </si>
  <si>
    <t>VC_c_000000004552_221</t>
  </si>
  <si>
    <t>Q9KL63</t>
  </si>
  <si>
    <t>integral component of membrane</t>
  </si>
  <si>
    <t>N:V210F</t>
  </si>
  <si>
    <t>VC_c_000000004552_295</t>
  </si>
  <si>
    <t>Q9KLE9</t>
  </si>
  <si>
    <t>S:155</t>
  </si>
  <si>
    <t>VC_c_000000010925_5</t>
  </si>
  <si>
    <t>Q9KR39</t>
  </si>
  <si>
    <t>S:285</t>
  </si>
  <si>
    <t>VC_c_000000004155_10</t>
  </si>
  <si>
    <t>C3LTD1</t>
  </si>
  <si>
    <t>VC_c_000000009552</t>
  </si>
  <si>
    <t>N:G976D</t>
  </si>
  <si>
    <t>VC_c_000000009552_5</t>
  </si>
  <si>
    <t>Glycine cleavage system protein T</t>
  </si>
  <si>
    <t>A0A2J8GQ88</t>
  </si>
  <si>
    <t>glycine catabolic process</t>
  </si>
  <si>
    <t>VC_c_000000002614</t>
  </si>
  <si>
    <t>N:L165M</t>
  </si>
  <si>
    <t>VC_c_000000002614_9</t>
  </si>
  <si>
    <t>Peptide ABC transporter, ATP-binding protein</t>
  </si>
  <si>
    <t>Q9KVH6</t>
  </si>
  <si>
    <t>peptide transport</t>
  </si>
  <si>
    <t>N:L166P</t>
  </si>
  <si>
    <t>N:T677S</t>
  </si>
  <si>
    <t>VC_c_000000002357_14</t>
  </si>
  <si>
    <t>ATP-dependent RNA helicase SrmB</t>
  </si>
  <si>
    <t>Q9KU63</t>
  </si>
  <si>
    <t>RNA metabolic process</t>
  </si>
  <si>
    <t>S:327</t>
  </si>
  <si>
    <t>VC_c_000000005751_12</t>
  </si>
  <si>
    <t>AHS2 domain-containing protein</t>
  </si>
  <si>
    <t>Q9KLG6</t>
  </si>
  <si>
    <t>S:449</t>
  </si>
  <si>
    <t>VC_c_000000006309_25</t>
  </si>
  <si>
    <t>Methyl-accepting chemotaxis protein</t>
  </si>
  <si>
    <t>Q9KUR6</t>
  </si>
  <si>
    <t>chemotaxis</t>
  </si>
  <si>
    <t>N:V83L</t>
  </si>
  <si>
    <t>VC_c_000000003632_18</t>
  </si>
  <si>
    <t>ATP-dependent RNA helicase</t>
  </si>
  <si>
    <t>Q9KNA4</t>
  </si>
  <si>
    <t>N:P862L</t>
  </si>
  <si>
    <t>VC_c_000000006309_42</t>
  </si>
  <si>
    <t>MSHA biogenesis protein MshL</t>
  </si>
  <si>
    <t>Q9KUV9</t>
  </si>
  <si>
    <t>pilus assembly</t>
  </si>
  <si>
    <t>N:Q121R</t>
  </si>
  <si>
    <t>VC_c_000000002357_43</t>
  </si>
  <si>
    <t>Beta-hexosaminidase</t>
  </si>
  <si>
    <t>C3LSU7</t>
  </si>
  <si>
    <t>cell wall biogenesis</t>
  </si>
  <si>
    <t>S:470</t>
  </si>
  <si>
    <t>VC_c_000000003312_42</t>
  </si>
  <si>
    <t>Uracil-DNA_glycosylase-like</t>
  </si>
  <si>
    <t>Q9KV90</t>
  </si>
  <si>
    <t>N:D142A</t>
  </si>
  <si>
    <t>VC_c_000000008681_48</t>
  </si>
  <si>
    <t>Transcriptional regulator, LuxR family</t>
  </si>
  <si>
    <t>Q9KNN0</t>
  </si>
  <si>
    <t>transcription regulation</t>
  </si>
  <si>
    <t>N:D389Y</t>
  </si>
  <si>
    <t>VC_c_000000002011_58</t>
  </si>
  <si>
    <t>Peptidase B</t>
  </si>
  <si>
    <t>Q9KTX5</t>
  </si>
  <si>
    <t>proteolysis</t>
  </si>
  <si>
    <t>N:F463S</t>
  </si>
  <si>
    <t>VC_c_000000004552_53</t>
  </si>
  <si>
    <t>High-affinity proline transporter PutP</t>
  </si>
  <si>
    <t>Q9KKN1</t>
  </si>
  <si>
    <t>transmembrane transport</t>
  </si>
  <si>
    <t>N:E161*</t>
  </si>
  <si>
    <t>VC_c_000000009371_59</t>
  </si>
  <si>
    <t>C3LMQ9</t>
  </si>
  <si>
    <t>N:E22V</t>
  </si>
  <si>
    <t>VC_c_000000006309_71</t>
  </si>
  <si>
    <t>Malate dehydrogenase</t>
  </si>
  <si>
    <t>Q9KUT3</t>
  </si>
  <si>
    <t>S:1047</t>
  </si>
  <si>
    <t>VC_c_000000010925_74</t>
  </si>
  <si>
    <t>Rec2-related protein</t>
  </si>
  <si>
    <t>Q9KQW8</t>
  </si>
  <si>
    <t>transformation</t>
  </si>
  <si>
    <t>N:I276F</t>
  </si>
  <si>
    <t>VC_c_000000001083_67</t>
  </si>
  <si>
    <t>RNA polymerase-binding transcription factor DksA</t>
  </si>
  <si>
    <t>Q9KUC6</t>
  </si>
  <si>
    <t>regulation of gene expression</t>
  </si>
  <si>
    <t>N:W349L</t>
  </si>
  <si>
    <t>VC_c_000000002262_72</t>
  </si>
  <si>
    <t>type VI secretion system-associated protein TagO</t>
  </si>
  <si>
    <t>QHQ91617.1</t>
  </si>
  <si>
    <t>secretion system</t>
  </si>
  <si>
    <t>N:R839S</t>
  </si>
  <si>
    <t>VC_c_000000008681_87</t>
  </si>
  <si>
    <t>Radical_SAM domain-containing protein</t>
  </si>
  <si>
    <t>Q9KNS0</t>
  </si>
  <si>
    <t>iron-sulfur cluster binding</t>
  </si>
  <si>
    <t>S:1626</t>
  </si>
  <si>
    <t>VC_c_000000002518_93</t>
  </si>
  <si>
    <t>Nuclease SbcCD subunit C</t>
  </si>
  <si>
    <t>Q9KM67</t>
  </si>
  <si>
    <t>DNA recombination</t>
  </si>
  <si>
    <t>S:744</t>
  </si>
  <si>
    <t>VC_c_000000008681_104</t>
  </si>
  <si>
    <t>Argininosuccinate lyase</t>
  </si>
  <si>
    <t>C3LRV2</t>
  </si>
  <si>
    <t>Amino-acid biosynthesis</t>
  </si>
  <si>
    <t>N:G665C</t>
  </si>
  <si>
    <t>VC_c_000000008681_134</t>
  </si>
  <si>
    <t xml:space="preserve">ABC transporter, ATP-binding protein </t>
  </si>
  <si>
    <t>Q9KNX2</t>
  </si>
  <si>
    <t>N:C427S</t>
  </si>
  <si>
    <t>VC_c_000000008681_231</t>
  </si>
  <si>
    <t>2-hydroxyacid dehydrogenase family protein</t>
  </si>
  <si>
    <t>Q9KP72</t>
  </si>
  <si>
    <t>S:6</t>
  </si>
  <si>
    <t>VC_c_000000008681_237</t>
  </si>
  <si>
    <t>Lipopolysaccharide export system permease protein LptG</t>
  </si>
  <si>
    <t>Q9KP77</t>
  </si>
  <si>
    <t>N:A140T</t>
  </si>
  <si>
    <t>VC_c_000000003946_232</t>
  </si>
  <si>
    <t>Aspartate/alanine antiporter</t>
  </si>
  <si>
    <t>A5F296</t>
  </si>
  <si>
    <t>N:R332G</t>
  </si>
  <si>
    <t>VC_c_000000010925_241</t>
  </si>
  <si>
    <t>chemotaxis protein CheW</t>
  </si>
  <si>
    <t>QHA21440.1</t>
  </si>
  <si>
    <t>S:333</t>
  </si>
  <si>
    <t>N:R785C</t>
  </si>
  <si>
    <t>VC_c_000000010925_251</t>
  </si>
  <si>
    <t>Flagellar biosynthetic protein FlhF</t>
  </si>
  <si>
    <t>Q9KQD2</t>
  </si>
  <si>
    <t>bacterial-type flagellum organization</t>
  </si>
  <si>
    <t>cell motility</t>
  </si>
  <si>
    <t>N:S472Y</t>
  </si>
  <si>
    <t>VC_c_000000010925_268</t>
  </si>
  <si>
    <t>2-oxoglutarate dehydrogenase, E1 component</t>
  </si>
  <si>
    <t>Q9KQB3</t>
  </si>
  <si>
    <t>N:A1379P</t>
  </si>
  <si>
    <t>VC_c_000000003946_296</t>
  </si>
  <si>
    <t>DNA polymerase II</t>
  </si>
  <si>
    <t>Q9KSP4</t>
  </si>
  <si>
    <t>DNA replication proofreading</t>
  </si>
  <si>
    <t>N:T55I</t>
  </si>
  <si>
    <t>VC_c_000000001695_49</t>
  </si>
  <si>
    <t>hemolysin</t>
  </si>
  <si>
    <t>N:Y1379D</t>
  </si>
  <si>
    <t>VC_c_000000003632_47</t>
  </si>
  <si>
    <t>Chitinase</t>
  </si>
  <si>
    <t>Q9KND8</t>
  </si>
  <si>
    <t>chitin catabolic process</t>
  </si>
  <si>
    <t>S:1380</t>
  </si>
  <si>
    <t>VC_c_000000005565</t>
  </si>
  <si>
    <t>N:K977N</t>
  </si>
  <si>
    <t>putative 2-aminoethylphosphonate ABC transporter substrate-binding protein</t>
  </si>
  <si>
    <t>N:A1538S</t>
  </si>
  <si>
    <t>VC_c_000000002685_24</t>
  </si>
  <si>
    <t>L-aspartate oxidase</t>
  </si>
  <si>
    <t>biosynthetic process</t>
  </si>
  <si>
    <t>S:57</t>
  </si>
  <si>
    <t>N:G58A</t>
  </si>
  <si>
    <t>N:L669I</t>
  </si>
  <si>
    <t>VC_c_000000004552_52</t>
  </si>
  <si>
    <t>1-pyrroline-5-carboxylate dehydrogenase</t>
  </si>
  <si>
    <t>N:C304F</t>
  </si>
  <si>
    <t>VC_c_000000003312_105</t>
  </si>
  <si>
    <t>N:R104S</t>
  </si>
  <si>
    <t>VC_c_000000004552_187</t>
  </si>
  <si>
    <t>N:E155K</t>
  </si>
  <si>
    <t>VC_c_000000003742_1</t>
  </si>
  <si>
    <t xml:space="preserve"> preprotein translocase subunit SecA </t>
  </si>
  <si>
    <t>WP_000589874.1</t>
  </si>
  <si>
    <t>Intracellular trafficking secretion</t>
  </si>
  <si>
    <t>N:A461S</t>
  </si>
  <si>
    <t>VC_c_000000004155_4</t>
  </si>
  <si>
    <t>S:84</t>
  </si>
  <si>
    <t>VC_c_000000004155_5</t>
  </si>
  <si>
    <t xml:space="preserve"> proline--tRNA ligase (db_xref="CDD:236405")</t>
  </si>
  <si>
    <t>WP_001260664.1</t>
  </si>
  <si>
    <t>protein biosynthesis</t>
  </si>
  <si>
    <t>VC_c_000000005171</t>
  </si>
  <si>
    <t>S:984</t>
  </si>
  <si>
    <t>VC_c_000000005171_2</t>
  </si>
  <si>
    <t xml:space="preserve"> assimilatory sulfite reductase (NADPH) hemoprotein subunit</t>
  </si>
  <si>
    <t>WP_001275671.1</t>
  </si>
  <si>
    <t>heme binding</t>
  </si>
  <si>
    <t>amino acid biosynthesis</t>
  </si>
  <si>
    <t>N:E1109*</t>
  </si>
  <si>
    <t>VC_c_000000003411</t>
  </si>
  <si>
    <t>N:R342G</t>
  </si>
  <si>
    <t>VC_c_000000003411_4</t>
  </si>
  <si>
    <t xml:space="preserve"> bifunctional biotin--[acetyl-CoA-carboxylase] ligase/biotin operon repressor BirA</t>
  </si>
  <si>
    <t>WP_000658158.1</t>
  </si>
  <si>
    <t>biotin biosynthetic process</t>
  </si>
  <si>
    <t>N:E1178D</t>
  </si>
  <si>
    <t>VC_c_000000002120_3</t>
  </si>
  <si>
    <t>thiamine phosphate synthase</t>
  </si>
  <si>
    <t>WP_136345126</t>
  </si>
  <si>
    <t>N:G802D</t>
  </si>
  <si>
    <t>VC_c_000000007443_6</t>
  </si>
  <si>
    <t>WYL domain-containing protein (Predicted DNA-binding transcriptional regulator)</t>
  </si>
  <si>
    <t>WP_000180271.1</t>
  </si>
  <si>
    <t>DNA binding</t>
  </si>
  <si>
    <t>VC_c_000000007205</t>
  </si>
  <si>
    <t>N:L838*</t>
  </si>
  <si>
    <t>VC_c_000000007205_9</t>
  </si>
  <si>
    <t>Eha protein</t>
  </si>
  <si>
    <t>WP_001094671.1</t>
  </si>
  <si>
    <t>hemolytic activity</t>
  </si>
  <si>
    <t xml:space="preserve"> hemolysin activator </t>
  </si>
  <si>
    <t>N:Q182*</t>
  </si>
  <si>
    <t>VC_c_000000003946_6</t>
  </si>
  <si>
    <t>GGDEF family protein</t>
  </si>
  <si>
    <t>WP_000538437.1</t>
  </si>
  <si>
    <t>N:S410C</t>
  </si>
  <si>
    <t>VC_c_000000008681_5</t>
  </si>
  <si>
    <t>S:411</t>
  </si>
  <si>
    <t>S:54</t>
  </si>
  <si>
    <t>VC_c_000000002262_8</t>
  </si>
  <si>
    <t>na+/H+ antiporter family protein</t>
  </si>
  <si>
    <t>AKB05501</t>
  </si>
  <si>
    <t>N:E409A</t>
  </si>
  <si>
    <t>VC_c_000000001695_8</t>
  </si>
  <si>
    <t>HTH-type transcriptional regulator NimR</t>
  </si>
  <si>
    <t>N:Y3717H</t>
  </si>
  <si>
    <t>VC_c_000000002447_9</t>
  </si>
  <si>
    <t xml:space="preserve"> DNA-directed RNA polymerase subunit beta</t>
  </si>
  <si>
    <t>WP_129154370.1</t>
  </si>
  <si>
    <t>N:N534H</t>
  </si>
  <si>
    <t>VC_c_000000008681_10</t>
  </si>
  <si>
    <t>membrane protein VC0395_A2314/VC395_2854</t>
  </si>
  <si>
    <t>WP_001884068.1</t>
  </si>
  <si>
    <t>membrane protein</t>
  </si>
  <si>
    <t>N:L8474F</t>
  </si>
  <si>
    <t>VC_c_000000006059_9</t>
  </si>
  <si>
    <t>RTX toxin RtxA</t>
  </si>
  <si>
    <t>CSB02625.1</t>
  </si>
  <si>
    <t>hemolysis by symbiont of host erythrocytes</t>
  </si>
  <si>
    <t>virulence</t>
  </si>
  <si>
    <t>S:1220</t>
  </si>
  <si>
    <t>VC_c_000000010925_16</t>
  </si>
  <si>
    <t>PTS fructose transporter subunit IIC</t>
  </si>
  <si>
    <t>WP_000105924.1</t>
  </si>
  <si>
    <t>fructose transmembrane transport</t>
  </si>
  <si>
    <t>N:K569Q</t>
  </si>
  <si>
    <t>VC_c_000000005171_14</t>
  </si>
  <si>
    <t xml:space="preserve"> replicate DNA helicase</t>
  </si>
  <si>
    <t>WP_000774910.1</t>
  </si>
  <si>
    <t>DNA replication</t>
  </si>
  <si>
    <t>N:T571S</t>
  </si>
  <si>
    <t>N:R472H</t>
  </si>
  <si>
    <t>VC_c_000000003946_13</t>
  </si>
  <si>
    <t xml:space="preserve"> methionine ABC transporter ATP-binding protein</t>
  </si>
  <si>
    <t>ACQ61585.1</t>
  </si>
  <si>
    <t>Amino-acid transport</t>
  </si>
  <si>
    <t>S:636</t>
  </si>
  <si>
    <t>VC_c_000000010925_17</t>
  </si>
  <si>
    <t>PTS transporter subunit EIIA</t>
  </si>
  <si>
    <t>WP_119473586.1</t>
  </si>
  <si>
    <t>N:R637H</t>
  </si>
  <si>
    <t>S:678</t>
  </si>
  <si>
    <t>S:771</t>
  </si>
  <si>
    <t>S:1191</t>
  </si>
  <si>
    <t>VC_c_000000002518_17</t>
  </si>
  <si>
    <t>aspartate aminotransferase family protein</t>
  </si>
  <si>
    <t xml:space="preserve">WP_000846442 </t>
  </si>
  <si>
    <t>amino acid metabolic process</t>
  </si>
  <si>
    <t>N:V18I</t>
  </si>
  <si>
    <t>VC_c_000000010925_19</t>
  </si>
  <si>
    <t>WP_000972038.1</t>
  </si>
  <si>
    <t>N:P1499T</t>
  </si>
  <si>
    <t>VC_c_000000006103_16</t>
  </si>
  <si>
    <t>flagellar hook-associated protein FlgK</t>
  </si>
  <si>
    <t>WP_000135483.1</t>
  </si>
  <si>
    <t>N:D381E</t>
  </si>
  <si>
    <t>VC_c_000000002120_16</t>
  </si>
  <si>
    <t xml:space="preserve"> universal stress protein UspA</t>
  </si>
  <si>
    <t>WP_148527456</t>
  </si>
  <si>
    <t>stress response</t>
  </si>
  <si>
    <t>VC_c_000000001546</t>
  </si>
  <si>
    <t>S:762</t>
  </si>
  <si>
    <t>VC_c_000000001546_16</t>
  </si>
  <si>
    <t>Small-conductance mechanosensitive channel</t>
  </si>
  <si>
    <t>ion transmembrane transport</t>
  </si>
  <si>
    <t>S:299</t>
  </si>
  <si>
    <t>VC_c_000000002120_18</t>
  </si>
  <si>
    <t>S:2174</t>
  </si>
  <si>
    <t>VC_c_000000001695_17</t>
  </si>
  <si>
    <t>glycoside hydrolase</t>
  </si>
  <si>
    <t>WP_053054973.1</t>
  </si>
  <si>
    <t>carbohydrate transport and metabolism</t>
  </si>
  <si>
    <t>N:H879N</t>
  </si>
  <si>
    <t>VC_c_000000010925_21</t>
  </si>
  <si>
    <t>WP_000609957.1</t>
  </si>
  <si>
    <t>N:L1207H</t>
  </si>
  <si>
    <t>VC_c_000000005751_16</t>
  </si>
  <si>
    <t>methyl-accepting chemotaxis protein ([Cell motility,Signal transduction mechanisms]; COG0840)</t>
  </si>
  <si>
    <t>WP_001209484.1</t>
  </si>
  <si>
    <t>N:Q883R</t>
  </si>
  <si>
    <t>VC_c_000000002518_24</t>
  </si>
  <si>
    <t>peptide MFS transporter</t>
  </si>
  <si>
    <t>WP_000971160.1</t>
  </si>
  <si>
    <t>N:I229N</t>
  </si>
  <si>
    <t>VC_c_000000002685_22</t>
  </si>
  <si>
    <t>FAD assembly factor SdhE</t>
  </si>
  <si>
    <t>WP_000287742.1</t>
  </si>
  <si>
    <t>succinate metabolic process</t>
  </si>
  <si>
    <t>chaperone</t>
  </si>
  <si>
    <t>N:N207Y</t>
  </si>
  <si>
    <t>VC_c_000000002120_25</t>
  </si>
  <si>
    <t>Sec-independent protein translocase protein TatA</t>
  </si>
  <si>
    <t>WP_000508969</t>
  </si>
  <si>
    <t>protein transport</t>
  </si>
  <si>
    <t>S:293</t>
  </si>
  <si>
    <t>VC_c_000000006103_33</t>
  </si>
  <si>
    <t>flagellar basal-body protein</t>
  </si>
  <si>
    <t>WP_148529581.1</t>
  </si>
  <si>
    <t>N:V294M</t>
  </si>
  <si>
    <t>N:T720A</t>
  </si>
  <si>
    <t>VC_c_000000002447_25</t>
  </si>
  <si>
    <t xml:space="preserve"> DNA mismatch repair endonuclease MutL</t>
  </si>
  <si>
    <t>WP_000155485.1</t>
  </si>
  <si>
    <t>DNA repair</t>
  </si>
  <si>
    <t>N:M320L</t>
  </si>
  <si>
    <t>VC_c_000000003025_35</t>
  </si>
  <si>
    <t xml:space="preserve"> TMEM165/GDT1 family protein (membrane protein)</t>
  </si>
  <si>
    <t>WP_000114371.1</t>
  </si>
  <si>
    <t>metal ion transmembrane transporter activity</t>
  </si>
  <si>
    <t>N:Q191H</t>
  </si>
  <si>
    <t>VC_c_000000005751_30</t>
  </si>
  <si>
    <t>arginine ABC transporter permease ArtM</t>
  </si>
  <si>
    <t>WP_000662924.1</t>
  </si>
  <si>
    <t>N:V155F</t>
  </si>
  <si>
    <t>VC_c_000000002357_31</t>
  </si>
  <si>
    <t>30S ribosomal protein</t>
  </si>
  <si>
    <t>N:T157S</t>
  </si>
  <si>
    <t>VC_c_000000010925_37</t>
  </si>
  <si>
    <t>cytochrome ubiquinol oxidase subunit I</t>
  </si>
  <si>
    <t>WP_001881601.1</t>
  </si>
  <si>
    <t>electron transport</t>
  </si>
  <si>
    <t>N:F934S</t>
  </si>
  <si>
    <t>VC_c_000000002357_32</t>
  </si>
  <si>
    <t>murein biosynthesis integral membrane protein MurJ</t>
  </si>
  <si>
    <t xml:space="preserve"> WP_001883827</t>
  </si>
  <si>
    <t>peptidoglycan biosynthetic process</t>
  </si>
  <si>
    <t>cell wall organisation</t>
  </si>
  <si>
    <t>S:176</t>
  </si>
  <si>
    <t>VC_c_000000006309_39</t>
  </si>
  <si>
    <t>octaprenyl-diphosphate synthase</t>
  </si>
  <si>
    <t>AAF93607.1</t>
  </si>
  <si>
    <t>S:179</t>
  </si>
  <si>
    <t>S:495</t>
  </si>
  <si>
    <t>VC_c_000000002011_33</t>
  </si>
  <si>
    <t>4'-phosphopantetheinyl transferase superfamily</t>
  </si>
  <si>
    <t>magnesium ion binding</t>
  </si>
  <si>
    <t>transferase activity</t>
  </si>
  <si>
    <t>N:S145F</t>
  </si>
  <si>
    <t>VC_c_000000001083_36</t>
  </si>
  <si>
    <t>Tyrosine--tRNA ligase</t>
  </si>
  <si>
    <t>translation</t>
  </si>
  <si>
    <t>N:A148V</t>
  </si>
  <si>
    <t>N:L289P</t>
  </si>
  <si>
    <t>VC_c_000000002518_42</t>
  </si>
  <si>
    <t xml:space="preserve"> SgrR family transcriptional regulator</t>
  </si>
  <si>
    <t>WP_000098137.1</t>
  </si>
  <si>
    <t>N:D292V</t>
  </si>
  <si>
    <t>N:V399L</t>
  </si>
  <si>
    <t>VC_c_000000007443_40</t>
  </si>
  <si>
    <t>conjugal transfer protein TraN</t>
  </si>
  <si>
    <t>WP_119465494.1</t>
  </si>
  <si>
    <t>S:435</t>
  </si>
  <si>
    <t>VC_c_000000001695_38</t>
  </si>
  <si>
    <t>Petrobactin import ATP-binding protein YclP</t>
  </si>
  <si>
    <t>iron transport</t>
  </si>
  <si>
    <t>membrane</t>
  </si>
  <si>
    <t>iron ion homeostasis</t>
  </si>
  <si>
    <t>N:T439I</t>
  </si>
  <si>
    <t>N:D157V</t>
  </si>
  <si>
    <t>VC_c_000000002011_37</t>
  </si>
  <si>
    <t>Ferrienterobactin-binding periplasmic protein</t>
  </si>
  <si>
    <t>enterobactin transport</t>
  </si>
  <si>
    <t>N:E145A</t>
  </si>
  <si>
    <t>VC_c_000000001695_41</t>
  </si>
  <si>
    <t>Petrobactin-binding protein YclQ</t>
  </si>
  <si>
    <t>N:T1121S</t>
  </si>
  <si>
    <t>VC_c_000000009371_32</t>
  </si>
  <si>
    <t>multidrug ABC transporter permease</t>
  </si>
  <si>
    <t>WP_001881390.1</t>
  </si>
  <si>
    <t>response to antibiotic</t>
  </si>
  <si>
    <t>N:R409H</t>
  </si>
  <si>
    <t>VC_c_000000002685_40</t>
  </si>
  <si>
    <t xml:space="preserve"> 23S rRNA (uracil(1939)-C(5))-methyltransferase RlmD</t>
  </si>
  <si>
    <t>WP_000090462.1</t>
  </si>
  <si>
    <t>iron-sulfur clister binding</t>
  </si>
  <si>
    <t>rRNA procession</t>
  </si>
  <si>
    <t>iron ion binding</t>
  </si>
  <si>
    <t>N:G274V</t>
  </si>
  <si>
    <t>VC_c_000000007443_41</t>
  </si>
  <si>
    <t>N:L350I</t>
  </si>
  <si>
    <t>VC_c_000000009371_34</t>
  </si>
  <si>
    <t>TolC family protein</t>
  </si>
  <si>
    <t>WP_000865460.1</t>
  </si>
  <si>
    <t>efflux transmembrane transporter activity</t>
  </si>
  <si>
    <t>N:S475L</t>
  </si>
  <si>
    <t>N:E290D</t>
  </si>
  <si>
    <t>VC_c_000000002357_39</t>
  </si>
  <si>
    <t>N:D2940E</t>
  </si>
  <si>
    <t>VC_c_000000002062_28</t>
  </si>
  <si>
    <t>Transporter, AcrB/D/F family</t>
  </si>
  <si>
    <t xml:space="preserve">multidrug efflux </t>
  </si>
  <si>
    <t>N:I422L</t>
  </si>
  <si>
    <t>VC_c_000000007443_43</t>
  </si>
  <si>
    <t>S:1913</t>
  </si>
  <si>
    <t>VC_c_000000002120_42</t>
  </si>
  <si>
    <t>DNA polymerase I</t>
  </si>
  <si>
    <t xml:space="preserve"> AET27878.1</t>
  </si>
  <si>
    <t>N:V1984G</t>
  </si>
  <si>
    <t>VC_c_000000010925_49</t>
  </si>
  <si>
    <t>ATP-dependent DNA helicase DinG</t>
  </si>
  <si>
    <t>KKP15701.1</t>
  </si>
  <si>
    <t>SOS response</t>
  </si>
  <si>
    <t>N:L124S</t>
  </si>
  <si>
    <t>VC_c_000000005751_44</t>
  </si>
  <si>
    <t>N:R1109S</t>
  </si>
  <si>
    <t>VC_c_000000006309_51</t>
  </si>
  <si>
    <t>metalloprotease TldD</t>
  </si>
  <si>
    <t>WP_000178532.1</t>
  </si>
  <si>
    <t>metallopeptidase activity</t>
  </si>
  <si>
    <t>S:1110</t>
  </si>
  <si>
    <t>VC_c_000000002120_49</t>
  </si>
  <si>
    <t>heme biosynthesis protein HemY</t>
  </si>
  <si>
    <t>WP_000620221</t>
  </si>
  <si>
    <t>heme metabolic process</t>
  </si>
  <si>
    <t>N:K867N</t>
  </si>
  <si>
    <t>VC_c_000000002011_46</t>
  </si>
  <si>
    <t>Inosine-5'-monophosphate dehydrogenase</t>
  </si>
  <si>
    <t>S:870</t>
  </si>
  <si>
    <t>S:230</t>
  </si>
  <si>
    <t>VC_c_000000002011_47</t>
  </si>
  <si>
    <t>Exodeoxyribonuclease 7 large subunit</t>
  </si>
  <si>
    <t>DNA catabolic process</t>
  </si>
  <si>
    <t>N:L193*</t>
  </si>
  <si>
    <t>VC_c_000000003312_46</t>
  </si>
  <si>
    <t>SDR family oxidoreductase (UDP-glucose 4-epimerase substrate binding site CDD:187543)</t>
  </si>
  <si>
    <t>WP_000433078.1</t>
  </si>
  <si>
    <t>S:39</t>
  </si>
  <si>
    <t>VC_c_000000003946_46</t>
  </si>
  <si>
    <t>liposyl synthetase</t>
  </si>
  <si>
    <t>WP_000042591.1</t>
  </si>
  <si>
    <t>S:1388</t>
  </si>
  <si>
    <t>VC_c_000000002062_38</t>
  </si>
  <si>
    <t>NAD-dependent succinate-semialdehyde dehydrogenase</t>
  </si>
  <si>
    <t>gamma-aminobutyric acid catabolic process</t>
  </si>
  <si>
    <t>N:R68G</t>
  </si>
  <si>
    <t>VC_c_000000005751_52</t>
  </si>
  <si>
    <t>N:T1372R</t>
  </si>
  <si>
    <t>VC_c_000000002518_56</t>
  </si>
  <si>
    <t xml:space="preserve"> Re/Si-specific NAD(P)(+) transhydrogenase subunit alpha</t>
  </si>
  <si>
    <t>WP_001165536.1</t>
  </si>
  <si>
    <t>S:1497</t>
  </si>
  <si>
    <t>N:K354*</t>
  </si>
  <si>
    <t>VC_c_000000002262_52</t>
  </si>
  <si>
    <t>C4-dicarboxylate transport sensor protein</t>
  </si>
  <si>
    <t>WP_000773430.1</t>
  </si>
  <si>
    <t>histidine kinase</t>
  </si>
  <si>
    <t>C4-dicarboxylate transport</t>
  </si>
  <si>
    <t>N:A3619V</t>
  </si>
  <si>
    <t>VC_c_000000006309_59</t>
  </si>
  <si>
    <t>MSHA biogenesis protein MshQ</t>
  </si>
  <si>
    <t>CSB99870.1</t>
  </si>
  <si>
    <t>N:T28N</t>
  </si>
  <si>
    <t>VC_c_000000003946_53</t>
  </si>
  <si>
    <t xml:space="preserve"> 23S rRNA (pseudouridine(1915)-N(3))-methyltransferase RlmH </t>
  </si>
  <si>
    <t>WP_000701620.1</t>
  </si>
  <si>
    <t>S:153</t>
  </si>
  <si>
    <t>S:426</t>
  </si>
  <si>
    <t>VC_c_000000006309_61</t>
  </si>
  <si>
    <t>type II secretion system protein</t>
  </si>
  <si>
    <t>WP_000086312.1</t>
  </si>
  <si>
    <t>N:A16D</t>
  </si>
  <si>
    <t>VC_c_000000001695_56</t>
  </si>
  <si>
    <t>3'3'-cGAMP-specific phosphodiesterase 2</t>
  </si>
  <si>
    <t>metal ion binding</t>
  </si>
  <si>
    <t>N:E1289D</t>
  </si>
  <si>
    <t>VC_c_000000003025_65</t>
  </si>
  <si>
    <t xml:space="preserve"> bifunctional UDP-N-acetylglucosamine diphosphorylase/glucosamine-1-phosphate N-acetyltransferase GlmU</t>
  </si>
  <si>
    <t>WP_001884331.1</t>
  </si>
  <si>
    <t>N:K1901N</t>
  </si>
  <si>
    <t>VC_c_000000002062_49</t>
  </si>
  <si>
    <t>type I DNA topoisomerase</t>
  </si>
  <si>
    <t>topoisomerase activity</t>
  </si>
  <si>
    <t>N:E1903G</t>
  </si>
  <si>
    <t>S:1584</t>
  </si>
  <si>
    <t>VC_c_000000002011_62</t>
  </si>
  <si>
    <t>Chaperone protein HscA</t>
  </si>
  <si>
    <t>response to unfolded protein</t>
  </si>
  <si>
    <t>N:Q1708L</t>
  </si>
  <si>
    <t>S:653</t>
  </si>
  <si>
    <t>VC_c_000000005751_65</t>
  </si>
  <si>
    <t>two-component sensor histidine kinase</t>
  </si>
  <si>
    <t>WP_001271642</t>
  </si>
  <si>
    <t>kinase activity</t>
  </si>
  <si>
    <t>N:E35*</t>
  </si>
  <si>
    <t>VC_c_000000003946_63</t>
  </si>
  <si>
    <t xml:space="preserve"> tRNA (N6-isopentenyl adenosine(37)-C2)-methylthiotransferase MiaB</t>
  </si>
  <si>
    <t>WP_129170457.1</t>
  </si>
  <si>
    <t>N:N733S</t>
  </si>
  <si>
    <t>VC_c_000000010925_73</t>
  </si>
  <si>
    <t>lipid A ABC transporter ATP-binding protein/permease MsbA</t>
  </si>
  <si>
    <t>WP_000052153.1</t>
  </si>
  <si>
    <t>lipid transport</t>
  </si>
  <si>
    <t>N:V453I</t>
  </si>
  <si>
    <t>VC_c_000000003025_71</t>
  </si>
  <si>
    <t xml:space="preserve"> potassium uptake protein TrkH (Cation transport protein</t>
  </si>
  <si>
    <t>WP_001160591.1</t>
  </si>
  <si>
    <t>N:L352H</t>
  </si>
  <si>
    <t>VC_c_000000004552_59</t>
  </si>
  <si>
    <t>Putrescine transporter PotE</t>
  </si>
  <si>
    <t>WP_000045944.1</t>
  </si>
  <si>
    <t>putrescine transport</t>
  </si>
  <si>
    <t>S:516</t>
  </si>
  <si>
    <t>VC_c_000000002518_74</t>
  </si>
  <si>
    <t xml:space="preserve">LysR family transcriptional regulator </t>
  </si>
  <si>
    <t>WP_071178068.1</t>
  </si>
  <si>
    <t>N:A945S</t>
  </si>
  <si>
    <t>VC_c_000000005751_74</t>
  </si>
  <si>
    <t>TMAO reductase system sensor histidine kinase/response regulator TorS</t>
  </si>
  <si>
    <t>WP_159357055.1</t>
  </si>
  <si>
    <t>glycolytic process</t>
  </si>
  <si>
    <t>N:G173R</t>
  </si>
  <si>
    <t>VC_c_000000006103_70</t>
  </si>
  <si>
    <t xml:space="preserve">acyl-ACP--UDP-N-acetylglucosamine O-acyltransferase </t>
  </si>
  <si>
    <t>WP_000581103.1</t>
  </si>
  <si>
    <t>lipid biosynthesis</t>
  </si>
  <si>
    <t>N:R175H</t>
  </si>
  <si>
    <t>S:1074</t>
  </si>
  <si>
    <t>VC_c_000000005751_75</t>
  </si>
  <si>
    <t>pyruvate kinase</t>
  </si>
  <si>
    <t>WP_000335361.1</t>
  </si>
  <si>
    <t>N:Q289L</t>
  </si>
  <si>
    <t>VC_c_000000003946_74</t>
  </si>
  <si>
    <t xml:space="preserve"> MerR family transcriptional regulator ( copper efflux regulator)</t>
  </si>
  <si>
    <t>AET26087.1</t>
  </si>
  <si>
    <t>activates transcription in response to increasing copper concentrations</t>
  </si>
  <si>
    <t>N:S276R</t>
  </si>
  <si>
    <t>VC_c_000000006103_75</t>
  </si>
  <si>
    <t>Putative zinc metalloprotease VC_2253</t>
  </si>
  <si>
    <t>WP_000129778.1</t>
  </si>
  <si>
    <t>N:A129P</t>
  </si>
  <si>
    <t>VC_c_000000010925_84</t>
  </si>
  <si>
    <t>GNAT family N-acetyltransferase</t>
  </si>
  <si>
    <t>WP_000186700.1</t>
  </si>
  <si>
    <t>ribosome biogenesis</t>
  </si>
  <si>
    <t>N:L132M</t>
  </si>
  <si>
    <t>N:N885D</t>
  </si>
  <si>
    <t>VC_c_000000003312_76</t>
  </si>
  <si>
    <t>N:Q320H</t>
  </si>
  <si>
    <t>N:Q99H</t>
  </si>
  <si>
    <t>VC_c_000000002011_82</t>
  </si>
  <si>
    <t>Phosphate-specific transport system accessory protein PhoU</t>
  </si>
  <si>
    <t>phosphate ion transport</t>
  </si>
  <si>
    <t>S:96</t>
  </si>
  <si>
    <t>VC_c_000000006103_79</t>
  </si>
  <si>
    <t>ribosome recycling factor</t>
  </si>
  <si>
    <t>WP_000606619.1</t>
  </si>
  <si>
    <t>S:318</t>
  </si>
  <si>
    <t>VC_c_000000003312_83</t>
  </si>
  <si>
    <t>Formamidopyrimidine-DNA glycosylase</t>
  </si>
  <si>
    <t>WP_001114647.1</t>
  </si>
  <si>
    <t>S:881</t>
  </si>
  <si>
    <t>VC_c_000000002685_80</t>
  </si>
  <si>
    <t xml:space="preserve"> dihydrolipoyl dehydrogenase</t>
  </si>
  <si>
    <t>WP_000031529.1</t>
  </si>
  <si>
    <t>N:I882F</t>
  </si>
  <si>
    <t>N:H1243P</t>
  </si>
  <si>
    <t>VC_c_000000006103_84</t>
  </si>
  <si>
    <t>bifunctional uridylyltransferase/uridylyl-removing protein GlnD</t>
  </si>
  <si>
    <t>WP_149560199.1</t>
  </si>
  <si>
    <t>nitrogen utilisation</t>
  </si>
  <si>
    <t>N:R640H</t>
  </si>
  <si>
    <t>VC_c_000000002518_89</t>
  </si>
  <si>
    <t xml:space="preserve"> H(+)/Cl(-) exchange transporter ClcA</t>
  </si>
  <si>
    <t>WP_000107451.1</t>
  </si>
  <si>
    <t>N:N1095D</t>
  </si>
  <si>
    <t>VC_c_000000002518_91</t>
  </si>
  <si>
    <t>CAI-1 quorum-sensing autoinducer synthase</t>
  </si>
  <si>
    <t>WP_001039912.1</t>
  </si>
  <si>
    <t>quorum sensing</t>
  </si>
  <si>
    <t>N:M637K</t>
  </si>
  <si>
    <t>VC_c_000000001083_80</t>
  </si>
  <si>
    <t>Penicillin-binding protein activator LpoA</t>
  </si>
  <si>
    <t>cell outer membrane</t>
  </si>
  <si>
    <t>regulation of cell shape</t>
  </si>
  <si>
    <t>peptidoglycan biosynthesis</t>
  </si>
  <si>
    <t>S:14</t>
  </si>
  <si>
    <t>VC_c_000000009371_90</t>
  </si>
  <si>
    <t>N:L18V</t>
  </si>
  <si>
    <t>N:E743K</t>
  </si>
  <si>
    <t>WP_088412512.1</t>
  </si>
  <si>
    <t>N:G330*</t>
  </si>
  <si>
    <t>S:92</t>
  </si>
  <si>
    <t>VC_c_000000002685_90</t>
  </si>
  <si>
    <t xml:space="preserve"> UDP-N-acetylmuramate--L-alanine ligase</t>
  </si>
  <si>
    <t>WP_000152804.1</t>
  </si>
  <si>
    <t>cell wall organization</t>
  </si>
  <si>
    <t>N:G93R</t>
  </si>
  <si>
    <t>S:206</t>
  </si>
  <si>
    <t>VC_c_000000002062_85</t>
  </si>
  <si>
    <t>trimethylamine-N-oxide reductase TorA</t>
  </si>
  <si>
    <t>WP_001018812</t>
  </si>
  <si>
    <t>anaerobic respiration</t>
  </si>
  <si>
    <t>N:H208P</t>
  </si>
  <si>
    <t>N:F640S</t>
  </si>
  <si>
    <t>VC_c_000000003946_94</t>
  </si>
  <si>
    <t xml:space="preserve"> glutamine--tRNA ligase</t>
  </si>
  <si>
    <t>WP_001287115.1</t>
  </si>
  <si>
    <t>N:E878D</t>
  </si>
  <si>
    <t>VC_c_000000008681_103</t>
  </si>
  <si>
    <t>argininosuccinate synthase</t>
  </si>
  <si>
    <t>WP_002040827.1</t>
  </si>
  <si>
    <t>N:V89L</t>
  </si>
  <si>
    <t>VC_c_000000010925_114</t>
  </si>
  <si>
    <t xml:space="preserve">ATP-dependent protease ATP-binding subunit ClpX </t>
  </si>
  <si>
    <t> WP_000130332.1</t>
  </si>
  <si>
    <t>VC_c_000000002685_101</t>
  </si>
  <si>
    <t>N:Q399H</t>
  </si>
  <si>
    <t>VC_c_000000010925_116</t>
  </si>
  <si>
    <t>trigger factor (ribosome assocaited chaperone)</t>
  </si>
  <si>
    <t>WP_001198446.1</t>
  </si>
  <si>
    <t>N:*1791K</t>
  </si>
  <si>
    <t>VC_c_000000010925_117</t>
  </si>
  <si>
    <t>sensor histidine kinase</t>
  </si>
  <si>
    <t>WP_001139306.1</t>
  </si>
  <si>
    <t>N:H609Y</t>
  </si>
  <si>
    <t>VC_c_000000005751_111</t>
  </si>
  <si>
    <t>sodium/solute symporter</t>
  </si>
  <si>
    <t>WP_001882525.1</t>
  </si>
  <si>
    <t>S:437</t>
  </si>
  <si>
    <t>VC_c_000000010925_126</t>
  </si>
  <si>
    <t>CDP-alcohol phosphatidyltransferase family protein</t>
  </si>
  <si>
    <t>WP_000361855.1</t>
  </si>
  <si>
    <t>phospholipid biosynthetic process</t>
  </si>
  <si>
    <t>S:630</t>
  </si>
  <si>
    <t>VC_c_000000005751_119</t>
  </si>
  <si>
    <t>glycerol-3-phosphate dehydrogenase</t>
  </si>
  <si>
    <t>WP_000994115.1</t>
  </si>
  <si>
    <t>glycerol metabolic process</t>
  </si>
  <si>
    <t>N:K70R</t>
  </si>
  <si>
    <t>VC_c_000000005751_120</t>
  </si>
  <si>
    <t>aminoimidazole riboside kinase</t>
  </si>
  <si>
    <t>WP_001882506.1</t>
  </si>
  <si>
    <t>metabolic process</t>
  </si>
  <si>
    <t>N:R2287H</t>
  </si>
  <si>
    <t>VC_c_000000003946_125</t>
  </si>
  <si>
    <t xml:space="preserve"> zinc/cadmium/mercury/lead-transporting ATPase</t>
  </si>
  <si>
    <t>WP_000337457.1</t>
  </si>
  <si>
    <t>metal ion transport</t>
  </si>
  <si>
    <t>N:G982D</t>
  </si>
  <si>
    <t>VC_c_000000001083_126</t>
  </si>
  <si>
    <t>tRNA pseudouridine synthase D</t>
  </si>
  <si>
    <t>tRNA processing</t>
  </si>
  <si>
    <t>S:737</t>
  </si>
  <si>
    <t>VC_c_000000005751_126</t>
  </si>
  <si>
    <t>D-alanine--D-alanine ligase</t>
  </si>
  <si>
    <t>WP_144227325.1</t>
  </si>
  <si>
    <t>ligase activity</t>
  </si>
  <si>
    <t>N:Q888*</t>
  </si>
  <si>
    <t>VC_c_000000002062_123</t>
  </si>
  <si>
    <t>Response regulator VieA</t>
  </si>
  <si>
    <t>WP_001889583</t>
  </si>
  <si>
    <t>N:E1249G</t>
  </si>
  <si>
    <t>VC_c_000000002062_124</t>
  </si>
  <si>
    <t>Response regulator VieB</t>
  </si>
  <si>
    <t>WP_000290511</t>
  </si>
  <si>
    <t>N:A920S</t>
  </si>
  <si>
    <t>VC_c_000000010925_143</t>
  </si>
  <si>
    <t>LysR family transcriptional regulator</t>
  </si>
  <si>
    <t>WP_000457165.1</t>
  </si>
  <si>
    <t>N:A420S</t>
  </si>
  <si>
    <t>VC_c_000000003946_138</t>
  </si>
  <si>
    <t xml:space="preserve"> acetyl-CoA C-acyltransferase FadI</t>
  </si>
  <si>
    <t>ACQ61456.1</t>
  </si>
  <si>
    <t>fatty acid metabolism</t>
  </si>
  <si>
    <t>S:131</t>
  </si>
  <si>
    <t>VC_c_000000008681_149</t>
  </si>
  <si>
    <t xml:space="preserve">50S ribosomal protein L2 </t>
  </si>
  <si>
    <t>WP_001018908.1</t>
  </si>
  <si>
    <t>N:L588F</t>
  </si>
  <si>
    <t>VC_c_000000004552_144</t>
  </si>
  <si>
    <t xml:space="preserve"> pirin family protein </t>
  </si>
  <si>
    <t>WP_000159137.1</t>
  </si>
  <si>
    <t>N:K874T</t>
  </si>
  <si>
    <t>VC_c_000000008681_178</t>
  </si>
  <si>
    <t xml:space="preserve">ATP-dependent RNA helicase DbpA </t>
  </si>
  <si>
    <t>WP_000993355.1</t>
  </si>
  <si>
    <t>helicase activity</t>
  </si>
  <si>
    <t>N:L73P</t>
  </si>
  <si>
    <t>VC_c_000000010925_167</t>
  </si>
  <si>
    <t>rhombosortase</t>
  </si>
  <si>
    <t>WP_001941503.1</t>
  </si>
  <si>
    <t>N:S701A</t>
  </si>
  <si>
    <t>VC_c_000000008681_188</t>
  </si>
  <si>
    <t>ABC transporter ATP-binding protein</t>
  </si>
  <si>
    <t>WP_001110874.1</t>
  </si>
  <si>
    <t>N:Q552H</t>
  </si>
  <si>
    <t>VC_c_000000008681_202</t>
  </si>
  <si>
    <t>ribosome associated protein</t>
  </si>
  <si>
    <t>WP_001883895.1</t>
  </si>
  <si>
    <t>N:A13V</t>
  </si>
  <si>
    <t>VC_c_000000004552_179</t>
  </si>
  <si>
    <t>S:287</t>
  </si>
  <si>
    <t>VC_c_000000006103_183</t>
  </si>
  <si>
    <t>glutamate synthase large subunit</t>
  </si>
  <si>
    <t>WP_032477196.1</t>
  </si>
  <si>
    <t>ammonia assimilation</t>
  </si>
  <si>
    <t>N:V516M</t>
  </si>
  <si>
    <t>VC_c_000000003946_195</t>
  </si>
  <si>
    <t>Outer-membrane lipoprotein carrier protein</t>
  </si>
  <si>
    <t>WP_001045827.1</t>
  </si>
  <si>
    <t>N:M124R</t>
  </si>
  <si>
    <t>VC_c_000000004552_197</t>
  </si>
  <si>
    <t>Intracellular heme transport protein HutX; (Putative heme iron utilization protein)</t>
  </si>
  <si>
    <t>Q9KL40.1</t>
  </si>
  <si>
    <t>N:D177E</t>
  </si>
  <si>
    <t>VC_c_000000003946_233</t>
  </si>
  <si>
    <t xml:space="preserve"> GrxA family Glutaredoxin</t>
  </si>
  <si>
    <t>AAF94305.1</t>
  </si>
  <si>
    <t>N:M222L</t>
  </si>
  <si>
    <t>VC_c_000000003946_234</t>
  </si>
  <si>
    <t xml:space="preserve"> iron-containing alcohol dehydrogenase (metal binding site [ion binding] CDD:341462)</t>
  </si>
  <si>
    <t>WP_001880924.1</t>
  </si>
  <si>
    <t>alcool deshydrogenase</t>
  </si>
  <si>
    <t>fermentation</t>
  </si>
  <si>
    <t>N:L827I</t>
  </si>
  <si>
    <t>VC_c_000000010925_243</t>
  </si>
  <si>
    <t>WP_000092964.1</t>
  </si>
  <si>
    <t>S:8</t>
  </si>
  <si>
    <t>VC_c_000000003946_240</t>
  </si>
  <si>
    <t>WP_001005366.1</t>
  </si>
  <si>
    <t>N:Q859L</t>
  </si>
  <si>
    <t>flagellar biosynthesis regulator FlhF</t>
  </si>
  <si>
    <t>WP_001881782.1</t>
  </si>
  <si>
    <t>N:Q860K</t>
  </si>
  <si>
    <t>N:T702S</t>
  </si>
  <si>
    <t>VC_c_000000003946_244</t>
  </si>
  <si>
    <t>WP_000835928.1</t>
  </si>
  <si>
    <t>N:A826E</t>
  </si>
  <si>
    <t>N:P1369Q</t>
  </si>
  <si>
    <t>VC_c_000000010925_254</t>
  </si>
  <si>
    <t>insulinase family protein</t>
  </si>
  <si>
    <t>WP_080314569.1</t>
  </si>
  <si>
    <t>N:T711A</t>
  </si>
  <si>
    <t>VC_c_000000004552_245</t>
  </si>
  <si>
    <t>ABC transporter permease</t>
  </si>
  <si>
    <t>WP_000517213.1</t>
  </si>
  <si>
    <t>N:H705Y</t>
  </si>
  <si>
    <t>VC_c_000000010925_263</t>
  </si>
  <si>
    <t xml:space="preserve">zinc ABC transporter ATP-binding protein ZnuC </t>
  </si>
  <si>
    <t>WP_000996146.1</t>
  </si>
  <si>
    <t>N:V3366L</t>
  </si>
  <si>
    <t>VC_c_000000004552_250</t>
  </si>
  <si>
    <t xml:space="preserve">RTX toxins and Ca2+-binding protein </t>
  </si>
  <si>
    <t>CRZ88494.1</t>
  </si>
  <si>
    <t>calcium ion binding</t>
  </si>
  <si>
    <t>N:V156L</t>
  </si>
  <si>
    <t>VC_c_000000004552_257</t>
  </si>
  <si>
    <t xml:space="preserve">OsmC family protein </t>
  </si>
  <si>
    <t>WP_001148883.1</t>
  </si>
  <si>
    <t>N:Y296D</t>
  </si>
  <si>
    <t>VC_c_000000010925_292</t>
  </si>
  <si>
    <t>elongation factor P hydroxylase</t>
  </si>
  <si>
    <t>WP_001016500.1</t>
  </si>
  <si>
    <t>S:827</t>
  </si>
  <si>
    <t>VC_c_000000004552_272</t>
  </si>
  <si>
    <t>aspartate kinase</t>
  </si>
  <si>
    <t>WP_000122727.1</t>
  </si>
  <si>
    <t>N:M33I</t>
  </si>
  <si>
    <t>VC_c_000000004552_274</t>
  </si>
  <si>
    <t>chaperonine GroEL</t>
  </si>
  <si>
    <t>WP_001882637.1</t>
  </si>
  <si>
    <t>S:810</t>
  </si>
  <si>
    <t>VC_c_000000010925_297</t>
  </si>
  <si>
    <t>flagellar biosynthesis protein FlhB</t>
  </si>
  <si>
    <t>WP_000840982.1</t>
  </si>
  <si>
    <t>S:384</t>
  </si>
  <si>
    <t>VC_c_000000010925_308</t>
  </si>
  <si>
    <t>flagellar assembly protein FliH</t>
  </si>
  <si>
    <t>WP_138039756.1</t>
  </si>
  <si>
    <t>N:G312S</t>
  </si>
  <si>
    <t>VC_c_000000003946_302</t>
  </si>
  <si>
    <t xml:space="preserve"> phenylalanine--tRNA ligase subunit alpha </t>
  </si>
  <si>
    <t>WP_001164219.1</t>
  </si>
  <si>
    <t>VC_c_000000010925_314</t>
  </si>
  <si>
    <t>sigma-54-dependent Fis family transcriptional regulator</t>
  </si>
  <si>
    <t>WP_001190986.1</t>
  </si>
  <si>
    <t>N:A681T</t>
  </si>
  <si>
    <t>VC_c_000000003946_303</t>
  </si>
  <si>
    <t xml:space="preserve"> phenylalanine--tRNA ligase subunit beta </t>
  </si>
  <si>
    <t>WP_000672449.1</t>
  </si>
  <si>
    <t>N:S725T</t>
  </si>
  <si>
    <t>VC_c_000000004552_291</t>
  </si>
  <si>
    <t>inosine-guanosine kinase</t>
  </si>
  <si>
    <t>CSB35782.1</t>
  </si>
  <si>
    <t>N:D36N</t>
  </si>
  <si>
    <t>VC_c_000000003946_320</t>
  </si>
  <si>
    <t xml:space="preserve"> succinylglutamate desuccinylase</t>
  </si>
  <si>
    <t>WP_000167426.1</t>
  </si>
  <si>
    <t>arginine metabolism</t>
  </si>
  <si>
    <t>N:A1672E</t>
  </si>
  <si>
    <t>VC_c_000000003946_334</t>
  </si>
  <si>
    <t xml:space="preserve"> DNA topoisomerase (ATP-hydrolyzing) subunit A</t>
  </si>
  <si>
    <t>WP_002040628.1</t>
  </si>
  <si>
    <t>N:V864F</t>
  </si>
  <si>
    <t>VC_c_000000003946_335</t>
  </si>
  <si>
    <t xml:space="preserve"> rhodanese-related sulfurtransferase</t>
  </si>
  <si>
    <t>WP_001881027.1</t>
  </si>
  <si>
    <t>N:I976T</t>
  </si>
  <si>
    <t>VC_c_000000003946_374</t>
  </si>
  <si>
    <t xml:space="preserve"> L-serine ammonia-lyase</t>
  </si>
  <si>
    <t>WP_000626426.1</t>
  </si>
  <si>
    <t>gluconeogenesis</t>
  </si>
  <si>
    <t>N:R2455L</t>
  </si>
  <si>
    <t>VC_c_000000003946_395</t>
  </si>
  <si>
    <t xml:space="preserve"> penicillin-binding protein</t>
  </si>
  <si>
    <t>MVB92743.1</t>
  </si>
  <si>
    <t>drug binding</t>
  </si>
  <si>
    <t>N:H20Y</t>
  </si>
  <si>
    <t>VC_c_000000003946_428</t>
  </si>
  <si>
    <t xml:space="preserve"> amino acid ABC transporter permease</t>
  </si>
  <si>
    <t>WP_069212741.1</t>
  </si>
  <si>
    <t>amino acid transport</t>
  </si>
  <si>
    <t>N:V1081A</t>
  </si>
  <si>
    <t>VC_c_000000003946_472</t>
  </si>
  <si>
    <t>Multidrug resistance protein VceB</t>
  </si>
  <si>
    <t>WP_000019055.1</t>
  </si>
  <si>
    <t>N:A187D</t>
  </si>
  <si>
    <t>VC_c_000000005565_3</t>
  </si>
  <si>
    <t>helix-turn-helix transcriptional regulator</t>
  </si>
  <si>
    <t>WP_001901434.1</t>
  </si>
  <si>
    <t>N:A228T</t>
  </si>
  <si>
    <t>VC_c_000000006309_3</t>
  </si>
  <si>
    <t>SprT family zinc-dependent metalloprotease</t>
  </si>
  <si>
    <t>C3LRY8</t>
  </si>
  <si>
    <t>zinc ion binding</t>
  </si>
  <si>
    <t>N:T105A</t>
  </si>
  <si>
    <t>VC_c_000000003946_18</t>
  </si>
  <si>
    <t>vibriobactin export RND transporter periplasmic adaptor subunit VexG (hemolysin D)</t>
  </si>
  <si>
    <t>N:E109G</t>
  </si>
  <si>
    <t>VC_c_000000008681_22</t>
  </si>
  <si>
    <t>type II secretion system minor pseudopilin GspH</t>
  </si>
  <si>
    <t>WP_119470155.1</t>
  </si>
  <si>
    <t>N:V322A</t>
  </si>
  <si>
    <t>VC_c_000000008681_23</t>
  </si>
  <si>
    <t>type II secretion system minor pseudopilin GspI</t>
  </si>
  <si>
    <t>WP_149145506.1</t>
  </si>
  <si>
    <t>N:A157E</t>
  </si>
  <si>
    <t>VC_c_000000001695_29</t>
  </si>
  <si>
    <t>APF50538.1</t>
  </si>
  <si>
    <t>N:H998N</t>
  </si>
  <si>
    <t>VC_c_000000003025_45</t>
  </si>
  <si>
    <t>chromosomal replication initiation protein</t>
  </si>
  <si>
    <t>APF81514.1</t>
  </si>
  <si>
    <t>N:G423C</t>
  </si>
  <si>
    <t>VC_c_000000002685_44</t>
  </si>
  <si>
    <t>Enolase</t>
  </si>
  <si>
    <t>WP_000036741.1</t>
  </si>
  <si>
    <t>N:E677Q</t>
  </si>
  <si>
    <t>VC_c_000000004552_43</t>
  </si>
  <si>
    <t>GGDEF domain-containing protein</t>
  </si>
  <si>
    <t>WP_000177439.1</t>
  </si>
  <si>
    <t>transduction signal</t>
  </si>
  <si>
    <t>S:360</t>
  </si>
  <si>
    <t>VC_c_000000003632_54</t>
  </si>
  <si>
    <t>WP_000070352.1</t>
  </si>
  <si>
    <t>S:831</t>
  </si>
  <si>
    <t>VC_c_000000002011_88</t>
  </si>
  <si>
    <t>phosphate ABC transporter substrate-binding protein</t>
  </si>
  <si>
    <t>KQA15888.1</t>
  </si>
  <si>
    <t>phosphate transport</t>
  </si>
  <si>
    <t>N:D306Y</t>
  </si>
  <si>
    <t>VC_c_000000005751_87</t>
  </si>
  <si>
    <t>protein translocase subunit SecD</t>
  </si>
  <si>
    <t>WP_000730740.1</t>
  </si>
  <si>
    <t>N:A1134S</t>
  </si>
  <si>
    <t>VC_c_000000008681_193</t>
  </si>
  <si>
    <t>translocation/assembly module TamB</t>
  </si>
  <si>
    <t>WP_032473904.1</t>
  </si>
  <si>
    <t>protein secretion</t>
  </si>
  <si>
    <t>S:1214</t>
  </si>
  <si>
    <t>VC_c_000000003946_286</t>
  </si>
  <si>
    <t>histidine ammonia-lyase</t>
  </si>
  <si>
    <t>WP_000902906.1</t>
  </si>
  <si>
    <t>N:P664H</t>
  </si>
  <si>
    <t>VC_c_000000010925_331</t>
  </si>
  <si>
    <t>4-hydroxy-tetrahydrodipicolinate synthase</t>
  </si>
  <si>
    <t>WP_000491214.1</t>
  </si>
  <si>
    <t>biosyntetics process</t>
  </si>
  <si>
    <t>VC_c_000000004392</t>
  </si>
  <si>
    <t>N:T1529S</t>
  </si>
  <si>
    <t>VC_c_000000004392_8</t>
  </si>
  <si>
    <t>GlyGly-anchored extracellular serine protease VesC (Secreted trypsin-like serine protease, chaperone)</t>
  </si>
  <si>
    <t>WP_001043985.1</t>
  </si>
  <si>
    <t>chaperones</t>
  </si>
  <si>
    <t>N:L583S</t>
  </si>
  <si>
    <t>VC_c_000000003632_9</t>
  </si>
  <si>
    <t>phosphate ABC transporter permease PstA</t>
  </si>
  <si>
    <t>WP_000177635.1</t>
  </si>
  <si>
    <t>S:1050</t>
  </si>
  <si>
    <t>VC_c_000000005171_10</t>
  </si>
  <si>
    <t>MBL fold metallo-hydrolase (L-ascorbate metabolism protein UlaG, beta-lactamase superfamily, [Carbohydrate transport and metabolism])</t>
  </si>
  <si>
    <t>WP_000004732.1</t>
  </si>
  <si>
    <t>N:Y1043*</t>
  </si>
  <si>
    <t>VC_c_000000003632_29</t>
  </si>
  <si>
    <t>HlyD family secretion protein (Multidrug resistance efflux pump)</t>
  </si>
  <si>
    <t>WP_000364999.1</t>
  </si>
  <si>
    <t>antibiotic resistance</t>
  </si>
  <si>
    <t>N:E532V</t>
  </si>
  <si>
    <t>VC_c_000000002685_42</t>
  </si>
  <si>
    <t>nucleoside triphosphate pyrophosphohydrolase</t>
  </si>
  <si>
    <t>WP_000019240.1</t>
  </si>
  <si>
    <t>cellular response to starvation</t>
  </si>
  <si>
    <t>N:A380T</t>
  </si>
  <si>
    <t>VC_c_000000003312_38</t>
  </si>
  <si>
    <t>ROK family protein (fructokinase)</t>
  </si>
  <si>
    <t>WP_001894752.1</t>
  </si>
  <si>
    <t>S:116</t>
  </si>
  <si>
    <t>VC_c_000000002518_49</t>
  </si>
  <si>
    <t>stress response translation initiation inhibitor YciH (Sui1 family)</t>
  </si>
  <si>
    <t>WP_080374651.1</t>
  </si>
  <si>
    <t>translational initiation</t>
  </si>
  <si>
    <t>N:L1226F</t>
  </si>
  <si>
    <t>VC_c_000000002062_33</t>
  </si>
  <si>
    <t>small conductance mechanosensitive channel</t>
  </si>
  <si>
    <t>AET26848.1</t>
  </si>
  <si>
    <t>N:G143C</t>
  </si>
  <si>
    <t>BOF domain-containing protein</t>
  </si>
  <si>
    <t>signal peptide</t>
  </si>
  <si>
    <t>N:D2277N</t>
  </si>
  <si>
    <t>VC_c_000000002518_65</t>
  </si>
  <si>
    <t>fatty acid cis/trans isomerase</t>
  </si>
  <si>
    <t>WP_001009813.1</t>
  </si>
  <si>
    <t>isomerase activity</t>
  </si>
  <si>
    <t>N:*1L</t>
  </si>
  <si>
    <t>VC_c_000000002518_67</t>
  </si>
  <si>
    <t>site-2 protease family protein</t>
  </si>
  <si>
    <t>WP_000421297.1</t>
  </si>
  <si>
    <t>S:1077</t>
  </si>
  <si>
    <t>VC_c_000000002262_82</t>
  </si>
  <si>
    <t>type VI secretion system contractile sheath large subunit</t>
  </si>
  <si>
    <t>WP_001882966.1</t>
  </si>
  <si>
    <t>N:S242T</t>
  </si>
  <si>
    <t>VC_c_000000002062_75</t>
  </si>
  <si>
    <t>acyl-CoA thioester hydrolase YciA</t>
  </si>
  <si>
    <t>WP_001077272.1</t>
  </si>
  <si>
    <t>fatty acid metabolic process</t>
  </si>
  <si>
    <t>S:780</t>
  </si>
  <si>
    <t>VC_c_000000009371_100</t>
  </si>
  <si>
    <t>fructosamine kinase family protein</t>
  </si>
  <si>
    <t>WP_000267456.1</t>
  </si>
  <si>
    <t>S:3683</t>
  </si>
  <si>
    <t>VC_c_000000003946_95</t>
  </si>
  <si>
    <t>aspartate-semialdehyde dehydrogenase</t>
  </si>
  <si>
    <t>WP_053043624.1</t>
  </si>
  <si>
    <t>N:K3687E</t>
  </si>
  <si>
    <t>N:D55G</t>
  </si>
  <si>
    <t>VC_c_000000006103_106</t>
  </si>
  <si>
    <t>IS256 family transposase</t>
  </si>
  <si>
    <t>WP_001122813.1</t>
  </si>
  <si>
    <t>DNA-binding</t>
  </si>
  <si>
    <t>N:R1714L</t>
  </si>
  <si>
    <t>VC_c_000000003946_114</t>
  </si>
  <si>
    <t>excinuclease ABC subunit UvrB</t>
  </si>
  <si>
    <t>WP_000029983.1</t>
  </si>
  <si>
    <t>nucleotide-excision repair</t>
  </si>
  <si>
    <t>N:L691S</t>
  </si>
  <si>
    <t>VC_c_000000009371_136</t>
  </si>
  <si>
    <t>paraquat-inducible protein A</t>
  </si>
  <si>
    <t>WP_000204611.1</t>
  </si>
  <si>
    <t>transmembrane domain</t>
  </si>
  <si>
    <t>N:H421L</t>
  </si>
  <si>
    <t>VC_c_000000004552_169</t>
  </si>
  <si>
    <t>Transcriptional regulator, DeoR family</t>
  </si>
  <si>
    <t>WP_000648859.1</t>
  </si>
  <si>
    <t>DNA-binding transcription factor activity</t>
  </si>
  <si>
    <t>S:203</t>
  </si>
  <si>
    <t>VC_c_000000004552_172</t>
  </si>
  <si>
    <t>Transcriptional regulator, AraC/XylS family</t>
  </si>
  <si>
    <t>WP_001909470.1</t>
  </si>
  <si>
    <t>N:V112A</t>
  </si>
  <si>
    <t>VC_c_000000010925_184</t>
  </si>
  <si>
    <t>Glyceraldehyde-3-phosphate dehydrogenase</t>
  </si>
  <si>
    <t>WP_000153496.1</t>
  </si>
  <si>
    <t>NAD binding</t>
  </si>
  <si>
    <t>glucose metabolic process</t>
  </si>
  <si>
    <t>N:V336L</t>
  </si>
  <si>
    <t>VC_c_000000003946_180</t>
  </si>
  <si>
    <t>oligopeptide ABC transporter permease OppB</t>
  </si>
  <si>
    <t>WP_001880879.1</t>
  </si>
  <si>
    <t>S:1133</t>
  </si>
  <si>
    <t>VC_c_000000003946_192</t>
  </si>
  <si>
    <t>sensor domain-containing diguanylate cyclase</t>
  </si>
  <si>
    <t>WP_001880886.1</t>
  </si>
  <si>
    <t>N:L151S</t>
  </si>
  <si>
    <t>VC_c_000000004552_217</t>
  </si>
  <si>
    <t>protein deglycase HchA</t>
  </si>
  <si>
    <t>protein deglycase activity</t>
  </si>
  <si>
    <t>S:11</t>
  </si>
  <si>
    <t>VC_c_000000010925_257</t>
  </si>
  <si>
    <t>HIT domain-containing protein</t>
  </si>
  <si>
    <t>WP_148530913.1</t>
  </si>
  <si>
    <t>catalytic activity</t>
  </si>
  <si>
    <t>S:998</t>
  </si>
  <si>
    <t>VC_c_000000003946_295</t>
  </si>
  <si>
    <t>PTS sugar transporter subunit IIC/EAL domain-containing protein</t>
  </si>
  <si>
    <t>WP_000948258.1</t>
  </si>
  <si>
    <t>carbohydrate transmembrane transport</t>
  </si>
  <si>
    <t>N:M999L</t>
  </si>
  <si>
    <t>N:R1290S</t>
  </si>
  <si>
    <t>VC_c_000000003946_399</t>
  </si>
  <si>
    <t>galactose/methyl galactoside ABC transporter ATP-binding protein MglA</t>
  </si>
  <si>
    <t>WP_001909557.1</t>
  </si>
  <si>
    <t>S:845</t>
  </si>
  <si>
    <t>VC_c_000000003946_400</t>
  </si>
  <si>
    <t>galactose/methyl galactoside ABC transporter permease MglC</t>
  </si>
  <si>
    <t>WP_001881086.1</t>
  </si>
  <si>
    <t>S:164</t>
  </si>
  <si>
    <t>VC_c_000000003946_401</t>
  </si>
  <si>
    <t>outer membrane beta-barrel protein</t>
  </si>
  <si>
    <t>WP_000859515.1</t>
  </si>
  <si>
    <t>host outer membrane</t>
  </si>
  <si>
    <t>OMP_b-brl domain</t>
  </si>
  <si>
    <t>N:D218Y</t>
  </si>
  <si>
    <t>VC_c_000000003946_473</t>
  </si>
  <si>
    <t>methyl-accepting chemotaxis protein</t>
  </si>
  <si>
    <t>WP_000057937.1</t>
  </si>
  <si>
    <t>signaling receptor activity</t>
  </si>
  <si>
    <t>N:Q1384L</t>
  </si>
  <si>
    <t>VC_c_000000001695_6</t>
  </si>
  <si>
    <t>Q9KMQ2</t>
  </si>
  <si>
    <t>signal transduction</t>
  </si>
  <si>
    <t>N:S1158P</t>
  </si>
  <si>
    <t>VC_c_000000003312_7</t>
  </si>
  <si>
    <t>ATP-dependent RNA helicase RhlB</t>
  </si>
  <si>
    <t>C3LQR1</t>
  </si>
  <si>
    <t>RNA catabolic process</t>
  </si>
  <si>
    <t>N:V256E</t>
  </si>
  <si>
    <t>VC_c_000000001083_10</t>
  </si>
  <si>
    <t>Ribosomal-protein-alanine acetyltransferase</t>
  </si>
  <si>
    <t>Q9KU66</t>
  </si>
  <si>
    <t>amino acid acetylation</t>
  </si>
  <si>
    <t>N:L598S</t>
  </si>
  <si>
    <t>VC_c_000000002011_9</t>
  </si>
  <si>
    <t>MFS transporter</t>
  </si>
  <si>
    <t>Q9KTT1</t>
  </si>
  <si>
    <t>N:A66P</t>
  </si>
  <si>
    <t>VC_c_000000005751_11</t>
  </si>
  <si>
    <t>DAO domain-containing protein</t>
  </si>
  <si>
    <t>Q9KLG5</t>
  </si>
  <si>
    <t>oxidoreductase activity</t>
  </si>
  <si>
    <t>N:V69F</t>
  </si>
  <si>
    <t>S:245</t>
  </si>
  <si>
    <t>VC_c_000000007443_12</t>
  </si>
  <si>
    <t>5-methylcytosine-specific restriction enzyme subunit McrC</t>
  </si>
  <si>
    <t>WP_119466045.1</t>
  </si>
  <si>
    <t>DNA restriction-modification system</t>
  </si>
  <si>
    <t>S:123</t>
  </si>
  <si>
    <t>PTS system, fructose-specific IIABC component</t>
  </si>
  <si>
    <t>Q9KR25</t>
  </si>
  <si>
    <t>N:A11767V</t>
  </si>
  <si>
    <t>RTX toxin RtxA (Multifunctional-autoprocessing repeats-in-toxin)</t>
  </si>
  <si>
    <t>Q9KS12</t>
  </si>
  <si>
    <t>S:77</t>
  </si>
  <si>
    <t>PTS system, nitrogen regulatory IIA component</t>
  </si>
  <si>
    <t>Q9KR23</t>
  </si>
  <si>
    <t>nitrogen compound metabolic process</t>
  </si>
  <si>
    <t>S:642</t>
  </si>
  <si>
    <t>VC_c_000000001083_17</t>
  </si>
  <si>
    <t>Multidrug efflux pump VmrA</t>
  </si>
  <si>
    <t>Q9KU73</t>
  </si>
  <si>
    <t>xenobiotic transmembrane transporter activity</t>
  </si>
  <si>
    <t>N:P52R</t>
  </si>
  <si>
    <t>VC_c_000000010925_22</t>
  </si>
  <si>
    <t>Mannose-6-phosphate isomerase</t>
  </si>
  <si>
    <t>Q9KR20</t>
  </si>
  <si>
    <t>cell wall mannoprotein biosynthetic process</t>
  </si>
  <si>
    <t>N:Q468*</t>
  </si>
  <si>
    <t>VC_c_000000005751_19</t>
  </si>
  <si>
    <t>Q9KLH5</t>
  </si>
  <si>
    <t>fatty acid biosynthetic process</t>
  </si>
  <si>
    <t>N:N1034D</t>
  </si>
  <si>
    <t>VC_c_000000001546_20</t>
  </si>
  <si>
    <t>Iron-regulated outer membrane virulence protein</t>
  </si>
  <si>
    <t>P0C6R0</t>
  </si>
  <si>
    <t>N:N1446Y</t>
  </si>
  <si>
    <t>VC_c_000000002120_24</t>
  </si>
  <si>
    <t>Probable protein kinase UbiB</t>
  </si>
  <si>
    <t>C3LPS7</t>
  </si>
  <si>
    <t>ubiquinone biosynthetic process</t>
  </si>
  <si>
    <t>S:105</t>
  </si>
  <si>
    <t>VC_c_000000006103_27</t>
  </si>
  <si>
    <t>Chemotaxis protein CheV</t>
  </si>
  <si>
    <t>Q9KQ05</t>
  </si>
  <si>
    <t>S:120</t>
  </si>
  <si>
    <t>VC_c_000000004552_25</t>
  </si>
  <si>
    <t>ABC transporter, ATP-binding protein</t>
  </si>
  <si>
    <t>Q9KKK3</t>
  </si>
  <si>
    <t>N:D6671N</t>
  </si>
  <si>
    <t>VC_c_000000006103_34</t>
  </si>
  <si>
    <t>N:V694G</t>
  </si>
  <si>
    <t>VC_c_000000001695_39</t>
  </si>
  <si>
    <t>Iron(III) ABC transporter, permease protein</t>
  </si>
  <si>
    <t>Q9KMU0</t>
  </si>
  <si>
    <t>siderophore-dependent iron import into cell</t>
  </si>
  <si>
    <t>N:N124I</t>
  </si>
  <si>
    <t>VC_c_000000002357_37</t>
  </si>
  <si>
    <t>4-hydroxy-3-methylbut-2-enyl diphosphate reductase</t>
  </si>
  <si>
    <t>Q9KU44</t>
  </si>
  <si>
    <t>biosynthesis process</t>
  </si>
  <si>
    <t>N:A767P</t>
  </si>
  <si>
    <t>VC_c_000000002357_38</t>
  </si>
  <si>
    <t>Carbon starvation protein A</t>
  </si>
  <si>
    <t>Q9KU42</t>
  </si>
  <si>
    <t>N:P769L</t>
  </si>
  <si>
    <t>Q9KU43</t>
  </si>
  <si>
    <t>N:E917D</t>
  </si>
  <si>
    <t>VC_c_000000002262_39</t>
  </si>
  <si>
    <t>NADH dehydrogenase, putative</t>
  </si>
  <si>
    <t>Q9KN09</t>
  </si>
  <si>
    <t>N:P1149T</t>
  </si>
  <si>
    <t>VC_c_000000006309_50</t>
  </si>
  <si>
    <t>Arginine deiminase</t>
  </si>
  <si>
    <t>C3LRF4</t>
  </si>
  <si>
    <t>Arginine metabolism</t>
  </si>
  <si>
    <t>catabolic process</t>
  </si>
  <si>
    <t>VC_c_000000003704</t>
  </si>
  <si>
    <t>N:L3304R</t>
  </si>
  <si>
    <t>VC_c_000000003704_44</t>
  </si>
  <si>
    <t>Phosphoribosylformylglycinamidine synthase</t>
  </si>
  <si>
    <t>Q9KTN2</t>
  </si>
  <si>
    <t>Purine biosynthesis</t>
  </si>
  <si>
    <t>N:H490L</t>
  </si>
  <si>
    <t>VC_c_000000006309_52</t>
  </si>
  <si>
    <t>CN hydrolase domain-containing protein</t>
  </si>
  <si>
    <t>Q9KUU4</t>
  </si>
  <si>
    <t>N:K1234M</t>
  </si>
  <si>
    <t>VC_c_000000002011_44</t>
  </si>
  <si>
    <t>Q9KTW1</t>
  </si>
  <si>
    <t>N:L1412V</t>
  </si>
  <si>
    <t>VC_c_000000001695_47</t>
  </si>
  <si>
    <t>Methyl-accepting chemotaxis protein HlyB</t>
  </si>
  <si>
    <t>P15492</t>
  </si>
  <si>
    <t>N:S1176P</t>
  </si>
  <si>
    <t>Q9KN25</t>
  </si>
  <si>
    <t>N:R1162P</t>
  </si>
  <si>
    <t>VC_c_000000003312_54</t>
  </si>
  <si>
    <t>Acyl protein synthase/acyl-CoA reductase RfbN</t>
  </si>
  <si>
    <t>Q9KV99</t>
  </si>
  <si>
    <t>fatty acid catabolic process</t>
  </si>
  <si>
    <t>LuxE domain-containing protein</t>
  </si>
  <si>
    <t>N:K517M</t>
  </si>
  <si>
    <t>N:V921I</t>
  </si>
  <si>
    <t>VC_c_000000009371_56</t>
  </si>
  <si>
    <t>Catalase</t>
  </si>
  <si>
    <t>Q9KRQ1</t>
  </si>
  <si>
    <t>Hydrogen peroxide</t>
  </si>
  <si>
    <t>N:I12L</t>
  </si>
  <si>
    <t>VC_c_000000008681_71</t>
  </si>
  <si>
    <t>Primosomal protein N'</t>
  </si>
  <si>
    <t>Q9KNQ3</t>
  </si>
  <si>
    <t>N:I13T</t>
  </si>
  <si>
    <t>N:N895T</t>
  </si>
  <si>
    <t>VC_c_000000002062_61</t>
  </si>
  <si>
    <t>Chromosome partition protein MukF</t>
  </si>
  <si>
    <t>C3LN39</t>
  </si>
  <si>
    <t>N:A166V</t>
  </si>
  <si>
    <t>VC_c_000000002518_77</t>
  </si>
  <si>
    <t>Cytochrome b561</t>
  </si>
  <si>
    <t>Q9KM51</t>
  </si>
  <si>
    <t>respiratory electron transport chain</t>
  </si>
  <si>
    <t>S:849</t>
  </si>
  <si>
    <t>VC_c_000000002262_69</t>
  </si>
  <si>
    <t>Type VI secretion protein, ImpA_N domain-containing protein</t>
  </si>
  <si>
    <t>Q9KN44</t>
  </si>
  <si>
    <t>VC_c_000000001083_65</t>
  </si>
  <si>
    <t>AB hydrolase-1 domain-containing protein</t>
  </si>
  <si>
    <t>Q9KUC2</t>
  </si>
  <si>
    <t>Carbohydrate metabolism</t>
  </si>
  <si>
    <t>S:135</t>
  </si>
  <si>
    <t>VC_c_000000010925_87</t>
  </si>
  <si>
    <t>APH domain-containing protein</t>
  </si>
  <si>
    <t>Q9KQV5</t>
  </si>
  <si>
    <t>N:G136A</t>
  </si>
  <si>
    <t>N:I586T</t>
  </si>
  <si>
    <t>VC_c_000000008681_83</t>
  </si>
  <si>
    <t>N:F174V</t>
  </si>
  <si>
    <t>VC_c_000000001083_82</t>
  </si>
  <si>
    <t>Phosphoheptose isomerase</t>
  </si>
  <si>
    <t>Q9KUE2</t>
  </si>
  <si>
    <t>lipopolysaccharide biosynthetic process</t>
  </si>
  <si>
    <t>N:F176L</t>
  </si>
  <si>
    <t>S:902</t>
  </si>
  <si>
    <t>VC_c_000000008681_96</t>
  </si>
  <si>
    <t>Glycerol-3-phosphate dehydrogenase [NAD(P)+]</t>
  </si>
  <si>
    <t>C3LRW2</t>
  </si>
  <si>
    <t>N:K1274E</t>
  </si>
  <si>
    <t>VC_c_000000004552_88</t>
  </si>
  <si>
    <t>A0A233HDQ8</t>
  </si>
  <si>
    <t>N:G582C</t>
  </si>
  <si>
    <t>VC_c_000000002518_98</t>
  </si>
  <si>
    <t>PTS system, fructose-specific IIBC component</t>
  </si>
  <si>
    <t>Q9KM72</t>
  </si>
  <si>
    <t>N:S657A</t>
  </si>
  <si>
    <t>VC_c_000000009371_106</t>
  </si>
  <si>
    <t>N-acetyl-D-glucosamine kinase</t>
  </si>
  <si>
    <t>Q9KRV2</t>
  </si>
  <si>
    <t>VC_c_000000008681_110</t>
  </si>
  <si>
    <t>Fimbrial assembly protein PilN</t>
  </si>
  <si>
    <t>Q9KNU7</t>
  </si>
  <si>
    <t>type IV pilus biogenesis</t>
  </si>
  <si>
    <t>N:L124H</t>
  </si>
  <si>
    <t>Q9KQS3</t>
  </si>
  <si>
    <t>N:G282W</t>
  </si>
  <si>
    <t>VC_c_000000004552_105</t>
  </si>
  <si>
    <t xml:space="preserve">Gate domain-containing protein </t>
  </si>
  <si>
    <t>Q9KKT8</t>
  </si>
  <si>
    <t>N:G1328C</t>
  </si>
  <si>
    <t>VC_c_000000010925_119</t>
  </si>
  <si>
    <t>C4-dicarboxylate TRAP transporter large permease protein DctM</t>
  </si>
  <si>
    <t>Q9KQS1</t>
  </si>
  <si>
    <t>S:2412</t>
  </si>
  <si>
    <t>VC_c_000000001083_112</t>
  </si>
  <si>
    <t>Alanine--tRNA ligase</t>
  </si>
  <si>
    <t>Q56648</t>
  </si>
  <si>
    <t>S:267</t>
  </si>
  <si>
    <t>VC_c_000000008681_123</t>
  </si>
  <si>
    <t>Ribosomal protein S12 methylthiotransferase RimO</t>
  </si>
  <si>
    <t>Q9KNW0</t>
  </si>
  <si>
    <t>tRNA modification</t>
  </si>
  <si>
    <t>N:W53G</t>
  </si>
  <si>
    <t>VC_c_000000004552_118</t>
  </si>
  <si>
    <t>Q9KKV3</t>
  </si>
  <si>
    <t>N:A165S</t>
  </si>
  <si>
    <t>VC_c_000000008681_128</t>
  </si>
  <si>
    <t>Q9KNW5</t>
  </si>
  <si>
    <t>N:E1151Q</t>
  </si>
  <si>
    <t>VC_c_000000009371_137</t>
  </si>
  <si>
    <t>Q9KRY4</t>
  </si>
  <si>
    <t>N:D630E</t>
  </si>
  <si>
    <t>VC_c_000000010925_141</t>
  </si>
  <si>
    <t>Q9KQP6</t>
  </si>
  <si>
    <t>N:M454R</t>
  </si>
  <si>
    <t>VC_c_000000006103_144</t>
  </si>
  <si>
    <t>Q9KPN6</t>
  </si>
  <si>
    <t>S:456</t>
  </si>
  <si>
    <t>N:W103L</t>
  </si>
  <si>
    <t>VC_c_000000008681_220</t>
  </si>
  <si>
    <t>Anti-sigma B factor antagonist</t>
  </si>
  <si>
    <t>Q9KP60</t>
  </si>
  <si>
    <t>regulation of transcription</t>
  </si>
  <si>
    <t>N:I337N</t>
  </si>
  <si>
    <t>VC_c_000000008681_224</t>
  </si>
  <si>
    <t>Q9KP64</t>
  </si>
  <si>
    <t>S:711</t>
  </si>
  <si>
    <t>VC_c_000000006103_193</t>
  </si>
  <si>
    <t>Probable membrane transporter protein</t>
  </si>
  <si>
    <t>H9L4P2</t>
  </si>
  <si>
    <t>S:887</t>
  </si>
  <si>
    <t>VC_c_000000003946_199</t>
  </si>
  <si>
    <t>Biotin synthase</t>
  </si>
  <si>
    <t>A5F2H3</t>
  </si>
  <si>
    <t>S:846</t>
  </si>
  <si>
    <t>VC_c_000000004552_266</t>
  </si>
  <si>
    <t xml:space="preserve">Acetyl-CoA synthase </t>
  </si>
  <si>
    <t>Q9KLB7</t>
  </si>
  <si>
    <t>acetyl-CoA biosynthetic process</t>
  </si>
  <si>
    <t>lipid metabolic process</t>
  </si>
  <si>
    <t>N:E706V</t>
  </si>
  <si>
    <t>VC_c_000000004552_278</t>
  </si>
  <si>
    <t>Biosynthetic arginine decarboxylase</t>
  </si>
  <si>
    <t>Q9KLD1</t>
  </si>
  <si>
    <t>S:483</t>
  </si>
  <si>
    <t>Sigma-54 dependent transcriptional activator</t>
  </si>
  <si>
    <t>Q9KQ66</t>
  </si>
  <si>
    <t>N:A503S</t>
  </si>
  <si>
    <t>VC_c_000000010925_322</t>
  </si>
  <si>
    <t>TyrA protein</t>
  </si>
  <si>
    <t>Q9KQ59</t>
  </si>
  <si>
    <t>N:I311F</t>
  </si>
  <si>
    <t>VC_c_000000010925_330</t>
  </si>
  <si>
    <t>Outer membrane protein assembly factor BamC</t>
  </si>
  <si>
    <t>Q9KQ48</t>
  </si>
  <si>
    <t>outer membrane assembly</t>
  </si>
  <si>
    <t>N:L324F</t>
  </si>
  <si>
    <t>VC_c_000000010925_334</t>
  </si>
  <si>
    <t>Q9KQ43</t>
  </si>
  <si>
    <t>N:L345F</t>
  </si>
  <si>
    <t>VC_c_000000003946_367</t>
  </si>
  <si>
    <t>Q9KSG5</t>
  </si>
  <si>
    <t>signal transduction activity</t>
  </si>
  <si>
    <t>uridylyltransferase activity</t>
  </si>
  <si>
    <t>S:807</t>
  </si>
  <si>
    <t>VC_c_000000003946_368</t>
  </si>
  <si>
    <t>Aminotransferase</t>
  </si>
  <si>
    <t>Q9KSG3</t>
  </si>
  <si>
    <t>aspartate biosynthetic process</t>
  </si>
  <si>
    <t>N:P808Q</t>
  </si>
  <si>
    <t>N:A337E</t>
  </si>
  <si>
    <t>VC_c_000000003946_376</t>
  </si>
  <si>
    <t>MutT/nudix family protein</t>
  </si>
  <si>
    <t>Q9KSF4</t>
  </si>
  <si>
    <t>N:K1127*</t>
  </si>
  <si>
    <t>VC_c_000000003946_403</t>
  </si>
  <si>
    <t>Q9KSC6</t>
  </si>
  <si>
    <t>( tricarboxylic transport membrane protein)</t>
  </si>
  <si>
    <t>N:L251V</t>
  </si>
  <si>
    <t>VC_c_000000005565_7</t>
  </si>
  <si>
    <t>Dihydrofolate reductase type 1</t>
  </si>
  <si>
    <t>Q7B9D5</t>
  </si>
  <si>
    <t>N:A161S</t>
  </si>
  <si>
    <t>S:648</t>
  </si>
  <si>
    <t>VC_c_000000005751_4</t>
  </si>
  <si>
    <t>N:Q88L</t>
  </si>
  <si>
    <t>VC_c_000000002357_7</t>
  </si>
  <si>
    <t>Flagellar transcriptional regulator FlhD</t>
  </si>
  <si>
    <t>A0A1H7RTA7</t>
  </si>
  <si>
    <t>bacterial-type flagellum assembly</t>
  </si>
  <si>
    <t>S:552</t>
  </si>
  <si>
    <t>VC_c_000000005751_17</t>
  </si>
  <si>
    <t>Tyrosine-specific transport protein</t>
  </si>
  <si>
    <t>Q9KLH2</t>
  </si>
  <si>
    <t>tyrosine transport</t>
  </si>
  <si>
    <t>S:2870</t>
  </si>
  <si>
    <t>purine biosynthetic process</t>
  </si>
  <si>
    <t>N:P200T</t>
  </si>
  <si>
    <t>VC_c_000000002262_53</t>
  </si>
  <si>
    <t>Spindolin-related protein</t>
  </si>
  <si>
    <t>Q9KN26</t>
  </si>
  <si>
    <t>N:L296I</t>
  </si>
  <si>
    <t>VC_c_000000009371_68</t>
  </si>
  <si>
    <t>Fumarate hydratase class II</t>
  </si>
  <si>
    <t>Q9KRR3</t>
  </si>
  <si>
    <t>N:E132*</t>
  </si>
  <si>
    <t>VC_c_000000002685_77</t>
  </si>
  <si>
    <t>Pyruvate dehydrogenase complex repressor</t>
  </si>
  <si>
    <t>Q9KPF3</t>
  </si>
  <si>
    <t>N:Y420H</t>
  </si>
  <si>
    <t>VC_c_000000001083_69</t>
  </si>
  <si>
    <t>Poly(A) polymerase I</t>
  </si>
  <si>
    <t>Q9KUC8</t>
  </si>
  <si>
    <t>RNA processing</t>
  </si>
  <si>
    <t>mRNA polyadenylation</t>
  </si>
  <si>
    <t>N:H5N</t>
  </si>
  <si>
    <t>Formamidopyrimidine-DNA glycosylase mutM</t>
  </si>
  <si>
    <t>C3LQI3</t>
  </si>
  <si>
    <t>S:1223</t>
  </si>
  <si>
    <t>VC_c_000000003946_98</t>
  </si>
  <si>
    <t>Folylpolyglutamate synthase/dihydrofolate synthase</t>
  </si>
  <si>
    <t>Q9KTA2</t>
  </si>
  <si>
    <t>N:C897R</t>
  </si>
  <si>
    <t>VC_c_000000003312_115</t>
  </si>
  <si>
    <t>Glutathione reductase</t>
  </si>
  <si>
    <t>Q9KVG0</t>
  </si>
  <si>
    <t>cellular response to oxidative stress</t>
  </si>
  <si>
    <t>cell redox homeostasis</t>
  </si>
  <si>
    <t>N:C411S</t>
  </si>
  <si>
    <t>VC_c_000000002062_108</t>
  </si>
  <si>
    <t>Pseudouridine synthase Rlu family protein</t>
  </si>
  <si>
    <t>Q9KRH4</t>
  </si>
  <si>
    <t>RNA modification</t>
  </si>
  <si>
    <t>N:V1273E</t>
  </si>
  <si>
    <t>Cation transport ATPase, E1-E2 family (Zinc/cadmium/mercury/lead-transporting ATPase)</t>
  </si>
  <si>
    <t>Q9KT72</t>
  </si>
  <si>
    <t>metal ion transmembrane transport</t>
  </si>
  <si>
    <t>N:I1009N</t>
  </si>
  <si>
    <t>VC_c_000000010925_178</t>
  </si>
  <si>
    <t>2,4-dienoyl-CoA reductase</t>
  </si>
  <si>
    <t>Q9KQK5</t>
  </si>
  <si>
    <t>S:518</t>
  </si>
  <si>
    <t>VC_c_000000004552_177</t>
  </si>
  <si>
    <t>Q9KL19</t>
  </si>
  <si>
    <t>N:G619V</t>
  </si>
  <si>
    <t>VC_c_000000008681_210</t>
  </si>
  <si>
    <t>H9L4Q7</t>
  </si>
  <si>
    <t>LPS export ABC transporter</t>
  </si>
  <si>
    <t>S:956</t>
  </si>
  <si>
    <t>VC_c_000000003946_228</t>
  </si>
  <si>
    <t>Isocitrate dehydrogenase</t>
  </si>
  <si>
    <t>Q9KSW5</t>
  </si>
  <si>
    <t>Glyoxylate bypass</t>
  </si>
  <si>
    <t>N:L433S</t>
  </si>
  <si>
    <t>VC_c_000000010925_281</t>
  </si>
  <si>
    <t>Q9KQA0</t>
  </si>
  <si>
    <t>N:A907E</t>
  </si>
  <si>
    <t>VC_c_000000002011_5</t>
  </si>
  <si>
    <t>Helicase-related protein</t>
  </si>
  <si>
    <t>Q9KTS6</t>
  </si>
  <si>
    <t>RNA helicase activity</t>
  </si>
  <si>
    <t>N:H975N</t>
  </si>
  <si>
    <t>N:G132R</t>
  </si>
  <si>
    <t>VC_c_000000001695_44</t>
  </si>
  <si>
    <t>Pre-pro-metalloprotease PrtV</t>
  </si>
  <si>
    <t>C3LUP3</t>
  </si>
  <si>
    <t>cytolisis</t>
  </si>
  <si>
    <t>N:T928S</t>
  </si>
  <si>
    <t>VC_c_000000007443_50</t>
  </si>
  <si>
    <t>Cobalamin biosynthesis protein</t>
  </si>
  <si>
    <t>A0A0M0HWT3</t>
  </si>
  <si>
    <t>N:E211A</t>
  </si>
  <si>
    <t>VC_c_000000002120_73</t>
  </si>
  <si>
    <t>Signal recognition particle receptor FtsY</t>
  </si>
  <si>
    <t>Q9KVJ6</t>
  </si>
  <si>
    <t>protein targeting to membrane</t>
  </si>
  <si>
    <t>biogenesis of membrane proteins</t>
  </si>
  <si>
    <t>N:E212D</t>
  </si>
  <si>
    <t>S:15</t>
  </si>
  <si>
    <t>VC_c_000000006103_81</t>
  </si>
  <si>
    <t xml:space="preserve">Elongation factor Ts </t>
  </si>
  <si>
    <t>C3LQ31</t>
  </si>
  <si>
    <t>translation elongation</t>
  </si>
  <si>
    <t>N:V652A</t>
  </si>
  <si>
    <t>VC_c_000000003946_92</t>
  </si>
  <si>
    <t>N-acetylglucosamine-6-phosphate deacetylase</t>
  </si>
  <si>
    <t>O32445</t>
  </si>
  <si>
    <t>N:E30K</t>
  </si>
  <si>
    <t>VC_c_000000006103_168</t>
  </si>
  <si>
    <t>Q9KPL0</t>
  </si>
  <si>
    <t>N:R275S</t>
  </si>
  <si>
    <t>VC_c_000000003946_461</t>
  </si>
  <si>
    <t xml:space="preserve">Chemotaxis protein methyltransferase 2 </t>
  </si>
  <si>
    <t>Q9KS61</t>
  </si>
  <si>
    <t>S:1691</t>
  </si>
  <si>
    <t>VC_c_000000004392_9</t>
  </si>
  <si>
    <t>Microbial collagenase</t>
  </si>
  <si>
    <t>Q9KRJ0</t>
  </si>
  <si>
    <t>collagen catabolic process</t>
  </si>
  <si>
    <t>Q9KMR6</t>
  </si>
  <si>
    <t>carbohydrate transport</t>
  </si>
  <si>
    <t>S:513</t>
  </si>
  <si>
    <t>VC_c_000000001083_73</t>
  </si>
  <si>
    <t>Transport permease protein</t>
  </si>
  <si>
    <t>Q9KUD2</t>
  </si>
  <si>
    <t>N:V740M</t>
  </si>
  <si>
    <t>VC_c_000000003946_251</t>
  </si>
  <si>
    <t>N:E491*</t>
  </si>
  <si>
    <t>VC_c_000000003946_456</t>
  </si>
  <si>
    <t>Q9KS65</t>
  </si>
  <si>
    <t>functional category 1</t>
  </si>
  <si>
    <t>functional category 2</t>
  </si>
  <si>
    <t>functional category 3</t>
  </si>
  <si>
    <t>biofilm formation</t>
  </si>
  <si>
    <t>Table S4: Intra-host single nucleotide variants characterized from metagenomics data</t>
  </si>
  <si>
    <t xml:space="preserve">Table S5: McDonald-Kreitman test for differential selection within and between patients. </t>
  </si>
  <si>
    <t>Analyses were conducted for all the patients, but also for the five patients with hypermutator phenotype and the ten others with no hypermutators</t>
  </si>
  <si>
    <t>Hypermutators</t>
  </si>
  <si>
    <t>No hypermutators</t>
  </si>
  <si>
    <t>All</t>
  </si>
  <si>
    <t>Polymorphic (within patients)</t>
  </si>
  <si>
    <t>Fixed (between patients)</t>
  </si>
  <si>
    <r>
      <t xml:space="preserve">Fisher exact test, </t>
    </r>
    <r>
      <rPr>
        <i/>
        <sz val="12"/>
        <color theme="1"/>
        <rFont val="Calibri"/>
        <family val="2"/>
        <scheme val="minor"/>
      </rPr>
      <t>p = 0.73</t>
    </r>
  </si>
  <si>
    <r>
      <t xml:space="preserve">Fisher exact test, </t>
    </r>
    <r>
      <rPr>
        <i/>
        <sz val="12"/>
        <color theme="1"/>
        <rFont val="Calibri"/>
        <family val="2"/>
        <scheme val="minor"/>
      </rPr>
      <t>p = 0.087</t>
    </r>
  </si>
  <si>
    <r>
      <t xml:space="preserve">Fisher exact test, </t>
    </r>
    <r>
      <rPr>
        <i/>
        <sz val="12"/>
        <color theme="1"/>
        <rFont val="Calibri"/>
        <family val="2"/>
        <scheme val="minor"/>
      </rPr>
      <t>p = 0.096</t>
    </r>
  </si>
  <si>
    <t>Table S6: Whole genome sequencing of 48 isolates from index cases and their asymptomatic contacts</t>
  </si>
  <si>
    <t>Table S7. Flexible gene content variation within and between patients.</t>
  </si>
  <si>
    <t>Singletons are defined as genes only found in one isolate, and are also counted as variable genes within patients.</t>
  </si>
  <si>
    <t>Genes fixed within patients are present in all isolates from a patient, but are absent in at least one other isolate in the study.</t>
  </si>
  <si>
    <t># genes fixed within patients</t>
  </si>
  <si>
    <t># genes variables within patients</t>
  </si>
  <si>
    <t># singletons</t>
  </si>
  <si>
    <t>56_00</t>
  </si>
  <si>
    <t>56_01</t>
  </si>
  <si>
    <t>57_00</t>
  </si>
  <si>
    <t>57_01</t>
  </si>
  <si>
    <t>58_00</t>
  </si>
  <si>
    <t>58_01</t>
  </si>
  <si>
    <t>58_02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</si>
</sst>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1" fillId="0" borderId="0" xfId="0" applyFont="1"/>
    <xf numFmtId="0" fontId="0" fillId="0" borderId="0" xfId="0" applyFill="1"/>
    <xf numFmtId="0" fontId="3" fillId="0" borderId="0" xfId="0" applyFont="1" applyFill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388C1C-6169-714A-8E38-3784814D7E0B}" name="Tableau1" displayName="Tableau1" ref="B4:Q37" totalsRowShown="0" dataDxfId="46">
  <autoFilter ref="B4:Q37" xr:uid="{E7E5AFA0-C861-F34F-B71F-E40D71242E0A}"/>
  <tableColumns count="16">
    <tableColumn id="1" xr3:uid="{666C8516-C747-DD49-9CF3-CFB1DE862701}" name="ID" dataDxfId="45"/>
    <tableColumn id="2" xr3:uid="{86A87983-1D6B-CF4E-A717-5F32735309D9}" name="Household_number" dataDxfId="44"/>
    <tableColumn id="3" xr3:uid="{E1A5FF0D-CE0E-EA43-A430-4C620A887F95}" name="Day sampled after index case presentation" dataDxfId="43"/>
    <tableColumn id="5" xr3:uid="{71F4AB2F-E43F-D545-AE33-139EB1AB3BAC}" name="Type" dataDxfId="42"/>
    <tableColumn id="6" xr3:uid="{6AE8A41B-AE34-6442-A236-D53AB92C51D1}" name="Symptoms" dataDxfId="41"/>
    <tableColumn id="7" xr3:uid="{FEBCBA64-591C-BF48-9DCC-6F71BF05A969}" name="Kraken_reads_Vibrio_cholerae" dataDxfId="40"/>
    <tableColumn id="8" xr3:uid="{841DC579-C815-9442-B9FD-E913B8910F27}" name="Kraken_pourcentage_reads_Vibrio_cholerae" dataDxfId="39"/>
    <tableColumn id="9" xr3:uid="{B0000997-54F4-C841-92A4-DA86AF4C7370}" name="Coverage_Midas_Vibrio_cholerae" dataDxfId="38"/>
    <tableColumn id="10" xr3:uid="{97E54BAC-C56C-6746-82EA-089644100E04}" name="Coverage_inStrain_Vibrio_cholerae" dataDxfId="37"/>
    <tableColumn id="11" xr3:uid="{3B5D1B20-988B-D243-82DC-C8E7337E545F}" name="Breadth_inStrain_Vibrio_cholerae" dataDxfId="36"/>
    <tableColumn id="12" xr3:uid="{6FE71A40-993E-454C-BF19-0E44BD66C806}" name="Kraken_reads_ICP1" dataDxfId="35"/>
    <tableColumn id="13" xr3:uid="{09A5DC00-7E62-5245-8359-A974078C9349}" name="Kraken_pourcentage_reads_ICP1" dataDxfId="34"/>
    <tableColumn id="14" xr3:uid="{C2118319-2FDE-FD4F-9A09-E465277FC59D}" name="Kraken_reads_ICP3" dataDxfId="33"/>
    <tableColumn id="15" xr3:uid="{740D4519-A762-2A48-A9E2-116A11A9B7D7}" name="Kraken_pourcentage_reads_ICP3" dataDxfId="32"/>
    <tableColumn id="16" xr3:uid="{EFED18C7-DB7A-B740-AD83-E3AF3D0C64B6}" name="Sample_material" dataDxfId="31"/>
    <tableColumn id="17" xr3:uid="{80E77C8E-6748-F741-B9F4-BF3FA728A939}" name="Serotype" dataDxfId="3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E0FE83-0E43-E54F-9A5D-01B4467209DD}" name="Tableau2" displayName="Tableau2" ref="B3:G14" totalsRowShown="0">
  <autoFilter ref="B3:G14" xr:uid="{53C55087-3AF6-784E-A85E-DD6503A88ADD}"/>
  <tableColumns count="6">
    <tableColumn id="1" xr3:uid="{84381BBF-7BF2-B645-9289-A0DEA02FD7DC}" name="ID"/>
    <tableColumn id="3" xr3:uid="{0AF96B70-DAF2-AC4A-A37A-005ABB252D88}" name="Completeness"/>
    <tableColumn id="4" xr3:uid="{D2514410-B891-3A46-877B-7FCCCF8C8782}" name="Redundancy "/>
    <tableColumn id="5" xr3:uid="{68790EA9-587F-4F43-8A4E-B57BFCC88DE6}" name="Number of contigs"/>
    <tableColumn id="6" xr3:uid="{A1A4F017-4B13-7F46-AAEF-B18F74948802}" name="N50"/>
    <tableColumn id="7" xr3:uid="{27749963-3B2A-E74B-8A4D-1B03D5315DF0}" name="Genome siz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728492-4F9F-F14E-8598-050F8146FA55}" name="Tableau3" displayName="Tableau3" ref="B4:W43" totalsRowShown="0" headerRowDxfId="29" dataDxfId="28">
  <autoFilter ref="B4:W43" xr:uid="{5B7DA6BE-8BEB-FB4E-B162-7F282604074C}"/>
  <tableColumns count="22">
    <tableColumn id="1" xr3:uid="{336C097A-A313-1247-8E6A-76925E5C69D8}" name="scaffold" dataDxfId="27"/>
    <tableColumn id="2" xr3:uid="{C17FBBDB-B0D1-C84E-A3FC-6C28B950CE27}" name="position" dataDxfId="26"/>
    <tableColumn id="3" xr3:uid="{7851682C-6A69-1C46-90FA-EB0534E447CF}" name="refBase" dataDxfId="25"/>
    <tableColumn id="4" xr3:uid="{2FD2BBFE-C2EA-EB42-853A-5C5EC3280A38}" name="mutation_type" dataDxfId="24"/>
    <tableColumn id="5" xr3:uid="{4AE3BB6F-051C-F049-BF15-1A339FB8180C}" name="mutation" dataDxfId="23"/>
    <tableColumn id="6" xr3:uid="{1125AD3C-1766-C44A-8AB7-AE376F0B07CF}" name="gene" dataDxfId="22"/>
    <tableColumn id="7" xr3:uid="{0094530E-D670-F249-924E-B85DA4BDEC2B}" name="Patient A" dataDxfId="21"/>
    <tableColumn id="8" xr3:uid="{526133DA-57A7-5340-B736-086A946DEEFB}" name="Patient B" dataDxfId="20"/>
    <tableColumn id="9" xr3:uid="{4860C40B-A569-3543-BDF5-67D976729E63}" name="Patient C" dataDxfId="19"/>
    <tableColumn id="10" xr3:uid="{EC6409AB-7E08-6243-8190-A1A395A22C8A}" name="Patient D" dataDxfId="18"/>
    <tableColumn id="11" xr3:uid="{6ED98128-AAFE-8C43-8F86-D0A5E233AE1B}" name="Patient E day 1" dataDxfId="17"/>
    <tableColumn id="12" xr3:uid="{A75E783B-A604-5047-808A-295D0950C763}" name="Patient E day 2" dataDxfId="16"/>
    <tableColumn id="13" xr3:uid="{E4806A3B-1886-1846-BE87-33F945562EDD}" name="Patient F" dataDxfId="15"/>
    <tableColumn id="14" xr3:uid="{2410B9B3-EDA4-7E4F-88FA-AFF7EE76E5C3}" name="Patient G" dataDxfId="14"/>
    <tableColumn id="15" xr3:uid="{9AB06CAC-FCD5-3A44-A71D-9DF0232A4C37}" name="Patient H" dataDxfId="13"/>
    <tableColumn id="16" xr3:uid="{29AB33D6-5AB0-E140-A788-7E09CE58141B}" name="Patient I" dataDxfId="12"/>
    <tableColumn id="17" xr3:uid="{D147B9E9-5F65-4E4F-91AD-15EEE137393C}" name="Patient J" dataDxfId="11"/>
    <tableColumn id="18" xr3:uid="{A1D5D6F1-F536-144F-A920-047450DAFD7D}" name="Patient K" dataDxfId="10"/>
    <tableColumn id="19" xr3:uid="{D1FA9AB9-071E-4A48-A124-9DAF92895A54}" name="Patient L" dataDxfId="9"/>
    <tableColumn id="20" xr3:uid="{E333ED80-EFFB-4043-B122-2BB6757C0E84}" name="Patient M" dataDxfId="8"/>
    <tableColumn id="21" xr3:uid="{13790AEC-5C1A-ED48-96DC-B6CA7D3E579D}" name="Patient N" dataDxfId="7"/>
    <tableColumn id="22" xr3:uid="{10825649-2C5D-B640-9A19-D0259E54F9AB}" name="Gene annotation" dataDxfId="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7E269B-A7EB-9B4A-B656-73686761F1AF}" name="Tableau5" displayName="Tableau5" ref="B4:O574" totalsRowShown="0">
  <autoFilter ref="B4:O574" xr:uid="{AF547FE3-62A6-4048-BA58-AB6AD65958D8}"/>
  <tableColumns count="14">
    <tableColumn id="1" xr3:uid="{F1FEDB3A-CDD4-3E48-A46B-828C1E0BC2B3}" name="Patient"/>
    <tableColumn id="2" xr3:uid="{BC17F8A7-24D6-9C47-9335-25CFFF7404F2}" name="scaffold"/>
    <tableColumn id="3" xr3:uid="{20EE8322-BCC6-2346-9FD7-83661918F21D}" name="position"/>
    <tableColumn id="4" xr3:uid="{8B9B4B16-6BBC-2742-AA48-BC5786FB9F1A}" name="refBase"/>
    <tableColumn id="5" xr3:uid="{8D41C820-D771-A64C-8BFA-8183E8BD63F7}" name="varBase"/>
    <tableColumn id="6" xr3:uid="{9C89581E-CB83-F14F-8837-6F2E3E0FD790}" name="varFreq"/>
    <tableColumn id="7" xr3:uid="{87A73521-B5B3-C547-B372-5FBD8464AD87}" name="mutation_type"/>
    <tableColumn id="8" xr3:uid="{8BD4A86F-91FE-D647-BC7F-35D5B5FBE78E}" name="mutation"/>
    <tableColumn id="9" xr3:uid="{E7484A47-2593-A244-8F92-58D044BB3E4D}" name="gene"/>
    <tableColumn id="10" xr3:uid="{132AF974-4D6C-634A-A04A-C278B7D303BB}" name="gene annotation"/>
    <tableColumn id="11" xr3:uid="{2491F490-ED4D-0747-BE0B-267FDC5188D3}" name="Uniprot/Uniref ID"/>
    <tableColumn id="12" xr3:uid="{C75B72EF-ECCC-4E43-863D-4EB49D06DAE0}" name="functional category 1"/>
    <tableColumn id="13" xr3:uid="{21B17C40-E994-004F-87BC-18AB8510931A}" name="functional category 2"/>
    <tableColumn id="14" xr3:uid="{2A654BD5-6940-D543-8660-E7251CC2264D}" name="functional category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39B7732-1CF0-2E4A-8DAB-5613D6BAE24B}" name="Tableau17" displayName="Tableau17" ref="B6:E13" totalsRowShown="0" headerRowDxfId="5" dataDxfId="4">
  <autoFilter ref="B6:E13" xr:uid="{5100B3D0-A167-7842-AAA7-CBF1C3834516}"/>
  <sortState ref="B7:E13">
    <sortCondition ref="B6:B13"/>
  </sortState>
  <tableColumns count="4">
    <tableColumn id="1" xr3:uid="{DF01674A-16E8-4D4C-9CD7-2790D1DD2FC3}" name="Patient" dataDxfId="3"/>
    <tableColumn id="2" xr3:uid="{2A14B6DA-37BA-A048-B10B-2225F2A1D712}" name="# genes fixed within patients" dataDxfId="2"/>
    <tableColumn id="3" xr3:uid="{376CE7E9-FE32-534D-9EC4-990807FD614B}" name="# genes variables within patients" dataDxfId="1"/>
    <tableColumn id="4" xr3:uid="{2C482AEC-7FAC-C946-AE90-6D07CEFD3090}" name="# singleton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A54EB-8190-9444-9E06-5D2F066E31BF}">
  <dimension ref="A1:Q37"/>
  <sheetViews>
    <sheetView tabSelected="1" topLeftCell="I1" workbookViewId="0">
      <selection activeCell="K19" sqref="K19"/>
    </sheetView>
  </sheetViews>
  <sheetFormatPr baseColWidth="10" defaultRowHeight="16" x14ac:dyDescent="0.2"/>
  <cols>
    <col min="2" max="2" width="16" customWidth="1"/>
    <col min="3" max="3" width="19.33203125" customWidth="1"/>
    <col min="4" max="4" width="38.33203125" customWidth="1"/>
    <col min="6" max="6" width="20.1640625" customWidth="1"/>
    <col min="7" max="7" width="28.33203125" customWidth="1"/>
    <col min="8" max="8" width="39.5" customWidth="1"/>
    <col min="9" max="9" width="30.83203125" customWidth="1"/>
    <col min="10" max="10" width="32.1640625" customWidth="1"/>
    <col min="11" max="11" width="31.1640625" customWidth="1"/>
    <col min="12" max="15" width="19.5" customWidth="1"/>
    <col min="16" max="16" width="19.33203125" customWidth="1"/>
  </cols>
  <sheetData>
    <row r="1" spans="1:17" x14ac:dyDescent="0.2">
      <c r="A1" s="5" t="s">
        <v>48</v>
      </c>
    </row>
    <row r="4" spans="1:17" x14ac:dyDescent="0.2">
      <c r="B4" t="s">
        <v>13</v>
      </c>
      <c r="C4" t="s">
        <v>16</v>
      </c>
      <c r="D4" t="s">
        <v>23</v>
      </c>
      <c r="E4" t="s">
        <v>0</v>
      </c>
      <c r="F4" t="s">
        <v>3</v>
      </c>
      <c r="G4" t="s">
        <v>6</v>
      </c>
      <c r="H4" t="s">
        <v>7</v>
      </c>
      <c r="I4" t="s">
        <v>42</v>
      </c>
      <c r="J4" t="s">
        <v>41</v>
      </c>
      <c r="K4" t="s">
        <v>43</v>
      </c>
      <c r="L4" t="s">
        <v>44</v>
      </c>
      <c r="M4" t="s">
        <v>46</v>
      </c>
      <c r="N4" t="s">
        <v>45</v>
      </c>
      <c r="O4" t="s">
        <v>47</v>
      </c>
      <c r="P4" t="s">
        <v>8</v>
      </c>
      <c r="Q4" t="s">
        <v>9</v>
      </c>
    </row>
    <row r="5" spans="1:17" x14ac:dyDescent="0.2">
      <c r="B5" s="3" t="s">
        <v>25</v>
      </c>
      <c r="C5" s="3">
        <v>2</v>
      </c>
      <c r="D5" s="3" t="s">
        <v>14</v>
      </c>
      <c r="E5" s="3" t="s">
        <v>1</v>
      </c>
      <c r="F5" s="3" t="s">
        <v>4</v>
      </c>
      <c r="G5" s="3">
        <v>12629981</v>
      </c>
      <c r="H5" s="3">
        <v>82.89</v>
      </c>
      <c r="I5" s="3">
        <v>354.1</v>
      </c>
      <c r="J5" s="3">
        <v>451.4</v>
      </c>
      <c r="K5" s="3">
        <v>0.98</v>
      </c>
      <c r="L5" s="3" t="s">
        <v>26</v>
      </c>
      <c r="M5" s="3" t="s">
        <v>26</v>
      </c>
      <c r="N5" s="3">
        <v>601</v>
      </c>
      <c r="O5" s="3">
        <v>3.0000000000000001E-3</v>
      </c>
      <c r="P5" s="3" t="s">
        <v>10</v>
      </c>
      <c r="Q5" s="3" t="s">
        <v>12</v>
      </c>
    </row>
    <row r="6" spans="1:17" x14ac:dyDescent="0.2">
      <c r="B6" s="3" t="s">
        <v>27</v>
      </c>
      <c r="C6" s="3">
        <v>11</v>
      </c>
      <c r="D6" s="3" t="s">
        <v>14</v>
      </c>
      <c r="E6" s="3" t="s">
        <v>1</v>
      </c>
      <c r="F6" s="3" t="s">
        <v>4</v>
      </c>
      <c r="G6" s="3">
        <v>2228822</v>
      </c>
      <c r="H6" s="3">
        <v>71.2</v>
      </c>
      <c r="I6" s="3">
        <v>81.5</v>
      </c>
      <c r="J6" s="3">
        <v>111.4</v>
      </c>
      <c r="K6" s="3">
        <v>1</v>
      </c>
      <c r="L6" s="3" t="s">
        <v>26</v>
      </c>
      <c r="M6" s="3" t="s">
        <v>26</v>
      </c>
      <c r="N6" s="3" t="s">
        <v>26</v>
      </c>
      <c r="O6" s="3" t="s">
        <v>26</v>
      </c>
      <c r="P6" s="3" t="s">
        <v>10</v>
      </c>
      <c r="Q6" s="3" t="s">
        <v>12</v>
      </c>
    </row>
    <row r="7" spans="1:17" x14ac:dyDescent="0.2">
      <c r="B7" s="3" t="s">
        <v>28</v>
      </c>
      <c r="C7" s="3">
        <v>15</v>
      </c>
      <c r="D7" s="3" t="s">
        <v>14</v>
      </c>
      <c r="E7" s="3" t="s">
        <v>1</v>
      </c>
      <c r="F7" s="3" t="s">
        <v>4</v>
      </c>
      <c r="G7" s="3">
        <v>2477863</v>
      </c>
      <c r="H7" s="3">
        <v>67.94</v>
      </c>
      <c r="I7" s="3">
        <v>87.5</v>
      </c>
      <c r="J7" s="3">
        <v>111.9</v>
      </c>
      <c r="K7" s="3">
        <v>1</v>
      </c>
      <c r="L7" s="3" t="s">
        <v>26</v>
      </c>
      <c r="M7" s="3" t="s">
        <v>26</v>
      </c>
      <c r="N7" s="3" t="s">
        <v>26</v>
      </c>
      <c r="O7" s="3" t="s">
        <v>26</v>
      </c>
      <c r="P7" s="3" t="s">
        <v>10</v>
      </c>
      <c r="Q7" s="3" t="s">
        <v>12</v>
      </c>
    </row>
    <row r="8" spans="1:17" x14ac:dyDescent="0.2">
      <c r="B8" s="3" t="s">
        <v>29</v>
      </c>
      <c r="C8" s="3">
        <v>18</v>
      </c>
      <c r="D8" s="3" t="s">
        <v>14</v>
      </c>
      <c r="E8" s="3" t="s">
        <v>1</v>
      </c>
      <c r="F8" s="3" t="s">
        <v>4</v>
      </c>
      <c r="G8" s="3">
        <v>291699</v>
      </c>
      <c r="H8" s="3">
        <v>2.415</v>
      </c>
      <c r="I8" s="3">
        <v>10.3</v>
      </c>
      <c r="J8" s="3">
        <v>18.600000000000001</v>
      </c>
      <c r="K8" s="3">
        <v>0.9</v>
      </c>
      <c r="L8" s="3" t="s">
        <v>26</v>
      </c>
      <c r="M8" s="3" t="s">
        <v>26</v>
      </c>
      <c r="N8" s="3">
        <v>5836264</v>
      </c>
      <c r="O8" s="3">
        <v>33.81</v>
      </c>
      <c r="P8" s="3" t="s">
        <v>10</v>
      </c>
      <c r="Q8" s="3" t="s">
        <v>12</v>
      </c>
    </row>
    <row r="9" spans="1:17" x14ac:dyDescent="0.2">
      <c r="B9" s="3" t="s">
        <v>32</v>
      </c>
      <c r="C9" s="3">
        <v>18</v>
      </c>
      <c r="D9" s="3" t="s">
        <v>22</v>
      </c>
      <c r="E9" s="3" t="s">
        <v>17</v>
      </c>
      <c r="F9" s="3" t="s">
        <v>4</v>
      </c>
      <c r="G9" s="3">
        <v>7601532</v>
      </c>
      <c r="H9" s="3">
        <v>45.05</v>
      </c>
      <c r="I9" s="3">
        <v>236.3</v>
      </c>
      <c r="J9" s="3">
        <v>351.1</v>
      </c>
      <c r="K9" s="3">
        <v>1</v>
      </c>
      <c r="L9" s="3" t="s">
        <v>26</v>
      </c>
      <c r="M9" s="3" t="s">
        <v>26</v>
      </c>
      <c r="N9" s="3">
        <v>2063</v>
      </c>
      <c r="O9" s="3">
        <v>0.01</v>
      </c>
      <c r="P9" s="3" t="s">
        <v>11</v>
      </c>
      <c r="Q9" s="3" t="s">
        <v>12</v>
      </c>
    </row>
    <row r="10" spans="1:17" x14ac:dyDescent="0.2">
      <c r="B10" s="3" t="s">
        <v>31</v>
      </c>
      <c r="C10" s="3">
        <v>18</v>
      </c>
      <c r="D10" s="3" t="s">
        <v>19</v>
      </c>
      <c r="E10" s="3" t="s">
        <v>17</v>
      </c>
      <c r="F10" s="3" t="s">
        <v>4</v>
      </c>
      <c r="G10" s="3">
        <v>1857828</v>
      </c>
      <c r="H10" s="3">
        <v>7.1109999999999998</v>
      </c>
      <c r="I10" s="3">
        <v>78.7</v>
      </c>
      <c r="J10" s="3">
        <v>109</v>
      </c>
      <c r="K10" s="3">
        <v>1</v>
      </c>
      <c r="L10" s="3" t="s">
        <v>26</v>
      </c>
      <c r="M10" s="3" t="s">
        <v>26</v>
      </c>
      <c r="N10" s="3"/>
      <c r="O10" s="3"/>
      <c r="P10" s="3" t="s">
        <v>11</v>
      </c>
      <c r="Q10" s="3" t="s">
        <v>12</v>
      </c>
    </row>
    <row r="11" spans="1:17" x14ac:dyDescent="0.2">
      <c r="B11" s="3" t="s">
        <v>30</v>
      </c>
      <c r="C11" s="3">
        <v>24</v>
      </c>
      <c r="D11" s="3" t="s">
        <v>14</v>
      </c>
      <c r="E11" s="3" t="s">
        <v>1</v>
      </c>
      <c r="F11" s="3" t="s">
        <v>4</v>
      </c>
      <c r="G11" s="3">
        <v>659588</v>
      </c>
      <c r="H11" s="3">
        <v>7.415</v>
      </c>
      <c r="I11" s="3">
        <v>20.58</v>
      </c>
      <c r="J11" s="3">
        <v>18.2</v>
      </c>
      <c r="K11" s="3">
        <v>1</v>
      </c>
      <c r="L11" s="3" t="s">
        <v>26</v>
      </c>
      <c r="M11" s="3" t="s">
        <v>26</v>
      </c>
      <c r="N11" s="3">
        <v>6883</v>
      </c>
      <c r="O11" s="3">
        <v>3.6999999999999998E-2</v>
      </c>
      <c r="P11" s="3" t="s">
        <v>10</v>
      </c>
      <c r="Q11" s="3" t="s">
        <v>12</v>
      </c>
    </row>
    <row r="12" spans="1:17" x14ac:dyDescent="0.2">
      <c r="B12" s="3" t="s">
        <v>33</v>
      </c>
      <c r="C12" s="3">
        <v>36</v>
      </c>
      <c r="D12" s="3" t="s">
        <v>14</v>
      </c>
      <c r="E12" s="3" t="s">
        <v>1</v>
      </c>
      <c r="F12" s="3" t="s">
        <v>4</v>
      </c>
      <c r="G12" s="3">
        <v>152021</v>
      </c>
      <c r="H12" s="3">
        <v>1.2709999999999999</v>
      </c>
      <c r="I12" s="3">
        <v>6.06</v>
      </c>
      <c r="J12" s="3">
        <v>7.7</v>
      </c>
      <c r="K12" s="3">
        <v>1</v>
      </c>
      <c r="L12" s="3" t="s">
        <v>26</v>
      </c>
      <c r="M12" s="3" t="s">
        <v>26</v>
      </c>
      <c r="N12" s="3">
        <v>650</v>
      </c>
      <c r="O12" s="3">
        <v>2E-3</v>
      </c>
      <c r="P12" s="3" t="s">
        <v>10</v>
      </c>
      <c r="Q12" s="3" t="s">
        <v>12</v>
      </c>
    </row>
    <row r="13" spans="1:17" x14ac:dyDescent="0.2">
      <c r="B13" s="3" t="s">
        <v>34</v>
      </c>
      <c r="C13" s="3">
        <v>40</v>
      </c>
      <c r="D13" s="3" t="s">
        <v>14</v>
      </c>
      <c r="E13" s="3" t="s">
        <v>1</v>
      </c>
      <c r="F13" s="3" t="s">
        <v>4</v>
      </c>
      <c r="G13" s="3">
        <v>2037382</v>
      </c>
      <c r="H13" s="3">
        <v>27.51</v>
      </c>
      <c r="I13" s="3">
        <v>60.1</v>
      </c>
      <c r="J13" s="3">
        <v>98.6</v>
      </c>
      <c r="K13" s="3">
        <v>1</v>
      </c>
      <c r="L13" s="3" t="s">
        <v>26</v>
      </c>
      <c r="M13" s="3" t="s">
        <v>26</v>
      </c>
      <c r="N13" s="3">
        <v>543</v>
      </c>
      <c r="O13" s="3">
        <v>3.0000000000000001E-3</v>
      </c>
      <c r="P13" s="3" t="s">
        <v>11</v>
      </c>
      <c r="Q13" s="3" t="s">
        <v>12</v>
      </c>
    </row>
    <row r="14" spans="1:17" x14ac:dyDescent="0.2">
      <c r="B14" s="3" t="s">
        <v>35</v>
      </c>
      <c r="C14" s="3">
        <v>41</v>
      </c>
      <c r="D14" s="3" t="s">
        <v>14</v>
      </c>
      <c r="E14" s="3" t="s">
        <v>1</v>
      </c>
      <c r="F14" s="3" t="s">
        <v>4</v>
      </c>
      <c r="G14" s="3">
        <v>335218</v>
      </c>
      <c r="H14" s="3">
        <v>3.5840000000000001</v>
      </c>
      <c r="I14" s="3">
        <v>9.23</v>
      </c>
      <c r="J14" s="3">
        <v>13</v>
      </c>
      <c r="K14" s="3">
        <v>1</v>
      </c>
      <c r="L14" s="3" t="s">
        <v>26</v>
      </c>
      <c r="M14" s="3" t="s">
        <v>26</v>
      </c>
      <c r="N14" s="3">
        <v>1206679</v>
      </c>
      <c r="O14" s="3">
        <v>5.7</v>
      </c>
      <c r="P14" s="3" t="s">
        <v>10</v>
      </c>
      <c r="Q14" s="3" t="s">
        <v>12</v>
      </c>
    </row>
    <row r="15" spans="1:17" x14ac:dyDescent="0.2">
      <c r="B15" s="3" t="s">
        <v>36</v>
      </c>
      <c r="C15" s="3">
        <v>46</v>
      </c>
      <c r="D15" s="3" t="s">
        <v>14</v>
      </c>
      <c r="E15" s="3" t="s">
        <v>1</v>
      </c>
      <c r="F15" s="3" t="s">
        <v>4</v>
      </c>
      <c r="G15" s="3">
        <v>9609962</v>
      </c>
      <c r="H15" s="3">
        <v>61.83</v>
      </c>
      <c r="I15" s="3">
        <v>392.4</v>
      </c>
      <c r="J15" s="3">
        <v>424.6</v>
      </c>
      <c r="K15" s="3">
        <v>1</v>
      </c>
      <c r="L15" s="3" t="s">
        <v>26</v>
      </c>
      <c r="M15" s="3" t="s">
        <v>26</v>
      </c>
      <c r="N15" s="3" t="s">
        <v>26</v>
      </c>
      <c r="O15" s="3" t="s">
        <v>26</v>
      </c>
      <c r="P15" s="3" t="s">
        <v>10</v>
      </c>
      <c r="Q15" s="3" t="s">
        <v>12</v>
      </c>
    </row>
    <row r="16" spans="1:17" x14ac:dyDescent="0.2">
      <c r="B16" s="3" t="s">
        <v>37</v>
      </c>
      <c r="C16" s="3">
        <v>48</v>
      </c>
      <c r="D16" s="3" t="s">
        <v>14</v>
      </c>
      <c r="E16" s="3" t="s">
        <v>1</v>
      </c>
      <c r="F16" s="3" t="s">
        <v>4</v>
      </c>
      <c r="G16" s="3">
        <v>356743</v>
      </c>
      <c r="H16" s="3">
        <v>37.47</v>
      </c>
      <c r="I16" s="3">
        <v>12.5</v>
      </c>
      <c r="J16" s="3">
        <v>18.100000000000001</v>
      </c>
      <c r="K16" s="3">
        <v>0.94</v>
      </c>
      <c r="L16" s="3" t="s">
        <v>26</v>
      </c>
      <c r="M16" s="3" t="s">
        <v>26</v>
      </c>
      <c r="N16" s="3" t="s">
        <v>26</v>
      </c>
      <c r="O16" s="3" t="s">
        <v>26</v>
      </c>
      <c r="P16" s="3" t="s">
        <v>10</v>
      </c>
      <c r="Q16" s="3" t="s">
        <v>12</v>
      </c>
    </row>
    <row r="17" spans="2:17" x14ac:dyDescent="0.2">
      <c r="B17" s="3" t="s">
        <v>38</v>
      </c>
      <c r="C17" s="3">
        <v>51</v>
      </c>
      <c r="D17" s="3" t="s">
        <v>14</v>
      </c>
      <c r="E17" s="3" t="s">
        <v>1</v>
      </c>
      <c r="F17" s="3" t="s">
        <v>4</v>
      </c>
      <c r="G17" s="3">
        <v>3892772</v>
      </c>
      <c r="H17" s="3">
        <v>45.59</v>
      </c>
      <c r="I17" s="3">
        <v>137.18</v>
      </c>
      <c r="J17" s="3">
        <v>164.4</v>
      </c>
      <c r="K17" s="3">
        <v>0.98</v>
      </c>
      <c r="L17" s="3" t="s">
        <v>26</v>
      </c>
      <c r="M17" s="3" t="s">
        <v>26</v>
      </c>
      <c r="N17" s="3" t="s">
        <v>26</v>
      </c>
      <c r="O17" s="3" t="s">
        <v>26</v>
      </c>
      <c r="P17" s="3" t="s">
        <v>10</v>
      </c>
      <c r="Q17" s="3" t="s">
        <v>12</v>
      </c>
    </row>
    <row r="18" spans="2:17" x14ac:dyDescent="0.2">
      <c r="B18" s="3" t="s">
        <v>39</v>
      </c>
      <c r="C18" s="3">
        <v>55</v>
      </c>
      <c r="D18" s="3" t="s">
        <v>14</v>
      </c>
      <c r="E18" s="3" t="s">
        <v>1</v>
      </c>
      <c r="F18" s="3" t="s">
        <v>4</v>
      </c>
      <c r="G18" s="3">
        <v>2751466</v>
      </c>
      <c r="H18" s="3">
        <v>36.01</v>
      </c>
      <c r="I18" s="3">
        <v>112.6</v>
      </c>
      <c r="J18" s="3">
        <v>113</v>
      </c>
      <c r="K18" s="3">
        <v>1</v>
      </c>
      <c r="L18" s="3" t="s">
        <v>26</v>
      </c>
      <c r="M18" s="3" t="s">
        <v>26</v>
      </c>
      <c r="N18" s="3" t="s">
        <v>26</v>
      </c>
      <c r="O18" s="3" t="s">
        <v>26</v>
      </c>
      <c r="P18" s="3" t="s">
        <v>10</v>
      </c>
      <c r="Q18" s="3" t="s">
        <v>12</v>
      </c>
    </row>
    <row r="19" spans="2:17" x14ac:dyDescent="0.2">
      <c r="B19" s="3" t="s">
        <v>40</v>
      </c>
      <c r="C19" s="3">
        <v>58</v>
      </c>
      <c r="D19" s="3" t="s">
        <v>14</v>
      </c>
      <c r="E19" s="3" t="s">
        <v>1</v>
      </c>
      <c r="F19" s="3" t="s">
        <v>4</v>
      </c>
      <c r="G19" s="3">
        <v>138782</v>
      </c>
      <c r="H19" s="3">
        <v>1.62</v>
      </c>
      <c r="I19" s="3">
        <v>5</v>
      </c>
      <c r="J19" s="3">
        <v>6.7</v>
      </c>
      <c r="K19" s="3">
        <v>0.97</v>
      </c>
      <c r="L19" s="3">
        <v>5674</v>
      </c>
      <c r="M19" s="3">
        <v>2.1690000000000001E-2</v>
      </c>
      <c r="N19" s="3" t="s">
        <v>26</v>
      </c>
      <c r="O19" s="3" t="s">
        <v>26</v>
      </c>
      <c r="P19" s="3" t="s">
        <v>10</v>
      </c>
      <c r="Q19" s="3" t="s">
        <v>12</v>
      </c>
    </row>
    <row r="20" spans="2:17" x14ac:dyDescent="0.2">
      <c r="B20" s="3" t="s">
        <v>26</v>
      </c>
      <c r="C20" s="3">
        <v>2</v>
      </c>
      <c r="D20" s="3" t="s">
        <v>21</v>
      </c>
      <c r="E20" s="3" t="s">
        <v>17</v>
      </c>
      <c r="F20" s="3" t="s">
        <v>4</v>
      </c>
      <c r="G20" s="3">
        <v>2366</v>
      </c>
      <c r="H20" s="3">
        <v>2.3120000000000002E-2</v>
      </c>
      <c r="I20" s="3">
        <v>0.03</v>
      </c>
      <c r="J20" s="3" t="s">
        <v>26</v>
      </c>
      <c r="K20" s="3" t="s">
        <v>26</v>
      </c>
      <c r="L20" s="3" t="s">
        <v>26</v>
      </c>
      <c r="M20" s="3" t="s">
        <v>26</v>
      </c>
      <c r="N20" s="3">
        <v>2543</v>
      </c>
      <c r="O20" s="3">
        <v>8.0000000000000002E-3</v>
      </c>
      <c r="P20" s="3" t="s">
        <v>11</v>
      </c>
      <c r="Q20" s="3" t="s">
        <v>12</v>
      </c>
    </row>
    <row r="21" spans="2:17" x14ac:dyDescent="0.2">
      <c r="B21" s="3" t="s">
        <v>26</v>
      </c>
      <c r="C21" s="3">
        <v>8</v>
      </c>
      <c r="D21" s="3" t="s">
        <v>14</v>
      </c>
      <c r="E21" s="3" t="s">
        <v>1</v>
      </c>
      <c r="F21" s="3" t="s">
        <v>4</v>
      </c>
      <c r="G21" s="3">
        <v>3466</v>
      </c>
      <c r="H21" s="3">
        <v>0.20219999999999999</v>
      </c>
      <c r="I21" s="3">
        <v>0.05</v>
      </c>
      <c r="J21" s="3" t="s">
        <v>26</v>
      </c>
      <c r="K21" s="3" t="s">
        <v>26</v>
      </c>
      <c r="L21" s="3" t="s">
        <v>26</v>
      </c>
      <c r="M21" s="3" t="s">
        <v>26</v>
      </c>
      <c r="N21" s="3" t="s">
        <v>26</v>
      </c>
      <c r="O21" s="3" t="s">
        <v>26</v>
      </c>
      <c r="P21" s="3" t="s">
        <v>10</v>
      </c>
      <c r="Q21" s="3" t="s">
        <v>12</v>
      </c>
    </row>
    <row r="22" spans="2:17" x14ac:dyDescent="0.2">
      <c r="B22" s="3" t="s">
        <v>26</v>
      </c>
      <c r="C22" s="3">
        <v>9</v>
      </c>
      <c r="D22" s="3" t="s">
        <v>14</v>
      </c>
      <c r="E22" s="3" t="s">
        <v>1</v>
      </c>
      <c r="F22" s="3" t="s">
        <v>4</v>
      </c>
      <c r="G22" s="3">
        <v>13143</v>
      </c>
      <c r="H22" s="3">
        <v>0.22869999999999999</v>
      </c>
      <c r="I22" s="3">
        <v>0.28000000000000003</v>
      </c>
      <c r="J22" s="3" t="s">
        <v>26</v>
      </c>
      <c r="K22" s="3" t="s">
        <v>26</v>
      </c>
      <c r="L22" s="3" t="s">
        <v>26</v>
      </c>
      <c r="M22" s="3" t="s">
        <v>26</v>
      </c>
      <c r="N22" s="3">
        <v>910083</v>
      </c>
      <c r="O22" s="3">
        <v>5.0279999999999996</v>
      </c>
      <c r="P22" s="3" t="s">
        <v>10</v>
      </c>
      <c r="Q22" s="3" t="s">
        <v>12</v>
      </c>
    </row>
    <row r="23" spans="2:17" x14ac:dyDescent="0.2">
      <c r="B23" s="3" t="s">
        <v>26</v>
      </c>
      <c r="C23" s="3">
        <v>13</v>
      </c>
      <c r="D23" s="3" t="s">
        <v>15</v>
      </c>
      <c r="E23" s="3" t="s">
        <v>1</v>
      </c>
      <c r="F23" s="3" t="s">
        <v>4</v>
      </c>
      <c r="G23" s="3">
        <v>567</v>
      </c>
      <c r="H23" s="3">
        <v>3.7629999999999999E-3</v>
      </c>
      <c r="I23" s="3">
        <v>0.01</v>
      </c>
      <c r="J23" s="3" t="s">
        <v>26</v>
      </c>
      <c r="K23" s="3" t="s">
        <v>26</v>
      </c>
      <c r="L23" s="3" t="s">
        <v>26</v>
      </c>
      <c r="M23" s="3" t="s">
        <v>26</v>
      </c>
      <c r="N23" s="3" t="s">
        <v>26</v>
      </c>
      <c r="O23" s="3" t="s">
        <v>26</v>
      </c>
      <c r="P23" s="3" t="s">
        <v>11</v>
      </c>
      <c r="Q23" s="3" t="s">
        <v>12</v>
      </c>
    </row>
    <row r="24" spans="2:17" x14ac:dyDescent="0.2">
      <c r="B24" s="3" t="s">
        <v>26</v>
      </c>
      <c r="C24" s="3">
        <v>13</v>
      </c>
      <c r="D24" s="3" t="s">
        <v>19</v>
      </c>
      <c r="E24" s="3" t="s">
        <v>17</v>
      </c>
      <c r="F24" s="3" t="s">
        <v>5</v>
      </c>
      <c r="G24" s="3">
        <v>733</v>
      </c>
      <c r="H24" s="3">
        <v>8.6339999999999993E-3</v>
      </c>
      <c r="I24" s="3">
        <v>0.01</v>
      </c>
      <c r="J24" s="3" t="s">
        <v>26</v>
      </c>
      <c r="K24" s="3" t="s">
        <v>26</v>
      </c>
      <c r="L24" s="3" t="s">
        <v>26</v>
      </c>
      <c r="M24" s="3" t="s">
        <v>26</v>
      </c>
      <c r="N24" s="3" t="s">
        <v>26</v>
      </c>
      <c r="O24" s="3" t="s">
        <v>26</v>
      </c>
      <c r="P24" s="3" t="s">
        <v>11</v>
      </c>
      <c r="Q24" s="3" t="s">
        <v>12</v>
      </c>
    </row>
    <row r="25" spans="2:17" x14ac:dyDescent="0.2">
      <c r="B25" s="3" t="s">
        <v>26</v>
      </c>
      <c r="C25" s="3">
        <v>13</v>
      </c>
      <c r="D25" s="3" t="s">
        <v>15</v>
      </c>
      <c r="E25" s="3" t="s">
        <v>18</v>
      </c>
      <c r="F25" s="3" t="s">
        <v>4</v>
      </c>
      <c r="G25" s="3">
        <v>1150</v>
      </c>
      <c r="H25" s="3">
        <v>8.9350000000000002E-3</v>
      </c>
      <c r="I25" s="3">
        <v>0.03</v>
      </c>
      <c r="J25" s="3" t="s">
        <v>26</v>
      </c>
      <c r="K25" s="3" t="s">
        <v>26</v>
      </c>
      <c r="L25" s="4" t="s">
        <v>26</v>
      </c>
      <c r="M25" s="4" t="s">
        <v>26</v>
      </c>
      <c r="N25" s="3" t="s">
        <v>26</v>
      </c>
      <c r="O25" s="3" t="s">
        <v>26</v>
      </c>
      <c r="P25" s="3" t="s">
        <v>11</v>
      </c>
      <c r="Q25" s="3" t="s">
        <v>12</v>
      </c>
    </row>
    <row r="26" spans="2:17" x14ac:dyDescent="0.2">
      <c r="B26" s="3" t="s">
        <v>26</v>
      </c>
      <c r="C26" s="3">
        <v>15</v>
      </c>
      <c r="D26" s="3" t="s">
        <v>15</v>
      </c>
      <c r="E26" s="3" t="s">
        <v>18</v>
      </c>
      <c r="F26" s="3" t="s">
        <v>4</v>
      </c>
      <c r="G26" s="3">
        <v>133855</v>
      </c>
      <c r="H26" s="3">
        <v>0.85829999999999995</v>
      </c>
      <c r="I26" s="3">
        <v>4.13</v>
      </c>
      <c r="J26" s="3" t="s">
        <v>26</v>
      </c>
      <c r="K26" s="3" t="s">
        <v>26</v>
      </c>
      <c r="L26" s="3" t="s">
        <v>26</v>
      </c>
      <c r="M26" s="3" t="s">
        <v>26</v>
      </c>
      <c r="N26" s="3">
        <v>4959</v>
      </c>
      <c r="O26" s="3">
        <v>2.4E-2</v>
      </c>
      <c r="P26" s="3" t="s">
        <v>11</v>
      </c>
      <c r="Q26" s="3" t="s">
        <v>12</v>
      </c>
    </row>
    <row r="27" spans="2:17" x14ac:dyDescent="0.2">
      <c r="B27" s="3" t="s">
        <v>26</v>
      </c>
      <c r="C27" s="3">
        <v>15</v>
      </c>
      <c r="D27" s="3" t="s">
        <v>21</v>
      </c>
      <c r="E27" s="3" t="s">
        <v>20</v>
      </c>
      <c r="F27" s="3" t="s">
        <v>4</v>
      </c>
      <c r="G27" s="3">
        <v>59891</v>
      </c>
      <c r="H27" s="3">
        <v>0.15579999999999999</v>
      </c>
      <c r="I27" s="3">
        <v>1.6</v>
      </c>
      <c r="J27" s="3" t="s">
        <v>26</v>
      </c>
      <c r="K27" s="3" t="s">
        <v>26</v>
      </c>
      <c r="L27" s="3" t="s">
        <v>26</v>
      </c>
      <c r="M27" s="3" t="s">
        <v>26</v>
      </c>
      <c r="N27" s="3" t="s">
        <v>26</v>
      </c>
      <c r="O27" s="3" t="s">
        <v>26</v>
      </c>
      <c r="P27" s="3" t="s">
        <v>11</v>
      </c>
      <c r="Q27" s="3" t="s">
        <v>12</v>
      </c>
    </row>
    <row r="28" spans="2:17" x14ac:dyDescent="0.2">
      <c r="B28" s="3" t="s">
        <v>26</v>
      </c>
      <c r="C28" s="3">
        <v>24</v>
      </c>
      <c r="D28" s="3" t="s">
        <v>21</v>
      </c>
      <c r="E28" s="3" t="s">
        <v>20</v>
      </c>
      <c r="F28" s="3" t="s">
        <v>4</v>
      </c>
      <c r="G28" s="3">
        <v>5</v>
      </c>
      <c r="H28" s="3">
        <v>6.5309999999999999E-4</v>
      </c>
      <c r="I28" s="3">
        <v>0</v>
      </c>
      <c r="J28" s="3" t="s">
        <v>26</v>
      </c>
      <c r="K28" s="3" t="s">
        <v>26</v>
      </c>
      <c r="L28" s="3" t="s">
        <v>26</v>
      </c>
      <c r="M28" s="3" t="s">
        <v>26</v>
      </c>
      <c r="N28" s="3" t="s">
        <v>26</v>
      </c>
      <c r="O28" s="3" t="s">
        <v>26</v>
      </c>
      <c r="P28" s="3" t="s">
        <v>11</v>
      </c>
      <c r="Q28" s="3" t="s">
        <v>12</v>
      </c>
    </row>
    <row r="29" spans="2:17" x14ac:dyDescent="0.2">
      <c r="B29" s="3" t="s">
        <v>26</v>
      </c>
      <c r="C29" s="3">
        <v>44</v>
      </c>
      <c r="D29" s="3" t="s">
        <v>14</v>
      </c>
      <c r="E29" s="3" t="s">
        <v>1</v>
      </c>
      <c r="F29" s="3" t="s">
        <v>4</v>
      </c>
      <c r="G29" s="3">
        <v>32144</v>
      </c>
      <c r="H29" s="3">
        <v>0.40129999999999999</v>
      </c>
      <c r="I29" s="3">
        <v>1.05</v>
      </c>
      <c r="J29" s="3" t="s">
        <v>26</v>
      </c>
      <c r="K29" s="3" t="s">
        <v>26</v>
      </c>
      <c r="L29" s="3" t="s">
        <v>26</v>
      </c>
      <c r="M29" s="3" t="s">
        <v>26</v>
      </c>
      <c r="N29" s="3">
        <v>59920</v>
      </c>
      <c r="O29" s="3">
        <v>0.5</v>
      </c>
      <c r="P29" s="3" t="s">
        <v>10</v>
      </c>
      <c r="Q29" s="3" t="s">
        <v>12</v>
      </c>
    </row>
    <row r="30" spans="2:17" x14ac:dyDescent="0.2">
      <c r="B30" s="3" t="s">
        <v>26</v>
      </c>
      <c r="C30" s="3">
        <v>48</v>
      </c>
      <c r="D30" s="3" t="s">
        <v>24</v>
      </c>
      <c r="E30" s="3" t="s">
        <v>2</v>
      </c>
      <c r="F30" s="3" t="s">
        <v>4</v>
      </c>
      <c r="G30" s="3">
        <v>7923</v>
      </c>
      <c r="H30" s="3">
        <v>4.8439999999999997E-2</v>
      </c>
      <c r="I30" s="3">
        <v>0.34</v>
      </c>
      <c r="J30" s="3" t="s">
        <v>26</v>
      </c>
      <c r="K30" s="3" t="s">
        <v>26</v>
      </c>
      <c r="L30" s="3">
        <v>22833</v>
      </c>
      <c r="M30" s="3">
        <v>6.3700000000000007E-2</v>
      </c>
      <c r="N30" s="3" t="s">
        <v>26</v>
      </c>
      <c r="O30" s="3" t="s">
        <v>26</v>
      </c>
      <c r="P30" s="3" t="s">
        <v>11</v>
      </c>
      <c r="Q30" s="3" t="s">
        <v>12</v>
      </c>
    </row>
    <row r="31" spans="2:17" x14ac:dyDescent="0.2">
      <c r="B31" s="3" t="s">
        <v>26</v>
      </c>
      <c r="C31" s="3">
        <v>53</v>
      </c>
      <c r="D31" s="3" t="s">
        <v>14</v>
      </c>
      <c r="E31" s="3" t="s">
        <v>1</v>
      </c>
      <c r="F31" s="3" t="s">
        <v>4</v>
      </c>
      <c r="G31" s="3">
        <v>19977</v>
      </c>
      <c r="H31" s="3">
        <v>0.76619999999999999</v>
      </c>
      <c r="I31" s="3">
        <v>0.63</v>
      </c>
      <c r="J31" s="3" t="s">
        <v>26</v>
      </c>
      <c r="K31" s="3" t="s">
        <v>26</v>
      </c>
      <c r="L31" s="3" t="s">
        <v>26</v>
      </c>
      <c r="M31" s="3" t="s">
        <v>26</v>
      </c>
      <c r="N31" s="3" t="s">
        <v>26</v>
      </c>
      <c r="O31" s="3" t="s">
        <v>26</v>
      </c>
      <c r="P31" s="3" t="s">
        <v>10</v>
      </c>
      <c r="Q31" s="3" t="s">
        <v>12</v>
      </c>
    </row>
    <row r="32" spans="2:17" x14ac:dyDescent="0.2">
      <c r="B32" s="3" t="s">
        <v>26</v>
      </c>
      <c r="C32" s="3">
        <v>53</v>
      </c>
      <c r="D32" s="3" t="s">
        <v>15</v>
      </c>
      <c r="E32" s="3" t="s">
        <v>2</v>
      </c>
      <c r="F32" s="3" t="s">
        <v>5</v>
      </c>
      <c r="G32" s="3">
        <v>3100</v>
      </c>
      <c r="H32" s="3">
        <v>5.3109999999999997E-2</v>
      </c>
      <c r="I32" s="3">
        <v>0.05</v>
      </c>
      <c r="J32" s="3" t="s">
        <v>26</v>
      </c>
      <c r="K32" s="3" t="s">
        <v>26</v>
      </c>
      <c r="L32" s="3" t="s">
        <v>26</v>
      </c>
      <c r="M32" s="3" t="s">
        <v>26</v>
      </c>
      <c r="N32" s="3" t="s">
        <v>26</v>
      </c>
      <c r="O32" s="3" t="s">
        <v>26</v>
      </c>
      <c r="P32" s="3" t="s">
        <v>11</v>
      </c>
      <c r="Q32" s="3" t="s">
        <v>12</v>
      </c>
    </row>
    <row r="33" spans="2:17" x14ac:dyDescent="0.2">
      <c r="B33" s="3" t="s">
        <v>26</v>
      </c>
      <c r="C33" s="3">
        <v>59</v>
      </c>
      <c r="D33" s="3" t="s">
        <v>14</v>
      </c>
      <c r="E33" s="3" t="s">
        <v>1</v>
      </c>
      <c r="F33" s="3" t="s">
        <v>4</v>
      </c>
      <c r="G33" s="3">
        <v>26968</v>
      </c>
      <c r="H33" s="3">
        <v>0.42170000000000002</v>
      </c>
      <c r="I33" s="3">
        <v>0.94</v>
      </c>
      <c r="J33" s="3" t="s">
        <v>26</v>
      </c>
      <c r="K33" s="3" t="s">
        <v>26</v>
      </c>
      <c r="L33" s="3" t="s">
        <v>26</v>
      </c>
      <c r="M33" s="3" t="s">
        <v>26</v>
      </c>
      <c r="N33" s="3">
        <v>2821</v>
      </c>
      <c r="O33" s="3">
        <v>1.2E-2</v>
      </c>
      <c r="P33" s="3" t="s">
        <v>10</v>
      </c>
      <c r="Q33" s="3" t="s">
        <v>12</v>
      </c>
    </row>
    <row r="34" spans="2:17" x14ac:dyDescent="0.2">
      <c r="B34" s="3" t="s">
        <v>26</v>
      </c>
      <c r="C34" s="3">
        <v>7</v>
      </c>
      <c r="D34" s="3" t="s">
        <v>14</v>
      </c>
      <c r="E34" s="3" t="s">
        <v>1</v>
      </c>
      <c r="F34" s="3" t="s">
        <v>4</v>
      </c>
      <c r="G34" s="3">
        <v>15659</v>
      </c>
      <c r="H34" s="3">
        <v>0.42609999999999998</v>
      </c>
      <c r="I34" s="3">
        <v>0.42</v>
      </c>
      <c r="J34" s="3" t="s">
        <v>26</v>
      </c>
      <c r="K34" s="3" t="s">
        <v>26</v>
      </c>
      <c r="L34" s="3" t="s">
        <v>26</v>
      </c>
      <c r="M34" s="3" t="s">
        <v>26</v>
      </c>
      <c r="N34" s="3" t="s">
        <v>26</v>
      </c>
      <c r="O34" s="3" t="s">
        <v>26</v>
      </c>
      <c r="P34" s="3" t="s">
        <v>10</v>
      </c>
      <c r="Q34" s="3" t="s">
        <v>12</v>
      </c>
    </row>
    <row r="35" spans="2:17" x14ac:dyDescent="0.2">
      <c r="B35" s="3" t="s">
        <v>26</v>
      </c>
      <c r="C35" s="3">
        <v>40</v>
      </c>
      <c r="D35" s="3" t="s">
        <v>15</v>
      </c>
      <c r="E35" s="3" t="s">
        <v>1</v>
      </c>
      <c r="F35" s="3" t="s">
        <v>4</v>
      </c>
      <c r="G35" s="3">
        <v>36638</v>
      </c>
      <c r="H35" s="3">
        <v>0.35759999999999997</v>
      </c>
      <c r="I35" s="3">
        <v>1.7</v>
      </c>
      <c r="J35" s="3" t="s">
        <v>26</v>
      </c>
      <c r="K35" s="3" t="s">
        <v>26</v>
      </c>
      <c r="L35" s="3" t="s">
        <v>26</v>
      </c>
      <c r="M35" s="3" t="s">
        <v>26</v>
      </c>
      <c r="N35" s="3">
        <v>308</v>
      </c>
      <c r="O35" s="3">
        <v>1E-3</v>
      </c>
      <c r="P35" s="3" t="s">
        <v>10</v>
      </c>
      <c r="Q35" s="3" t="s">
        <v>12</v>
      </c>
    </row>
    <row r="36" spans="2:17" x14ac:dyDescent="0.2">
      <c r="B36" s="3" t="s">
        <v>26</v>
      </c>
      <c r="C36" s="3">
        <v>56</v>
      </c>
      <c r="D36" s="3" t="s">
        <v>14</v>
      </c>
      <c r="E36" s="3" t="s">
        <v>1</v>
      </c>
      <c r="F36" s="3" t="s">
        <v>4</v>
      </c>
      <c r="G36" s="3">
        <v>38691</v>
      </c>
      <c r="H36" s="3">
        <v>0.14219999999999999</v>
      </c>
      <c r="I36" s="3">
        <v>0.25</v>
      </c>
      <c r="J36" s="3" t="s">
        <v>26</v>
      </c>
      <c r="K36" s="3" t="s">
        <v>26</v>
      </c>
      <c r="L36" s="3">
        <v>26083162</v>
      </c>
      <c r="M36" s="3">
        <v>95.9</v>
      </c>
      <c r="N36" s="3" t="s">
        <v>26</v>
      </c>
      <c r="O36" s="3" t="s">
        <v>26</v>
      </c>
      <c r="P36" s="3" t="s">
        <v>10</v>
      </c>
      <c r="Q36" s="3" t="s">
        <v>12</v>
      </c>
    </row>
    <row r="37" spans="2:17" x14ac:dyDescent="0.2">
      <c r="B37" s="3" t="s">
        <v>26</v>
      </c>
      <c r="C37" s="3">
        <v>57</v>
      </c>
      <c r="D37" s="3" t="s">
        <v>15</v>
      </c>
      <c r="E37" s="3" t="s">
        <v>1</v>
      </c>
      <c r="F37" s="3" t="s">
        <v>4</v>
      </c>
      <c r="G37" s="3">
        <v>163</v>
      </c>
      <c r="H37" s="3">
        <v>1.8109999999999999E-3</v>
      </c>
      <c r="I37" s="3">
        <v>0</v>
      </c>
      <c r="J37" s="3" t="s">
        <v>26</v>
      </c>
      <c r="K37" s="3" t="s">
        <v>26</v>
      </c>
      <c r="L37" s="3">
        <v>7170</v>
      </c>
      <c r="M37" s="3">
        <v>2.8629999999999999E-2</v>
      </c>
      <c r="N37" s="3" t="s">
        <v>26</v>
      </c>
      <c r="O37" s="3" t="s">
        <v>26</v>
      </c>
      <c r="P37" s="3" t="s">
        <v>10</v>
      </c>
      <c r="Q37" s="3" t="s">
        <v>12</v>
      </c>
    </row>
  </sheetData>
  <sortState ref="B5:Q37">
    <sortCondition ref="B20:B37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0E513-8BA7-C941-AA47-4026304F6B6F}">
  <dimension ref="A1:G14"/>
  <sheetViews>
    <sheetView workbookViewId="0">
      <selection activeCell="G27" sqref="G27"/>
    </sheetView>
  </sheetViews>
  <sheetFormatPr baseColWidth="10" defaultRowHeight="16" x14ac:dyDescent="0.2"/>
  <cols>
    <col min="3" max="3" width="15" customWidth="1"/>
    <col min="4" max="4" width="13.83203125" customWidth="1"/>
    <col min="5" max="5" width="18.6640625" customWidth="1"/>
    <col min="7" max="7" width="22.1640625" customWidth="1"/>
  </cols>
  <sheetData>
    <row r="1" spans="1:7" x14ac:dyDescent="0.2">
      <c r="A1" s="5" t="s">
        <v>55</v>
      </c>
    </row>
    <row r="3" spans="1:7" x14ac:dyDescent="0.2">
      <c r="B3" t="s">
        <v>13</v>
      </c>
      <c r="C3" t="s">
        <v>49</v>
      </c>
      <c r="D3" t="s">
        <v>50</v>
      </c>
      <c r="E3" t="s">
        <v>53</v>
      </c>
      <c r="F3" t="s">
        <v>51</v>
      </c>
      <c r="G3" t="s">
        <v>54</v>
      </c>
    </row>
    <row r="4" spans="1:7" x14ac:dyDescent="0.2">
      <c r="B4" t="s">
        <v>25</v>
      </c>
      <c r="C4">
        <v>99.2</v>
      </c>
      <c r="D4">
        <v>0</v>
      </c>
      <c r="E4">
        <v>50</v>
      </c>
      <c r="F4">
        <v>119593</v>
      </c>
      <c r="G4">
        <v>3790569</v>
      </c>
    </row>
    <row r="5" spans="1:7" x14ac:dyDescent="0.2">
      <c r="B5" t="s">
        <v>27</v>
      </c>
      <c r="C5">
        <v>100</v>
      </c>
      <c r="D5">
        <v>0</v>
      </c>
      <c r="E5">
        <v>47</v>
      </c>
      <c r="F5">
        <v>134218</v>
      </c>
      <c r="G5">
        <v>3927449</v>
      </c>
    </row>
    <row r="6" spans="1:7" x14ac:dyDescent="0.2">
      <c r="B6" t="s">
        <v>28</v>
      </c>
      <c r="C6">
        <v>97.2</v>
      </c>
      <c r="D6">
        <v>0</v>
      </c>
      <c r="E6">
        <v>36</v>
      </c>
      <c r="F6">
        <v>178308</v>
      </c>
      <c r="G6">
        <v>3912279</v>
      </c>
    </row>
    <row r="7" spans="1:7" x14ac:dyDescent="0.2">
      <c r="B7" t="s">
        <v>52</v>
      </c>
      <c r="C7">
        <v>100</v>
      </c>
      <c r="D7">
        <v>0</v>
      </c>
      <c r="E7">
        <v>38</v>
      </c>
      <c r="F7">
        <v>176574</v>
      </c>
      <c r="G7">
        <v>3974233</v>
      </c>
    </row>
    <row r="8" spans="1:7" x14ac:dyDescent="0.2">
      <c r="B8" t="s">
        <v>30</v>
      </c>
      <c r="C8">
        <v>100</v>
      </c>
      <c r="D8">
        <v>0</v>
      </c>
      <c r="E8">
        <v>46</v>
      </c>
      <c r="F8">
        <v>156995</v>
      </c>
      <c r="G8">
        <v>3942213</v>
      </c>
    </row>
    <row r="9" spans="1:7" x14ac:dyDescent="0.2">
      <c r="B9" t="s">
        <v>34</v>
      </c>
      <c r="C9">
        <v>100</v>
      </c>
      <c r="D9">
        <v>0</v>
      </c>
      <c r="E9">
        <v>37</v>
      </c>
      <c r="F9">
        <v>176574</v>
      </c>
      <c r="G9">
        <v>3926025</v>
      </c>
    </row>
    <row r="10" spans="1:7" x14ac:dyDescent="0.2">
      <c r="B10" t="s">
        <v>35</v>
      </c>
      <c r="C10">
        <v>98.6</v>
      </c>
      <c r="D10">
        <v>0</v>
      </c>
      <c r="E10">
        <v>105</v>
      </c>
      <c r="F10">
        <v>63906</v>
      </c>
      <c r="G10">
        <v>3837177</v>
      </c>
    </row>
    <row r="11" spans="1:7" x14ac:dyDescent="0.2">
      <c r="B11" t="s">
        <v>36</v>
      </c>
      <c r="C11">
        <v>100</v>
      </c>
      <c r="D11">
        <v>0</v>
      </c>
      <c r="E11">
        <v>35</v>
      </c>
      <c r="F11">
        <v>177859</v>
      </c>
      <c r="G11">
        <v>3912332</v>
      </c>
    </row>
    <row r="12" spans="1:7" x14ac:dyDescent="0.2">
      <c r="B12" t="s">
        <v>37</v>
      </c>
      <c r="C12">
        <v>91</v>
      </c>
      <c r="D12">
        <v>0</v>
      </c>
      <c r="E12">
        <v>316</v>
      </c>
      <c r="F12">
        <v>15266</v>
      </c>
      <c r="G12">
        <v>3266783</v>
      </c>
    </row>
    <row r="13" spans="1:7" x14ac:dyDescent="0.2">
      <c r="B13" t="s">
        <v>38</v>
      </c>
      <c r="C13">
        <v>93.1</v>
      </c>
      <c r="D13">
        <v>0</v>
      </c>
      <c r="E13">
        <v>120</v>
      </c>
      <c r="F13">
        <v>78646</v>
      </c>
      <c r="G13">
        <v>3621399</v>
      </c>
    </row>
    <row r="14" spans="1:7" x14ac:dyDescent="0.2">
      <c r="B14" t="s">
        <v>39</v>
      </c>
      <c r="C14">
        <v>100</v>
      </c>
      <c r="D14">
        <v>0</v>
      </c>
      <c r="E14">
        <v>35</v>
      </c>
      <c r="F14">
        <v>177859</v>
      </c>
      <c r="G14">
        <v>3920341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4E92-F656-3E49-9993-A4DC4A09B0AC}">
  <dimension ref="A1:W43"/>
  <sheetViews>
    <sheetView workbookViewId="0">
      <selection activeCell="D12" sqref="D12"/>
    </sheetView>
  </sheetViews>
  <sheetFormatPr baseColWidth="10" defaultRowHeight="16" x14ac:dyDescent="0.2"/>
  <cols>
    <col min="2" max="2" width="25.33203125" customWidth="1"/>
    <col min="5" max="5" width="15.5" customWidth="1"/>
    <col min="6" max="6" width="11" customWidth="1"/>
    <col min="8" max="9" width="11" customWidth="1"/>
    <col min="11" max="11" width="11" customWidth="1"/>
    <col min="12" max="13" width="15.6640625" customWidth="1"/>
    <col min="15" max="15" width="11.1640625" customWidth="1"/>
    <col min="16" max="16" width="11" customWidth="1"/>
    <col min="21" max="21" width="11.5" customWidth="1"/>
    <col min="22" max="22" width="11.1640625" customWidth="1"/>
    <col min="23" max="23" width="52" customWidth="1"/>
  </cols>
  <sheetData>
    <row r="1" spans="1:23" x14ac:dyDescent="0.2">
      <c r="A1" s="5" t="s">
        <v>156</v>
      </c>
    </row>
    <row r="4" spans="1:23" x14ac:dyDescent="0.2">
      <c r="B4" s="6" t="s">
        <v>56</v>
      </c>
      <c r="C4" s="6" t="s">
        <v>57</v>
      </c>
      <c r="D4" s="6" t="s">
        <v>58</v>
      </c>
      <c r="E4" s="6" t="s">
        <v>59</v>
      </c>
      <c r="F4" s="6" t="s">
        <v>60</v>
      </c>
      <c r="G4" s="6" t="s">
        <v>61</v>
      </c>
      <c r="H4" s="6" t="s">
        <v>25</v>
      </c>
      <c r="I4" s="6" t="s">
        <v>27</v>
      </c>
      <c r="J4" s="6" t="s">
        <v>28</v>
      </c>
      <c r="K4" s="6" t="s">
        <v>29</v>
      </c>
      <c r="L4" s="6" t="s">
        <v>62</v>
      </c>
      <c r="M4" s="6" t="s">
        <v>63</v>
      </c>
      <c r="N4" s="6" t="s">
        <v>30</v>
      </c>
      <c r="O4" s="6" t="s">
        <v>33</v>
      </c>
      <c r="P4" s="6" t="s">
        <v>34</v>
      </c>
      <c r="Q4" s="6" t="s">
        <v>35</v>
      </c>
      <c r="R4" s="6" t="s">
        <v>36</v>
      </c>
      <c r="S4" s="6" t="s">
        <v>37</v>
      </c>
      <c r="T4" s="6" t="s">
        <v>38</v>
      </c>
      <c r="U4" s="6" t="s">
        <v>39</v>
      </c>
      <c r="V4" s="6" t="s">
        <v>40</v>
      </c>
      <c r="W4" s="6" t="s">
        <v>64</v>
      </c>
    </row>
    <row r="5" spans="1:23" x14ac:dyDescent="0.2">
      <c r="B5" s="6" t="s">
        <v>65</v>
      </c>
      <c r="C5" s="6">
        <v>37620</v>
      </c>
      <c r="D5" s="6" t="s">
        <v>66</v>
      </c>
      <c r="E5" s="6" t="s">
        <v>67</v>
      </c>
      <c r="F5" s="6" t="s">
        <v>68</v>
      </c>
      <c r="G5" s="6" t="s">
        <v>69</v>
      </c>
      <c r="H5" s="6" t="s">
        <v>70</v>
      </c>
      <c r="I5" s="6" t="s">
        <v>70</v>
      </c>
      <c r="J5" s="6" t="s">
        <v>70</v>
      </c>
      <c r="K5" s="6" t="s">
        <v>66</v>
      </c>
      <c r="L5" s="6" t="s">
        <v>70</v>
      </c>
      <c r="M5" s="6" t="s">
        <v>70</v>
      </c>
      <c r="N5" s="6" t="s">
        <v>66</v>
      </c>
      <c r="O5" s="6" t="s">
        <v>66</v>
      </c>
      <c r="P5" s="6" t="s">
        <v>70</v>
      </c>
      <c r="Q5" s="6" t="s">
        <v>66</v>
      </c>
      <c r="R5" s="6" t="s">
        <v>66</v>
      </c>
      <c r="S5" s="6" t="s">
        <v>66</v>
      </c>
      <c r="T5" s="6" t="s">
        <v>70</v>
      </c>
      <c r="U5" s="6" t="s">
        <v>70</v>
      </c>
      <c r="V5" s="6" t="s">
        <v>70</v>
      </c>
      <c r="W5" s="6" t="s">
        <v>71</v>
      </c>
    </row>
    <row r="6" spans="1:23" x14ac:dyDescent="0.2">
      <c r="B6" s="7" t="s">
        <v>65</v>
      </c>
      <c r="C6" s="7">
        <v>47683</v>
      </c>
      <c r="D6" s="7" t="s">
        <v>72</v>
      </c>
      <c r="E6" s="6" t="s">
        <v>73</v>
      </c>
      <c r="F6" s="6" t="s">
        <v>74</v>
      </c>
      <c r="G6" s="6" t="s">
        <v>75</v>
      </c>
      <c r="H6" s="6" t="s">
        <v>72</v>
      </c>
      <c r="I6" s="6" t="s">
        <v>72</v>
      </c>
      <c r="J6" s="6" t="s">
        <v>72</v>
      </c>
      <c r="K6" s="6" t="s">
        <v>72</v>
      </c>
      <c r="L6" s="6" t="s">
        <v>72</v>
      </c>
      <c r="M6" s="6" t="s">
        <v>72</v>
      </c>
      <c r="N6" s="6" t="s">
        <v>72</v>
      </c>
      <c r="O6" s="6" t="s">
        <v>72</v>
      </c>
      <c r="P6" s="6" t="s">
        <v>72</v>
      </c>
      <c r="Q6" s="6" t="s">
        <v>72</v>
      </c>
      <c r="R6" s="6" t="s">
        <v>72</v>
      </c>
      <c r="S6" s="6" t="s">
        <v>72</v>
      </c>
      <c r="T6" s="6" t="s">
        <v>72</v>
      </c>
      <c r="U6" s="6" t="s">
        <v>72</v>
      </c>
      <c r="V6" s="6" t="s">
        <v>76</v>
      </c>
      <c r="W6" s="6" t="s">
        <v>77</v>
      </c>
    </row>
    <row r="7" spans="1:23" x14ac:dyDescent="0.2">
      <c r="B7" s="6" t="s">
        <v>78</v>
      </c>
      <c r="C7" s="6">
        <v>35683</v>
      </c>
      <c r="D7" s="6" t="s">
        <v>72</v>
      </c>
      <c r="E7" s="6" t="s">
        <v>79</v>
      </c>
      <c r="F7" s="6"/>
      <c r="G7" s="6"/>
      <c r="H7" s="6" t="s">
        <v>72</v>
      </c>
      <c r="I7" s="6" t="s">
        <v>72</v>
      </c>
      <c r="J7" s="6" t="s">
        <v>72</v>
      </c>
      <c r="K7" s="6" t="s">
        <v>72</v>
      </c>
      <c r="L7" s="6" t="s">
        <v>72</v>
      </c>
      <c r="M7" s="6" t="s">
        <v>72</v>
      </c>
      <c r="N7" s="6" t="s">
        <v>72</v>
      </c>
      <c r="O7" s="6" t="s">
        <v>72</v>
      </c>
      <c r="P7" s="6" t="s">
        <v>72</v>
      </c>
      <c r="Q7" s="6" t="s">
        <v>72</v>
      </c>
      <c r="R7" s="6" t="s">
        <v>72</v>
      </c>
      <c r="S7" s="6" t="s">
        <v>72</v>
      </c>
      <c r="T7" s="6" t="s">
        <v>76</v>
      </c>
      <c r="U7" s="6" t="s">
        <v>76</v>
      </c>
      <c r="V7" s="6" t="s">
        <v>76</v>
      </c>
      <c r="W7" s="6"/>
    </row>
    <row r="8" spans="1:23" x14ac:dyDescent="0.2">
      <c r="B8" s="6" t="s">
        <v>78</v>
      </c>
      <c r="C8" s="6">
        <v>37958</v>
      </c>
      <c r="D8" s="6" t="s">
        <v>70</v>
      </c>
      <c r="E8" s="6" t="s">
        <v>73</v>
      </c>
      <c r="F8" s="6" t="s">
        <v>80</v>
      </c>
      <c r="G8" s="6" t="s">
        <v>81</v>
      </c>
      <c r="H8" s="6" t="s">
        <v>66</v>
      </c>
      <c r="I8" s="6" t="s">
        <v>70</v>
      </c>
      <c r="J8" s="6" t="s">
        <v>70</v>
      </c>
      <c r="K8" s="6" t="s">
        <v>70</v>
      </c>
      <c r="L8" s="6" t="s">
        <v>70</v>
      </c>
      <c r="M8" s="6" t="s">
        <v>70</v>
      </c>
      <c r="N8" s="6" t="s">
        <v>70</v>
      </c>
      <c r="O8" s="6" t="s">
        <v>70</v>
      </c>
      <c r="P8" s="6" t="s">
        <v>70</v>
      </c>
      <c r="Q8" s="6" t="s">
        <v>70</v>
      </c>
      <c r="R8" s="6" t="s">
        <v>70</v>
      </c>
      <c r="S8" s="6" t="s">
        <v>70</v>
      </c>
      <c r="T8" s="6" t="s">
        <v>70</v>
      </c>
      <c r="U8" s="6" t="s">
        <v>70</v>
      </c>
      <c r="V8" s="6" t="s">
        <v>70</v>
      </c>
      <c r="W8" s="6" t="s">
        <v>82</v>
      </c>
    </row>
    <row r="9" spans="1:23" x14ac:dyDescent="0.2">
      <c r="B9" s="6" t="s">
        <v>83</v>
      </c>
      <c r="C9" s="6">
        <v>18309</v>
      </c>
      <c r="D9" s="6" t="s">
        <v>66</v>
      </c>
      <c r="E9" s="6" t="s">
        <v>67</v>
      </c>
      <c r="F9" s="6" t="s">
        <v>84</v>
      </c>
      <c r="G9" s="6" t="s">
        <v>85</v>
      </c>
      <c r="H9" s="6" t="s">
        <v>76</v>
      </c>
      <c r="I9" s="6" t="s">
        <v>76</v>
      </c>
      <c r="J9" s="6" t="s">
        <v>76</v>
      </c>
      <c r="K9" s="6" t="s">
        <v>76</v>
      </c>
      <c r="L9" s="6" t="s">
        <v>76</v>
      </c>
      <c r="M9" s="6" t="s">
        <v>76</v>
      </c>
      <c r="N9" s="6" t="s">
        <v>76</v>
      </c>
      <c r="O9" s="6" t="s">
        <v>66</v>
      </c>
      <c r="P9" s="6" t="s">
        <v>66</v>
      </c>
      <c r="Q9" s="6" t="s">
        <v>66</v>
      </c>
      <c r="R9" s="6" t="s">
        <v>66</v>
      </c>
      <c r="S9" s="6" t="s">
        <v>66</v>
      </c>
      <c r="T9" s="6" t="s">
        <v>76</v>
      </c>
      <c r="U9" s="6" t="s">
        <v>76</v>
      </c>
      <c r="V9" s="6" t="s">
        <v>76</v>
      </c>
      <c r="W9" s="6" t="s">
        <v>86</v>
      </c>
    </row>
    <row r="10" spans="1:23" x14ac:dyDescent="0.2">
      <c r="B10" s="6" t="s">
        <v>87</v>
      </c>
      <c r="C10" s="6">
        <v>19750</v>
      </c>
      <c r="D10" s="6" t="s">
        <v>66</v>
      </c>
      <c r="E10" s="6" t="s">
        <v>67</v>
      </c>
      <c r="F10" s="6" t="s">
        <v>88</v>
      </c>
      <c r="G10" s="6" t="s">
        <v>89</v>
      </c>
      <c r="H10" s="6" t="s">
        <v>66</v>
      </c>
      <c r="I10" s="6" t="s">
        <v>66</v>
      </c>
      <c r="J10" s="6" t="s">
        <v>66</v>
      </c>
      <c r="K10" s="6" t="s">
        <v>66</v>
      </c>
      <c r="L10" s="6" t="s">
        <v>66</v>
      </c>
      <c r="M10" s="6" t="s">
        <v>66</v>
      </c>
      <c r="N10" s="6" t="s">
        <v>66</v>
      </c>
      <c r="O10" s="6" t="s">
        <v>66</v>
      </c>
      <c r="P10" s="6" t="s">
        <v>72</v>
      </c>
      <c r="Q10" s="6" t="s">
        <v>66</v>
      </c>
      <c r="R10" s="6" t="s">
        <v>66</v>
      </c>
      <c r="S10" s="6" t="s">
        <v>66</v>
      </c>
      <c r="T10" s="6" t="s">
        <v>66</v>
      </c>
      <c r="U10" s="6" t="s">
        <v>66</v>
      </c>
      <c r="V10" s="6" t="s">
        <v>66</v>
      </c>
      <c r="W10" s="6" t="s">
        <v>90</v>
      </c>
    </row>
    <row r="11" spans="1:23" x14ac:dyDescent="0.2">
      <c r="B11" s="6" t="s">
        <v>87</v>
      </c>
      <c r="C11" s="6">
        <v>32268</v>
      </c>
      <c r="D11" s="6" t="s">
        <v>66</v>
      </c>
      <c r="E11" s="6" t="s">
        <v>67</v>
      </c>
      <c r="F11" s="6" t="s">
        <v>91</v>
      </c>
      <c r="G11" s="6" t="s">
        <v>92</v>
      </c>
      <c r="H11" s="6" t="s">
        <v>66</v>
      </c>
      <c r="I11" s="6" t="s">
        <v>66</v>
      </c>
      <c r="J11" s="6" t="s">
        <v>66</v>
      </c>
      <c r="K11" s="6" t="s">
        <v>66</v>
      </c>
      <c r="L11" s="6" t="s">
        <v>66</v>
      </c>
      <c r="M11" s="6" t="s">
        <v>66</v>
      </c>
      <c r="N11" s="6" t="s">
        <v>66</v>
      </c>
      <c r="O11" s="6" t="s">
        <v>66</v>
      </c>
      <c r="P11" s="6" t="s">
        <v>66</v>
      </c>
      <c r="Q11" s="6" t="s">
        <v>66</v>
      </c>
      <c r="R11" s="6" t="s">
        <v>66</v>
      </c>
      <c r="S11" s="6" t="s">
        <v>66</v>
      </c>
      <c r="T11" s="6" t="s">
        <v>66</v>
      </c>
      <c r="U11" s="6" t="s">
        <v>72</v>
      </c>
      <c r="V11" s="6" t="s">
        <v>66</v>
      </c>
      <c r="W11" s="6"/>
    </row>
    <row r="12" spans="1:23" x14ac:dyDescent="0.2">
      <c r="B12" s="6" t="s">
        <v>93</v>
      </c>
      <c r="C12" s="6">
        <v>22</v>
      </c>
      <c r="D12" s="6" t="s">
        <v>76</v>
      </c>
      <c r="E12" s="6" t="s">
        <v>79</v>
      </c>
      <c r="F12" s="6"/>
      <c r="G12" s="6"/>
      <c r="H12" s="6" t="s">
        <v>76</v>
      </c>
      <c r="I12" s="6" t="s">
        <v>76</v>
      </c>
      <c r="J12" s="6" t="s">
        <v>76</v>
      </c>
      <c r="K12" s="6" t="s">
        <v>76</v>
      </c>
      <c r="L12" s="6" t="s">
        <v>76</v>
      </c>
      <c r="M12" s="6" t="s">
        <v>76</v>
      </c>
      <c r="N12" s="6" t="s">
        <v>76</v>
      </c>
      <c r="O12" s="6" t="s">
        <v>70</v>
      </c>
      <c r="P12" s="6" t="s">
        <v>76</v>
      </c>
      <c r="Q12" s="6" t="s">
        <v>76</v>
      </c>
      <c r="R12" s="6" t="s">
        <v>76</v>
      </c>
      <c r="S12" s="6" t="s">
        <v>76</v>
      </c>
      <c r="T12" s="6" t="s">
        <v>76</v>
      </c>
      <c r="U12" s="6" t="s">
        <v>76</v>
      </c>
      <c r="V12" s="6" t="s">
        <v>76</v>
      </c>
      <c r="W12" s="6"/>
    </row>
    <row r="13" spans="1:23" x14ac:dyDescent="0.2">
      <c r="B13" s="6" t="s">
        <v>94</v>
      </c>
      <c r="C13" s="6">
        <v>12311</v>
      </c>
      <c r="D13" s="6" t="s">
        <v>76</v>
      </c>
      <c r="E13" s="6" t="s">
        <v>73</v>
      </c>
      <c r="F13" s="6" t="s">
        <v>95</v>
      </c>
      <c r="G13" s="6" t="s">
        <v>96</v>
      </c>
      <c r="H13" s="6" t="s">
        <v>70</v>
      </c>
      <c r="I13" s="6" t="s">
        <v>76</v>
      </c>
      <c r="J13" s="6" t="s">
        <v>76</v>
      </c>
      <c r="K13" s="6" t="s">
        <v>76</v>
      </c>
      <c r="L13" s="6" t="s">
        <v>76</v>
      </c>
      <c r="M13" s="6" t="s">
        <v>76</v>
      </c>
      <c r="N13" s="6" t="s">
        <v>76</v>
      </c>
      <c r="O13" s="6" t="s">
        <v>76</v>
      </c>
      <c r="P13" s="6" t="s">
        <v>76</v>
      </c>
      <c r="Q13" s="6" t="s">
        <v>76</v>
      </c>
      <c r="R13" s="6" t="s">
        <v>76</v>
      </c>
      <c r="S13" s="6" t="s">
        <v>76</v>
      </c>
      <c r="T13" s="6" t="s">
        <v>76</v>
      </c>
      <c r="U13" s="6" t="s">
        <v>76</v>
      </c>
      <c r="V13" s="6" t="s">
        <v>76</v>
      </c>
      <c r="W13" s="6" t="s">
        <v>97</v>
      </c>
    </row>
    <row r="14" spans="1:23" x14ac:dyDescent="0.2">
      <c r="B14" s="6" t="s">
        <v>94</v>
      </c>
      <c r="C14" s="6">
        <v>12314</v>
      </c>
      <c r="D14" s="6" t="s">
        <v>76</v>
      </c>
      <c r="E14" s="6" t="s">
        <v>73</v>
      </c>
      <c r="F14" s="6" t="s">
        <v>98</v>
      </c>
      <c r="G14" s="6" t="s">
        <v>96</v>
      </c>
      <c r="H14" s="6" t="s">
        <v>72</v>
      </c>
      <c r="I14" s="6" t="s">
        <v>76</v>
      </c>
      <c r="J14" s="6" t="s">
        <v>76</v>
      </c>
      <c r="K14" s="6" t="s">
        <v>76</v>
      </c>
      <c r="L14" s="6" t="s">
        <v>76</v>
      </c>
      <c r="M14" s="6" t="s">
        <v>76</v>
      </c>
      <c r="N14" s="6" t="s">
        <v>76</v>
      </c>
      <c r="O14" s="6" t="s">
        <v>76</v>
      </c>
      <c r="P14" s="6" t="s">
        <v>76</v>
      </c>
      <c r="Q14" s="6" t="s">
        <v>76</v>
      </c>
      <c r="R14" s="6" t="s">
        <v>76</v>
      </c>
      <c r="S14" s="6" t="s">
        <v>76</v>
      </c>
      <c r="T14" s="6" t="s">
        <v>76</v>
      </c>
      <c r="U14" s="6" t="s">
        <v>76</v>
      </c>
      <c r="V14" s="6" t="s">
        <v>76</v>
      </c>
      <c r="W14" s="6" t="s">
        <v>97</v>
      </c>
    </row>
    <row r="15" spans="1:23" x14ac:dyDescent="0.2">
      <c r="B15" s="6" t="s">
        <v>99</v>
      </c>
      <c r="C15" s="6">
        <v>25821</v>
      </c>
      <c r="D15" s="6" t="s">
        <v>76</v>
      </c>
      <c r="E15" s="6" t="s">
        <v>79</v>
      </c>
      <c r="F15" s="6"/>
      <c r="G15" s="6"/>
      <c r="H15" s="6" t="s">
        <v>70</v>
      </c>
      <c r="I15" s="6" t="s">
        <v>76</v>
      </c>
      <c r="J15" s="6" t="s">
        <v>76</v>
      </c>
      <c r="K15" s="6" t="s">
        <v>76</v>
      </c>
      <c r="L15" s="6" t="s">
        <v>76</v>
      </c>
      <c r="M15" s="6" t="s">
        <v>76</v>
      </c>
      <c r="N15" s="6" t="s">
        <v>76</v>
      </c>
      <c r="O15" s="6" t="s">
        <v>76</v>
      </c>
      <c r="P15" s="6" t="s">
        <v>76</v>
      </c>
      <c r="Q15" s="6" t="s">
        <v>76</v>
      </c>
      <c r="R15" s="6" t="s">
        <v>76</v>
      </c>
      <c r="S15" s="6" t="s">
        <v>76</v>
      </c>
      <c r="T15" s="6" t="s">
        <v>76</v>
      </c>
      <c r="U15" s="6" t="s">
        <v>76</v>
      </c>
      <c r="V15" s="6" t="s">
        <v>76</v>
      </c>
      <c r="W15" s="6"/>
    </row>
    <row r="16" spans="1:23" x14ac:dyDescent="0.2">
      <c r="B16" s="6" t="s">
        <v>99</v>
      </c>
      <c r="C16" s="6">
        <v>25831</v>
      </c>
      <c r="D16" s="6" t="s">
        <v>70</v>
      </c>
      <c r="E16" s="6" t="s">
        <v>79</v>
      </c>
      <c r="F16" s="6"/>
      <c r="G16" s="6"/>
      <c r="H16" s="6" t="s">
        <v>66</v>
      </c>
      <c r="I16" s="6" t="s">
        <v>70</v>
      </c>
      <c r="J16" s="6" t="s">
        <v>70</v>
      </c>
      <c r="K16" s="6" t="s">
        <v>70</v>
      </c>
      <c r="L16" s="6" t="s">
        <v>70</v>
      </c>
      <c r="M16" s="6" t="s">
        <v>70</v>
      </c>
      <c r="N16" s="6" t="s">
        <v>70</v>
      </c>
      <c r="O16" s="6" t="s">
        <v>70</v>
      </c>
      <c r="P16" s="6" t="s">
        <v>70</v>
      </c>
      <c r="Q16" s="6" t="s">
        <v>70</v>
      </c>
      <c r="R16" s="6" t="s">
        <v>70</v>
      </c>
      <c r="S16" s="6" t="s">
        <v>70</v>
      </c>
      <c r="T16" s="6" t="s">
        <v>70</v>
      </c>
      <c r="U16" s="6" t="s">
        <v>70</v>
      </c>
      <c r="V16" s="6" t="s">
        <v>70</v>
      </c>
      <c r="W16" s="6" t="s">
        <v>100</v>
      </c>
    </row>
    <row r="17" spans="2:23" x14ac:dyDescent="0.2">
      <c r="B17" s="6" t="s">
        <v>101</v>
      </c>
      <c r="C17" s="6">
        <v>92760</v>
      </c>
      <c r="D17" s="6" t="s">
        <v>70</v>
      </c>
      <c r="E17" s="6" t="s">
        <v>67</v>
      </c>
      <c r="F17" s="6" t="s">
        <v>102</v>
      </c>
      <c r="G17" s="6" t="s">
        <v>103</v>
      </c>
      <c r="H17" s="6" t="s">
        <v>70</v>
      </c>
      <c r="I17" s="6" t="s">
        <v>70</v>
      </c>
      <c r="J17" s="6" t="s">
        <v>70</v>
      </c>
      <c r="K17" s="6" t="s">
        <v>70</v>
      </c>
      <c r="L17" s="6" t="s">
        <v>70</v>
      </c>
      <c r="M17" s="6" t="s">
        <v>70</v>
      </c>
      <c r="N17" s="6" t="s">
        <v>70</v>
      </c>
      <c r="O17" s="6" t="s">
        <v>70</v>
      </c>
      <c r="P17" s="6" t="s">
        <v>66</v>
      </c>
      <c r="Q17" s="6" t="s">
        <v>70</v>
      </c>
      <c r="R17" s="6" t="s">
        <v>70</v>
      </c>
      <c r="S17" s="6" t="s">
        <v>70</v>
      </c>
      <c r="T17" s="6" t="s">
        <v>70</v>
      </c>
      <c r="U17" s="6" t="s">
        <v>70</v>
      </c>
      <c r="V17" s="6" t="s">
        <v>70</v>
      </c>
      <c r="W17" s="6"/>
    </row>
    <row r="18" spans="2:23" x14ac:dyDescent="0.2">
      <c r="B18" s="6" t="s">
        <v>104</v>
      </c>
      <c r="C18" s="6">
        <v>3</v>
      </c>
      <c r="D18" s="6" t="s">
        <v>66</v>
      </c>
      <c r="E18" s="6" t="s">
        <v>79</v>
      </c>
      <c r="F18" s="6"/>
      <c r="G18" s="6"/>
      <c r="H18" s="6" t="s">
        <v>76</v>
      </c>
      <c r="I18" s="6" t="s">
        <v>76</v>
      </c>
      <c r="J18" s="6" t="s">
        <v>76</v>
      </c>
      <c r="K18" s="6" t="s">
        <v>66</v>
      </c>
      <c r="L18" s="6" t="s">
        <v>66</v>
      </c>
      <c r="M18" s="6" t="s">
        <v>66</v>
      </c>
      <c r="N18" s="6" t="s">
        <v>66</v>
      </c>
      <c r="O18" s="6" t="s">
        <v>66</v>
      </c>
      <c r="P18" s="6" t="s">
        <v>66</v>
      </c>
      <c r="Q18" s="6" t="s">
        <v>66</v>
      </c>
      <c r="R18" s="6" t="s">
        <v>66</v>
      </c>
      <c r="S18" s="6" t="s">
        <v>66</v>
      </c>
      <c r="T18" s="6" t="s">
        <v>76</v>
      </c>
      <c r="U18" s="6" t="s">
        <v>76</v>
      </c>
      <c r="V18" s="6" t="s">
        <v>76</v>
      </c>
      <c r="W18" s="6"/>
    </row>
    <row r="19" spans="2:23" x14ac:dyDescent="0.2">
      <c r="B19" s="6" t="s">
        <v>104</v>
      </c>
      <c r="C19" s="6">
        <v>9578</v>
      </c>
      <c r="D19" s="6" t="s">
        <v>72</v>
      </c>
      <c r="E19" s="6" t="s">
        <v>79</v>
      </c>
      <c r="F19" s="6"/>
      <c r="G19" s="6"/>
      <c r="H19" s="6" t="s">
        <v>72</v>
      </c>
      <c r="I19" s="6" t="s">
        <v>72</v>
      </c>
      <c r="J19" s="6" t="s">
        <v>72</v>
      </c>
      <c r="K19" s="6" t="s">
        <v>72</v>
      </c>
      <c r="L19" s="6" t="s">
        <v>72</v>
      </c>
      <c r="M19" s="6" t="s">
        <v>72</v>
      </c>
      <c r="N19" s="6" t="s">
        <v>72</v>
      </c>
      <c r="O19" s="6" t="s">
        <v>72</v>
      </c>
      <c r="P19" s="6" t="s">
        <v>72</v>
      </c>
      <c r="Q19" s="6" t="s">
        <v>72</v>
      </c>
      <c r="R19" s="6" t="s">
        <v>72</v>
      </c>
      <c r="S19" s="6" t="s">
        <v>72</v>
      </c>
      <c r="T19" s="6" t="s">
        <v>72</v>
      </c>
      <c r="U19" s="6" t="s">
        <v>76</v>
      </c>
      <c r="V19" s="6" t="s">
        <v>72</v>
      </c>
      <c r="W19" s="6"/>
    </row>
    <row r="20" spans="2:23" x14ac:dyDescent="0.2">
      <c r="B20" s="6" t="s">
        <v>104</v>
      </c>
      <c r="C20" s="6">
        <v>118332</v>
      </c>
      <c r="D20" s="6" t="s">
        <v>66</v>
      </c>
      <c r="E20" s="6" t="s">
        <v>79</v>
      </c>
      <c r="F20" s="6"/>
      <c r="G20" s="6"/>
      <c r="H20" s="6" t="s">
        <v>70</v>
      </c>
      <c r="I20" s="6" t="s">
        <v>70</v>
      </c>
      <c r="J20" s="6" t="s">
        <v>70</v>
      </c>
      <c r="K20" s="6" t="s">
        <v>66</v>
      </c>
      <c r="L20" s="6" t="s">
        <v>70</v>
      </c>
      <c r="M20" s="6" t="s">
        <v>70</v>
      </c>
      <c r="N20" s="6" t="s">
        <v>70</v>
      </c>
      <c r="O20" s="6" t="s">
        <v>66</v>
      </c>
      <c r="P20" s="6" t="s">
        <v>70</v>
      </c>
      <c r="Q20" s="6" t="s">
        <v>70</v>
      </c>
      <c r="R20" s="6" t="s">
        <v>66</v>
      </c>
      <c r="S20" s="6" t="s">
        <v>66</v>
      </c>
      <c r="T20" s="6" t="s">
        <v>70</v>
      </c>
      <c r="U20" s="6" t="s">
        <v>70</v>
      </c>
      <c r="V20" s="6" t="s">
        <v>66</v>
      </c>
      <c r="W20" s="6"/>
    </row>
    <row r="21" spans="2:23" x14ac:dyDescent="0.2">
      <c r="B21" s="6" t="s">
        <v>105</v>
      </c>
      <c r="C21" s="6">
        <v>94475</v>
      </c>
      <c r="D21" s="6" t="s">
        <v>70</v>
      </c>
      <c r="E21" s="6" t="s">
        <v>67</v>
      </c>
      <c r="F21" s="6" t="s">
        <v>106</v>
      </c>
      <c r="G21" s="6" t="s">
        <v>107</v>
      </c>
      <c r="H21" s="6" t="s">
        <v>70</v>
      </c>
      <c r="I21" s="6" t="s">
        <v>70</v>
      </c>
      <c r="J21" s="6" t="s">
        <v>70</v>
      </c>
      <c r="K21" s="6" t="s">
        <v>70</v>
      </c>
      <c r="L21" s="6" t="s">
        <v>70</v>
      </c>
      <c r="M21" s="6" t="s">
        <v>70</v>
      </c>
      <c r="N21" s="6" t="s">
        <v>70</v>
      </c>
      <c r="O21" s="6" t="s">
        <v>70</v>
      </c>
      <c r="P21" s="6" t="s">
        <v>70</v>
      </c>
      <c r="Q21" s="6" t="s">
        <v>70</v>
      </c>
      <c r="R21" s="6" t="s">
        <v>70</v>
      </c>
      <c r="S21" s="6" t="s">
        <v>70</v>
      </c>
      <c r="T21" s="6" t="s">
        <v>70</v>
      </c>
      <c r="U21" s="6" t="s">
        <v>66</v>
      </c>
      <c r="V21" s="6" t="s">
        <v>66</v>
      </c>
      <c r="W21" s="6" t="s">
        <v>108</v>
      </c>
    </row>
    <row r="22" spans="2:23" x14ac:dyDescent="0.2">
      <c r="B22" s="6" t="s">
        <v>109</v>
      </c>
      <c r="C22" s="6">
        <v>22416</v>
      </c>
      <c r="D22" s="6" t="s">
        <v>76</v>
      </c>
      <c r="E22" s="6" t="s">
        <v>79</v>
      </c>
      <c r="F22" s="6"/>
      <c r="G22" s="6"/>
      <c r="H22" s="6" t="s">
        <v>72</v>
      </c>
      <c r="I22" s="6" t="s">
        <v>72</v>
      </c>
      <c r="J22" s="6" t="s">
        <v>72</v>
      </c>
      <c r="K22" s="6" t="s">
        <v>72</v>
      </c>
      <c r="L22" s="6" t="s">
        <v>72</v>
      </c>
      <c r="M22" s="6" t="s">
        <v>72</v>
      </c>
      <c r="N22" s="6" t="s">
        <v>76</v>
      </c>
      <c r="O22" s="6" t="s">
        <v>72</v>
      </c>
      <c r="P22" s="6" t="s">
        <v>72</v>
      </c>
      <c r="Q22" s="6" t="s">
        <v>72</v>
      </c>
      <c r="R22" s="6" t="s">
        <v>72</v>
      </c>
      <c r="S22" s="6" t="s">
        <v>72</v>
      </c>
      <c r="T22" s="6" t="s">
        <v>72</v>
      </c>
      <c r="U22" s="6" t="s">
        <v>72</v>
      </c>
      <c r="V22" s="6" t="s">
        <v>72</v>
      </c>
      <c r="W22" s="6"/>
    </row>
    <row r="23" spans="2:23" x14ac:dyDescent="0.2">
      <c r="B23" s="6" t="s">
        <v>110</v>
      </c>
      <c r="C23" s="6">
        <v>137</v>
      </c>
      <c r="D23" s="6" t="s">
        <v>70</v>
      </c>
      <c r="E23" s="6" t="s">
        <v>79</v>
      </c>
      <c r="F23" s="6"/>
      <c r="G23" s="6"/>
      <c r="H23" s="6" t="s">
        <v>66</v>
      </c>
      <c r="I23" s="6" t="s">
        <v>70</v>
      </c>
      <c r="J23" s="6" t="s">
        <v>70</v>
      </c>
      <c r="K23" s="6" t="s">
        <v>70</v>
      </c>
      <c r="L23" s="6" t="s">
        <v>70</v>
      </c>
      <c r="M23" s="6" t="s">
        <v>70</v>
      </c>
      <c r="N23" s="6" t="s">
        <v>70</v>
      </c>
      <c r="O23" s="6" t="s">
        <v>70</v>
      </c>
      <c r="P23" s="6" t="s">
        <v>70</v>
      </c>
      <c r="Q23" s="6" t="s">
        <v>70</v>
      </c>
      <c r="R23" s="6" t="s">
        <v>70</v>
      </c>
      <c r="S23" s="6" t="s">
        <v>70</v>
      </c>
      <c r="T23" s="6" t="s">
        <v>70</v>
      </c>
      <c r="U23" s="6" t="s">
        <v>70</v>
      </c>
      <c r="V23" s="6" t="s">
        <v>70</v>
      </c>
      <c r="W23" s="6"/>
    </row>
    <row r="24" spans="2:23" x14ac:dyDescent="0.2">
      <c r="B24" s="6" t="s">
        <v>111</v>
      </c>
      <c r="C24" s="6">
        <v>187374</v>
      </c>
      <c r="D24" s="6" t="s">
        <v>76</v>
      </c>
      <c r="E24" s="6" t="s">
        <v>67</v>
      </c>
      <c r="F24" s="6" t="s">
        <v>112</v>
      </c>
      <c r="G24" s="6" t="s">
        <v>113</v>
      </c>
      <c r="H24" s="6" t="s">
        <v>70</v>
      </c>
      <c r="I24" s="6" t="s">
        <v>70</v>
      </c>
      <c r="J24" s="6" t="s">
        <v>70</v>
      </c>
      <c r="K24" s="6" t="s">
        <v>76</v>
      </c>
      <c r="L24" s="6" t="s">
        <v>70</v>
      </c>
      <c r="M24" s="6" t="s">
        <v>70</v>
      </c>
      <c r="N24" s="6" t="s">
        <v>70</v>
      </c>
      <c r="O24" s="6" t="s">
        <v>76</v>
      </c>
      <c r="P24" s="6" t="s">
        <v>76</v>
      </c>
      <c r="Q24" s="6" t="s">
        <v>76</v>
      </c>
      <c r="R24" s="6" t="s">
        <v>76</v>
      </c>
      <c r="S24" s="6" t="s">
        <v>76</v>
      </c>
      <c r="T24" s="6" t="s">
        <v>70</v>
      </c>
      <c r="U24" s="6" t="s">
        <v>70</v>
      </c>
      <c r="V24" s="6" t="s">
        <v>76</v>
      </c>
      <c r="W24" s="6" t="s">
        <v>114</v>
      </c>
    </row>
    <row r="25" spans="2:23" x14ac:dyDescent="0.2">
      <c r="B25" s="6" t="s">
        <v>111</v>
      </c>
      <c r="C25" s="6">
        <v>351566</v>
      </c>
      <c r="D25" s="6" t="s">
        <v>72</v>
      </c>
      <c r="E25" s="6" t="s">
        <v>73</v>
      </c>
      <c r="F25" s="6" t="s">
        <v>115</v>
      </c>
      <c r="G25" s="6" t="s">
        <v>116</v>
      </c>
      <c r="H25" s="6" t="s">
        <v>72</v>
      </c>
      <c r="I25" s="6" t="s">
        <v>72</v>
      </c>
      <c r="J25" s="6" t="s">
        <v>72</v>
      </c>
      <c r="K25" s="6" t="s">
        <v>72</v>
      </c>
      <c r="L25" s="6" t="s">
        <v>72</v>
      </c>
      <c r="M25" s="6" t="s">
        <v>72</v>
      </c>
      <c r="N25" s="6" t="s">
        <v>72</v>
      </c>
      <c r="O25" s="6" t="s">
        <v>72</v>
      </c>
      <c r="P25" s="6" t="s">
        <v>76</v>
      </c>
      <c r="Q25" s="6" t="s">
        <v>72</v>
      </c>
      <c r="R25" s="6" t="s">
        <v>72</v>
      </c>
      <c r="S25" s="6" t="s">
        <v>72</v>
      </c>
      <c r="T25" s="6" t="s">
        <v>72</v>
      </c>
      <c r="U25" s="6" t="s">
        <v>72</v>
      </c>
      <c r="V25" s="6" t="s">
        <v>72</v>
      </c>
      <c r="W25" s="6" t="s">
        <v>117</v>
      </c>
    </row>
    <row r="26" spans="2:23" x14ac:dyDescent="0.2">
      <c r="B26" s="6" t="s">
        <v>111</v>
      </c>
      <c r="C26" s="6">
        <v>408948</v>
      </c>
      <c r="D26" s="6" t="s">
        <v>76</v>
      </c>
      <c r="E26" s="6" t="s">
        <v>67</v>
      </c>
      <c r="F26" s="6" t="s">
        <v>118</v>
      </c>
      <c r="G26" s="6" t="s">
        <v>119</v>
      </c>
      <c r="H26" s="6" t="s">
        <v>72</v>
      </c>
      <c r="I26" s="6" t="s">
        <v>72</v>
      </c>
      <c r="J26" s="6" t="s">
        <v>72</v>
      </c>
      <c r="K26" s="6" t="s">
        <v>76</v>
      </c>
      <c r="L26" s="6" t="s">
        <v>72</v>
      </c>
      <c r="M26" s="6" t="s">
        <v>72</v>
      </c>
      <c r="N26" s="6" t="s">
        <v>72</v>
      </c>
      <c r="O26" s="6" t="s">
        <v>72</v>
      </c>
      <c r="P26" s="6" t="s">
        <v>72</v>
      </c>
      <c r="Q26" s="6" t="s">
        <v>72</v>
      </c>
      <c r="R26" s="6" t="s">
        <v>76</v>
      </c>
      <c r="S26" s="6" t="s">
        <v>76</v>
      </c>
      <c r="T26" s="6" t="s">
        <v>72</v>
      </c>
      <c r="U26" s="6" t="s">
        <v>72</v>
      </c>
      <c r="V26" s="6" t="s">
        <v>72</v>
      </c>
      <c r="W26" s="6" t="s">
        <v>120</v>
      </c>
    </row>
    <row r="27" spans="2:23" x14ac:dyDescent="0.2">
      <c r="B27" s="6" t="s">
        <v>111</v>
      </c>
      <c r="C27" s="6">
        <v>418319</v>
      </c>
      <c r="D27" s="6" t="s">
        <v>70</v>
      </c>
      <c r="E27" s="6" t="s">
        <v>79</v>
      </c>
      <c r="F27" s="6"/>
      <c r="G27" s="6"/>
      <c r="H27" s="6" t="s">
        <v>70</v>
      </c>
      <c r="I27" s="6" t="s">
        <v>70</v>
      </c>
      <c r="J27" s="6" t="s">
        <v>70</v>
      </c>
      <c r="K27" s="6" t="s">
        <v>70</v>
      </c>
      <c r="L27" s="6" t="s">
        <v>70</v>
      </c>
      <c r="M27" s="6" t="s">
        <v>70</v>
      </c>
      <c r="N27" s="6" t="s">
        <v>70</v>
      </c>
      <c r="O27" s="6" t="s">
        <v>70</v>
      </c>
      <c r="P27" s="6" t="s">
        <v>70</v>
      </c>
      <c r="Q27" s="6" t="s">
        <v>70</v>
      </c>
      <c r="R27" s="6" t="s">
        <v>70</v>
      </c>
      <c r="S27" s="6" t="s">
        <v>66</v>
      </c>
      <c r="T27" s="6" t="s">
        <v>70</v>
      </c>
      <c r="U27" s="6" t="s">
        <v>70</v>
      </c>
      <c r="V27" s="6" t="s">
        <v>70</v>
      </c>
      <c r="W27" s="6"/>
    </row>
    <row r="28" spans="2:23" x14ac:dyDescent="0.2">
      <c r="B28" s="6" t="s">
        <v>111</v>
      </c>
      <c r="C28" s="6">
        <v>512546</v>
      </c>
      <c r="D28" s="6" t="s">
        <v>70</v>
      </c>
      <c r="E28" s="6" t="s">
        <v>67</v>
      </c>
      <c r="F28" s="6" t="s">
        <v>121</v>
      </c>
      <c r="G28" s="6" t="s">
        <v>122</v>
      </c>
      <c r="H28" s="6" t="s">
        <v>70</v>
      </c>
      <c r="I28" s="6" t="s">
        <v>70</v>
      </c>
      <c r="J28" s="6" t="s">
        <v>70</v>
      </c>
      <c r="K28" s="6" t="s">
        <v>70</v>
      </c>
      <c r="L28" s="6" t="s">
        <v>70</v>
      </c>
      <c r="M28" s="6" t="s">
        <v>70</v>
      </c>
      <c r="N28" s="6" t="s">
        <v>70</v>
      </c>
      <c r="O28" s="6" t="s">
        <v>66</v>
      </c>
      <c r="P28" s="6" t="s">
        <v>70</v>
      </c>
      <c r="Q28" s="6" t="s">
        <v>70</v>
      </c>
      <c r="R28" s="6" t="s">
        <v>70</v>
      </c>
      <c r="S28" s="6" t="s">
        <v>70</v>
      </c>
      <c r="T28" s="6" t="s">
        <v>70</v>
      </c>
      <c r="U28" s="6" t="s">
        <v>70</v>
      </c>
      <c r="V28" s="6" t="s">
        <v>70</v>
      </c>
      <c r="W28" s="6" t="s">
        <v>123</v>
      </c>
    </row>
    <row r="29" spans="2:23" x14ac:dyDescent="0.2">
      <c r="B29" s="6" t="s">
        <v>124</v>
      </c>
      <c r="C29" s="6">
        <v>96678</v>
      </c>
      <c r="D29" s="6" t="s">
        <v>70</v>
      </c>
      <c r="E29" s="6" t="s">
        <v>67</v>
      </c>
      <c r="F29" s="6" t="s">
        <v>125</v>
      </c>
      <c r="G29" s="6" t="s">
        <v>126</v>
      </c>
      <c r="H29" s="6" t="s">
        <v>70</v>
      </c>
      <c r="I29" s="6" t="s">
        <v>70</v>
      </c>
      <c r="J29" s="6" t="s">
        <v>70</v>
      </c>
      <c r="K29" s="6" t="s">
        <v>70</v>
      </c>
      <c r="L29" s="6" t="s">
        <v>70</v>
      </c>
      <c r="M29" s="6" t="s">
        <v>70</v>
      </c>
      <c r="N29" s="6" t="s">
        <v>70</v>
      </c>
      <c r="O29" s="6" t="s">
        <v>70</v>
      </c>
      <c r="P29" s="6" t="s">
        <v>70</v>
      </c>
      <c r="Q29" s="6" t="s">
        <v>66</v>
      </c>
      <c r="R29" s="6" t="s">
        <v>70</v>
      </c>
      <c r="S29" s="6" t="s">
        <v>70</v>
      </c>
      <c r="T29" s="6" t="s">
        <v>70</v>
      </c>
      <c r="U29" s="6" t="s">
        <v>70</v>
      </c>
      <c r="V29" s="6" t="s">
        <v>70</v>
      </c>
      <c r="W29" s="6" t="s">
        <v>127</v>
      </c>
    </row>
    <row r="30" spans="2:23" x14ac:dyDescent="0.2">
      <c r="B30" s="6" t="s">
        <v>124</v>
      </c>
      <c r="C30" s="6">
        <v>338931</v>
      </c>
      <c r="D30" s="6" t="s">
        <v>70</v>
      </c>
      <c r="E30" s="6" t="s">
        <v>79</v>
      </c>
      <c r="F30" s="6"/>
      <c r="G30" s="6"/>
      <c r="H30" s="6" t="s">
        <v>70</v>
      </c>
      <c r="I30" s="6" t="s">
        <v>70</v>
      </c>
      <c r="J30" s="6" t="s">
        <v>70</v>
      </c>
      <c r="K30" s="6" t="s">
        <v>70</v>
      </c>
      <c r="L30" s="6" t="s">
        <v>70</v>
      </c>
      <c r="M30" s="6" t="s">
        <v>70</v>
      </c>
      <c r="N30" s="6" t="s">
        <v>70</v>
      </c>
      <c r="O30" s="6" t="s">
        <v>70</v>
      </c>
      <c r="P30" s="6" t="s">
        <v>66</v>
      </c>
      <c r="Q30" s="6" t="s">
        <v>70</v>
      </c>
      <c r="R30" s="6" t="s">
        <v>70</v>
      </c>
      <c r="S30" s="6" t="s">
        <v>70</v>
      </c>
      <c r="T30" s="6" t="s">
        <v>70</v>
      </c>
      <c r="U30" s="6" t="s">
        <v>70</v>
      </c>
      <c r="V30" s="6" t="s">
        <v>70</v>
      </c>
      <c r="W30" s="6"/>
    </row>
    <row r="31" spans="2:23" x14ac:dyDescent="0.2">
      <c r="B31" s="6" t="s">
        <v>128</v>
      </c>
      <c r="C31" s="6">
        <v>39553</v>
      </c>
      <c r="D31" s="6" t="s">
        <v>70</v>
      </c>
      <c r="E31" s="6" t="s">
        <v>67</v>
      </c>
      <c r="F31" s="6" t="s">
        <v>129</v>
      </c>
      <c r="G31" s="6" t="s">
        <v>130</v>
      </c>
      <c r="H31" s="6" t="s">
        <v>66</v>
      </c>
      <c r="I31" s="6" t="s">
        <v>70</v>
      </c>
      <c r="J31" s="6" t="s">
        <v>70</v>
      </c>
      <c r="K31" s="6" t="s">
        <v>70</v>
      </c>
      <c r="L31" s="6" t="s">
        <v>70</v>
      </c>
      <c r="M31" s="6" t="s">
        <v>70</v>
      </c>
      <c r="N31" s="6" t="s">
        <v>70</v>
      </c>
      <c r="O31" s="6" t="s">
        <v>70</v>
      </c>
      <c r="P31" s="6" t="s">
        <v>70</v>
      </c>
      <c r="Q31" s="6" t="s">
        <v>70</v>
      </c>
      <c r="R31" s="6" t="s">
        <v>70</v>
      </c>
      <c r="S31" s="6" t="s">
        <v>70</v>
      </c>
      <c r="T31" s="6" t="s">
        <v>70</v>
      </c>
      <c r="U31" s="6" t="s">
        <v>70</v>
      </c>
      <c r="V31" s="6" t="s">
        <v>70</v>
      </c>
      <c r="W31" s="6" t="s">
        <v>90</v>
      </c>
    </row>
    <row r="32" spans="2:23" x14ac:dyDescent="0.2">
      <c r="B32" s="6" t="s">
        <v>131</v>
      </c>
      <c r="C32" s="6">
        <v>11060</v>
      </c>
      <c r="D32" s="6" t="s">
        <v>70</v>
      </c>
      <c r="E32" s="6" t="s">
        <v>79</v>
      </c>
      <c r="F32" s="6"/>
      <c r="G32" s="6"/>
      <c r="H32" s="6" t="s">
        <v>66</v>
      </c>
      <c r="I32" s="6" t="s">
        <v>66</v>
      </c>
      <c r="J32" s="6" t="s">
        <v>66</v>
      </c>
      <c r="K32" s="6" t="s">
        <v>70</v>
      </c>
      <c r="L32" s="6" t="s">
        <v>66</v>
      </c>
      <c r="M32" s="6" t="s">
        <v>66</v>
      </c>
      <c r="N32" s="6" t="s">
        <v>70</v>
      </c>
      <c r="O32" s="6" t="s">
        <v>70</v>
      </c>
      <c r="P32" s="6" t="s">
        <v>66</v>
      </c>
      <c r="Q32" s="6" t="s">
        <v>70</v>
      </c>
      <c r="R32" s="6" t="s">
        <v>70</v>
      </c>
      <c r="S32" s="6" t="s">
        <v>70</v>
      </c>
      <c r="T32" s="6" t="s">
        <v>66</v>
      </c>
      <c r="U32" s="6" t="s">
        <v>66</v>
      </c>
      <c r="V32" s="6" t="s">
        <v>66</v>
      </c>
      <c r="W32" s="6"/>
    </row>
    <row r="33" spans="2:23" x14ac:dyDescent="0.2">
      <c r="B33" s="6" t="s">
        <v>131</v>
      </c>
      <c r="C33" s="6">
        <v>67165</v>
      </c>
      <c r="D33" s="6" t="s">
        <v>70</v>
      </c>
      <c r="E33" s="6" t="s">
        <v>73</v>
      </c>
      <c r="F33" s="6" t="s">
        <v>132</v>
      </c>
      <c r="G33" s="6" t="s">
        <v>133</v>
      </c>
      <c r="H33" s="6" t="s">
        <v>76</v>
      </c>
      <c r="I33" s="6" t="s">
        <v>70</v>
      </c>
      <c r="J33" s="6" t="s">
        <v>70</v>
      </c>
      <c r="K33" s="6" t="s">
        <v>70</v>
      </c>
      <c r="L33" s="6" t="s">
        <v>70</v>
      </c>
      <c r="M33" s="6" t="s">
        <v>70</v>
      </c>
      <c r="N33" s="6" t="s">
        <v>70</v>
      </c>
      <c r="O33" s="6" t="s">
        <v>70</v>
      </c>
      <c r="P33" s="6" t="s">
        <v>70</v>
      </c>
      <c r="Q33" s="6" t="s">
        <v>70</v>
      </c>
      <c r="R33" s="6" t="s">
        <v>70</v>
      </c>
      <c r="S33" s="6" t="s">
        <v>70</v>
      </c>
      <c r="T33" s="6" t="s">
        <v>70</v>
      </c>
      <c r="U33" s="6" t="s">
        <v>70</v>
      </c>
      <c r="V33" s="6" t="s">
        <v>70</v>
      </c>
      <c r="W33" s="6" t="s">
        <v>134</v>
      </c>
    </row>
    <row r="34" spans="2:23" x14ac:dyDescent="0.2">
      <c r="B34" s="6" t="s">
        <v>131</v>
      </c>
      <c r="C34" s="6">
        <v>74316</v>
      </c>
      <c r="D34" s="6" t="s">
        <v>72</v>
      </c>
      <c r="E34" s="6" t="s">
        <v>73</v>
      </c>
      <c r="F34" s="6" t="s">
        <v>135</v>
      </c>
      <c r="G34" s="6" t="s">
        <v>136</v>
      </c>
      <c r="H34" s="6" t="s">
        <v>76</v>
      </c>
      <c r="I34" s="6" t="s">
        <v>72</v>
      </c>
      <c r="J34" s="6" t="s">
        <v>72</v>
      </c>
      <c r="K34" s="6" t="s">
        <v>72</v>
      </c>
      <c r="L34" s="6" t="s">
        <v>72</v>
      </c>
      <c r="M34" s="6" t="s">
        <v>72</v>
      </c>
      <c r="N34" s="6" t="s">
        <v>72</v>
      </c>
      <c r="O34" s="6" t="s">
        <v>72</v>
      </c>
      <c r="P34" s="6" t="s">
        <v>72</v>
      </c>
      <c r="Q34" s="6" t="s">
        <v>72</v>
      </c>
      <c r="R34" s="6" t="s">
        <v>72</v>
      </c>
      <c r="S34" s="6" t="s">
        <v>72</v>
      </c>
      <c r="T34" s="6" t="s">
        <v>72</v>
      </c>
      <c r="U34" s="6" t="s">
        <v>72</v>
      </c>
      <c r="V34" s="6" t="s">
        <v>72</v>
      </c>
      <c r="W34" s="6" t="s">
        <v>137</v>
      </c>
    </row>
    <row r="35" spans="2:23" x14ac:dyDescent="0.2">
      <c r="B35" s="6" t="s">
        <v>131</v>
      </c>
      <c r="C35" s="6">
        <v>105062</v>
      </c>
      <c r="D35" s="6" t="s">
        <v>66</v>
      </c>
      <c r="E35" s="6" t="s">
        <v>73</v>
      </c>
      <c r="F35" s="6" t="s">
        <v>138</v>
      </c>
      <c r="G35" s="6" t="s">
        <v>139</v>
      </c>
      <c r="H35" s="6" t="s">
        <v>66</v>
      </c>
      <c r="I35" s="6" t="s">
        <v>70</v>
      </c>
      <c r="J35" s="6" t="s">
        <v>66</v>
      </c>
      <c r="K35" s="6" t="s">
        <v>66</v>
      </c>
      <c r="L35" s="6" t="s">
        <v>66</v>
      </c>
      <c r="M35" s="6" t="s">
        <v>66</v>
      </c>
      <c r="N35" s="6" t="s">
        <v>66</v>
      </c>
      <c r="O35" s="6" t="s">
        <v>66</v>
      </c>
      <c r="P35" s="6" t="s">
        <v>66</v>
      </c>
      <c r="Q35" s="6" t="s">
        <v>66</v>
      </c>
      <c r="R35" s="6" t="s">
        <v>66</v>
      </c>
      <c r="S35" s="6" t="s">
        <v>66</v>
      </c>
      <c r="T35" s="6" t="s">
        <v>66</v>
      </c>
      <c r="U35" s="6" t="s">
        <v>66</v>
      </c>
      <c r="V35" s="6" t="s">
        <v>66</v>
      </c>
      <c r="W35" s="6" t="s">
        <v>140</v>
      </c>
    </row>
    <row r="36" spans="2:23" x14ac:dyDescent="0.2">
      <c r="B36" s="6" t="s">
        <v>141</v>
      </c>
      <c r="C36" s="6">
        <v>34933</v>
      </c>
      <c r="D36" s="6" t="s">
        <v>70</v>
      </c>
      <c r="E36" s="6" t="s">
        <v>67</v>
      </c>
      <c r="F36" s="6" t="s">
        <v>142</v>
      </c>
      <c r="G36" s="6" t="s">
        <v>143</v>
      </c>
      <c r="H36" s="6" t="s">
        <v>70</v>
      </c>
      <c r="I36" s="6" t="s">
        <v>66</v>
      </c>
      <c r="J36" s="6" t="s">
        <v>70</v>
      </c>
      <c r="K36" s="6" t="s">
        <v>70</v>
      </c>
      <c r="L36" s="6" t="s">
        <v>70</v>
      </c>
      <c r="M36" s="6" t="s">
        <v>70</v>
      </c>
      <c r="N36" s="6" t="s">
        <v>70</v>
      </c>
      <c r="O36" s="6" t="s">
        <v>70</v>
      </c>
      <c r="P36" s="6" t="s">
        <v>70</v>
      </c>
      <c r="Q36" s="6" t="s">
        <v>70</v>
      </c>
      <c r="R36" s="6" t="s">
        <v>70</v>
      </c>
      <c r="S36" s="6" t="s">
        <v>70</v>
      </c>
      <c r="T36" s="6" t="s">
        <v>70</v>
      </c>
      <c r="U36" s="6" t="s">
        <v>70</v>
      </c>
      <c r="V36" s="6" t="s">
        <v>70</v>
      </c>
      <c r="W36" s="6" t="s">
        <v>144</v>
      </c>
    </row>
    <row r="37" spans="2:23" x14ac:dyDescent="0.2">
      <c r="B37" s="6" t="s">
        <v>145</v>
      </c>
      <c r="C37" s="6">
        <v>69037</v>
      </c>
      <c r="D37" s="6" t="s">
        <v>72</v>
      </c>
      <c r="E37" s="6" t="s">
        <v>79</v>
      </c>
      <c r="F37" s="6"/>
      <c r="G37" s="6"/>
      <c r="H37" s="6" t="s">
        <v>72</v>
      </c>
      <c r="I37" s="6" t="s">
        <v>72</v>
      </c>
      <c r="J37" s="6" t="s">
        <v>72</v>
      </c>
      <c r="K37" s="6" t="s">
        <v>72</v>
      </c>
      <c r="L37" s="6" t="s">
        <v>72</v>
      </c>
      <c r="M37" s="6" t="s">
        <v>72</v>
      </c>
      <c r="N37" s="6" t="s">
        <v>72</v>
      </c>
      <c r="O37" s="6" t="s">
        <v>72</v>
      </c>
      <c r="P37" s="6" t="s">
        <v>72</v>
      </c>
      <c r="Q37" s="6" t="s">
        <v>72</v>
      </c>
      <c r="R37" s="6" t="s">
        <v>72</v>
      </c>
      <c r="S37" s="6" t="s">
        <v>72</v>
      </c>
      <c r="T37" s="6" t="s">
        <v>76</v>
      </c>
      <c r="U37" s="6" t="s">
        <v>76</v>
      </c>
      <c r="V37" s="6" t="s">
        <v>76</v>
      </c>
      <c r="W37" s="6"/>
    </row>
    <row r="38" spans="2:23" x14ac:dyDescent="0.2">
      <c r="B38" s="6" t="s">
        <v>145</v>
      </c>
      <c r="C38" s="6">
        <v>87478</v>
      </c>
      <c r="D38" s="6" t="s">
        <v>76</v>
      </c>
      <c r="E38" s="6" t="s">
        <v>67</v>
      </c>
      <c r="F38" s="6" t="s">
        <v>146</v>
      </c>
      <c r="G38" s="6" t="s">
        <v>147</v>
      </c>
      <c r="H38" s="6" t="s">
        <v>72</v>
      </c>
      <c r="I38" s="6" t="s">
        <v>72</v>
      </c>
      <c r="J38" s="6" t="s">
        <v>72</v>
      </c>
      <c r="K38" s="6" t="s">
        <v>72</v>
      </c>
      <c r="L38" s="6" t="s">
        <v>72</v>
      </c>
      <c r="M38" s="6" t="s">
        <v>72</v>
      </c>
      <c r="N38" s="6" t="s">
        <v>76</v>
      </c>
      <c r="O38" s="6" t="s">
        <v>76</v>
      </c>
      <c r="P38" s="6" t="s">
        <v>76</v>
      </c>
      <c r="Q38" s="6" t="s">
        <v>76</v>
      </c>
      <c r="R38" s="6" t="s">
        <v>76</v>
      </c>
      <c r="S38" s="6" t="s">
        <v>76</v>
      </c>
      <c r="T38" s="6" t="s">
        <v>72</v>
      </c>
      <c r="U38" s="6" t="s">
        <v>72</v>
      </c>
      <c r="V38" s="6" t="s">
        <v>72</v>
      </c>
      <c r="W38" s="6" t="s">
        <v>148</v>
      </c>
    </row>
    <row r="39" spans="2:23" x14ac:dyDescent="0.2">
      <c r="B39" s="6" t="s">
        <v>145</v>
      </c>
      <c r="C39" s="6">
        <v>140132</v>
      </c>
      <c r="D39" s="6" t="s">
        <v>66</v>
      </c>
      <c r="E39" s="6" t="s">
        <v>79</v>
      </c>
      <c r="F39" s="6"/>
      <c r="G39" s="6"/>
      <c r="H39" s="6" t="s">
        <v>66</v>
      </c>
      <c r="I39" s="6" t="s">
        <v>66</v>
      </c>
      <c r="J39" s="6" t="s">
        <v>66</v>
      </c>
      <c r="K39" s="6" t="s">
        <v>66</v>
      </c>
      <c r="L39" s="6" t="s">
        <v>66</v>
      </c>
      <c r="M39" s="6" t="s">
        <v>66</v>
      </c>
      <c r="N39" s="6" t="s">
        <v>66</v>
      </c>
      <c r="O39" s="6" t="s">
        <v>66</v>
      </c>
      <c r="P39" s="6" t="s">
        <v>66</v>
      </c>
      <c r="Q39" s="6" t="s">
        <v>66</v>
      </c>
      <c r="R39" s="6" t="s">
        <v>66</v>
      </c>
      <c r="S39" s="6" t="s">
        <v>66</v>
      </c>
      <c r="T39" s="6" t="s">
        <v>70</v>
      </c>
      <c r="U39" s="6" t="s">
        <v>70</v>
      </c>
      <c r="V39" s="6" t="s">
        <v>70</v>
      </c>
      <c r="W39" s="6"/>
    </row>
    <row r="40" spans="2:23" x14ac:dyDescent="0.2">
      <c r="B40" s="6" t="s">
        <v>145</v>
      </c>
      <c r="C40" s="6">
        <v>174862</v>
      </c>
      <c r="D40" s="6" t="s">
        <v>72</v>
      </c>
      <c r="E40" s="6" t="s">
        <v>73</v>
      </c>
      <c r="F40" s="6" t="s">
        <v>149</v>
      </c>
      <c r="G40" s="6" t="s">
        <v>150</v>
      </c>
      <c r="H40" s="6" t="s">
        <v>72</v>
      </c>
      <c r="I40" s="6" t="s">
        <v>72</v>
      </c>
      <c r="J40" s="6" t="s">
        <v>72</v>
      </c>
      <c r="K40" s="6" t="s">
        <v>72</v>
      </c>
      <c r="L40" s="6" t="s">
        <v>72</v>
      </c>
      <c r="M40" s="6" t="s">
        <v>72</v>
      </c>
      <c r="N40" s="6" t="s">
        <v>72</v>
      </c>
      <c r="O40" s="6" t="s">
        <v>72</v>
      </c>
      <c r="P40" s="6" t="s">
        <v>72</v>
      </c>
      <c r="Q40" s="6" t="s">
        <v>72</v>
      </c>
      <c r="R40" s="6" t="s">
        <v>72</v>
      </c>
      <c r="S40" s="6" t="s">
        <v>72</v>
      </c>
      <c r="T40" s="6" t="s">
        <v>76</v>
      </c>
      <c r="U40" s="6" t="s">
        <v>76</v>
      </c>
      <c r="V40" s="6" t="s">
        <v>76</v>
      </c>
      <c r="W40" s="6" t="s">
        <v>151</v>
      </c>
    </row>
    <row r="41" spans="2:23" x14ac:dyDescent="0.2">
      <c r="B41" s="6" t="s">
        <v>145</v>
      </c>
      <c r="C41" s="6">
        <v>229762</v>
      </c>
      <c r="D41" s="6" t="s">
        <v>66</v>
      </c>
      <c r="E41" s="6" t="s">
        <v>79</v>
      </c>
      <c r="F41" s="6"/>
      <c r="G41" s="6"/>
      <c r="H41" s="6" t="s">
        <v>76</v>
      </c>
      <c r="I41" s="6" t="s">
        <v>66</v>
      </c>
      <c r="J41" s="6" t="s">
        <v>66</v>
      </c>
      <c r="K41" s="6" t="s">
        <v>66</v>
      </c>
      <c r="L41" s="6" t="s">
        <v>66</v>
      </c>
      <c r="M41" s="6" t="s">
        <v>66</v>
      </c>
      <c r="N41" s="6" t="s">
        <v>66</v>
      </c>
      <c r="O41" s="6" t="s">
        <v>66</v>
      </c>
      <c r="P41" s="6" t="s">
        <v>66</v>
      </c>
      <c r="Q41" s="6" t="s">
        <v>66</v>
      </c>
      <c r="R41" s="6" t="s">
        <v>66</v>
      </c>
      <c r="S41" s="6" t="s">
        <v>66</v>
      </c>
      <c r="T41" s="6" t="s">
        <v>66</v>
      </c>
      <c r="U41" s="6" t="s">
        <v>66</v>
      </c>
      <c r="V41" s="6" t="s">
        <v>66</v>
      </c>
      <c r="W41" s="6"/>
    </row>
    <row r="42" spans="2:23" x14ac:dyDescent="0.2">
      <c r="B42" s="6" t="s">
        <v>152</v>
      </c>
      <c r="C42" s="6">
        <v>278555</v>
      </c>
      <c r="D42" s="6" t="s">
        <v>70</v>
      </c>
      <c r="E42" s="6" t="s">
        <v>79</v>
      </c>
      <c r="F42" s="6"/>
      <c r="G42" s="6"/>
      <c r="H42" s="6" t="s">
        <v>70</v>
      </c>
      <c r="I42" s="6" t="s">
        <v>70</v>
      </c>
      <c r="J42" s="6" t="s">
        <v>70</v>
      </c>
      <c r="K42" s="6" t="s">
        <v>70</v>
      </c>
      <c r="L42" s="6" t="s">
        <v>70</v>
      </c>
      <c r="M42" s="6" t="s">
        <v>70</v>
      </c>
      <c r="N42" s="6" t="s">
        <v>70</v>
      </c>
      <c r="O42" s="6" t="s">
        <v>70</v>
      </c>
      <c r="P42" s="6" t="s">
        <v>70</v>
      </c>
      <c r="Q42" s="6" t="s">
        <v>66</v>
      </c>
      <c r="R42" s="6" t="s">
        <v>70</v>
      </c>
      <c r="S42" s="6" t="s">
        <v>70</v>
      </c>
      <c r="T42" s="6" t="s">
        <v>70</v>
      </c>
      <c r="U42" s="6" t="s">
        <v>70</v>
      </c>
      <c r="V42" s="6" t="s">
        <v>70</v>
      </c>
      <c r="W42" s="6"/>
    </row>
    <row r="43" spans="2:23" x14ac:dyDescent="0.2">
      <c r="B43" s="6" t="s">
        <v>152</v>
      </c>
      <c r="C43" s="6">
        <v>364087</v>
      </c>
      <c r="D43" s="6" t="s">
        <v>66</v>
      </c>
      <c r="E43" s="6" t="s">
        <v>73</v>
      </c>
      <c r="F43" s="6" t="s">
        <v>153</v>
      </c>
      <c r="G43" s="6" t="s">
        <v>154</v>
      </c>
      <c r="H43" s="6" t="s">
        <v>66</v>
      </c>
      <c r="I43" s="6" t="s">
        <v>66</v>
      </c>
      <c r="J43" s="6" t="s">
        <v>66</v>
      </c>
      <c r="K43" s="6" t="s">
        <v>66</v>
      </c>
      <c r="L43" s="6" t="s">
        <v>66</v>
      </c>
      <c r="M43" s="6" t="s">
        <v>66</v>
      </c>
      <c r="N43" s="6" t="s">
        <v>66</v>
      </c>
      <c r="O43" s="6" t="s">
        <v>66</v>
      </c>
      <c r="P43" s="6" t="s">
        <v>66</v>
      </c>
      <c r="Q43" s="6" t="s">
        <v>66</v>
      </c>
      <c r="R43" s="6" t="s">
        <v>66</v>
      </c>
      <c r="S43" s="6" t="s">
        <v>66</v>
      </c>
      <c r="T43" s="6" t="s">
        <v>72</v>
      </c>
      <c r="U43" s="6" t="s">
        <v>72</v>
      </c>
      <c r="V43" s="6" t="s">
        <v>72</v>
      </c>
      <c r="W43" s="6" t="s">
        <v>155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D73F9-6466-6049-B90D-07406F470EAF}">
  <dimension ref="A1:O574"/>
  <sheetViews>
    <sheetView topLeftCell="A163" workbookViewId="0">
      <selection activeCell="F168" sqref="F168"/>
    </sheetView>
  </sheetViews>
  <sheetFormatPr baseColWidth="10" defaultRowHeight="16" x14ac:dyDescent="0.2"/>
  <cols>
    <col min="2" max="2" width="18" customWidth="1"/>
    <col min="3" max="3" width="26" customWidth="1"/>
    <col min="8" max="8" width="15.5" customWidth="1"/>
    <col min="9" max="9" width="11" customWidth="1"/>
    <col min="10" max="10" width="30.5" customWidth="1"/>
    <col min="11" max="11" width="25.1640625" customWidth="1"/>
    <col min="12" max="12" width="17.83203125" customWidth="1"/>
    <col min="13" max="13" width="32" customWidth="1"/>
    <col min="14" max="14" width="17.1640625" customWidth="1"/>
    <col min="15" max="15" width="25.33203125" customWidth="1"/>
  </cols>
  <sheetData>
    <row r="1" spans="1:15" x14ac:dyDescent="0.2">
      <c r="A1" s="5" t="s">
        <v>1682</v>
      </c>
    </row>
    <row r="4" spans="1:15" x14ac:dyDescent="0.2">
      <c r="B4" t="s">
        <v>157</v>
      </c>
      <c r="C4" t="s">
        <v>56</v>
      </c>
      <c r="D4" t="s">
        <v>57</v>
      </c>
      <c r="E4" t="s">
        <v>58</v>
      </c>
      <c r="F4" t="s">
        <v>158</v>
      </c>
      <c r="G4" t="s">
        <v>159</v>
      </c>
      <c r="H4" t="s">
        <v>59</v>
      </c>
      <c r="I4" t="s">
        <v>60</v>
      </c>
      <c r="J4" t="s">
        <v>61</v>
      </c>
      <c r="K4" t="s">
        <v>160</v>
      </c>
      <c r="L4" t="s">
        <v>161</v>
      </c>
      <c r="M4" t="s">
        <v>1678</v>
      </c>
      <c r="N4" t="s">
        <v>1679</v>
      </c>
      <c r="O4" t="s">
        <v>1680</v>
      </c>
    </row>
    <row r="5" spans="1:15" x14ac:dyDescent="0.2">
      <c r="B5" t="s">
        <v>25</v>
      </c>
      <c r="C5" t="s">
        <v>101</v>
      </c>
      <c r="D5">
        <v>1362</v>
      </c>
      <c r="E5" t="s">
        <v>72</v>
      </c>
      <c r="F5" t="s">
        <v>76</v>
      </c>
      <c r="G5">
        <v>9.7674418599999993E-2</v>
      </c>
      <c r="H5" t="s">
        <v>79</v>
      </c>
    </row>
    <row r="6" spans="1:15" x14ac:dyDescent="0.2">
      <c r="B6" t="s">
        <v>25</v>
      </c>
      <c r="C6" t="s">
        <v>128</v>
      </c>
      <c r="D6">
        <v>3326</v>
      </c>
      <c r="E6" t="s">
        <v>66</v>
      </c>
      <c r="F6" t="s">
        <v>76</v>
      </c>
      <c r="G6">
        <v>5.3571428599999998E-2</v>
      </c>
      <c r="H6" t="s">
        <v>162</v>
      </c>
      <c r="I6" t="s">
        <v>163</v>
      </c>
      <c r="J6" t="s">
        <v>164</v>
      </c>
      <c r="K6" t="s">
        <v>165</v>
      </c>
      <c r="L6" t="s">
        <v>166</v>
      </c>
      <c r="M6" t="s">
        <v>167</v>
      </c>
      <c r="N6" t="s">
        <v>168</v>
      </c>
    </row>
    <row r="7" spans="1:15" x14ac:dyDescent="0.2">
      <c r="B7" t="s">
        <v>25</v>
      </c>
      <c r="C7" t="s">
        <v>128</v>
      </c>
      <c r="D7">
        <v>3327</v>
      </c>
      <c r="E7" t="s">
        <v>76</v>
      </c>
      <c r="F7" t="s">
        <v>66</v>
      </c>
      <c r="G7">
        <v>6.5573770500000003E-2</v>
      </c>
      <c r="H7" t="s">
        <v>79</v>
      </c>
    </row>
    <row r="8" spans="1:15" x14ac:dyDescent="0.2">
      <c r="B8" t="s">
        <v>25</v>
      </c>
      <c r="C8" t="s">
        <v>128</v>
      </c>
      <c r="D8">
        <v>3328</v>
      </c>
      <c r="E8" t="s">
        <v>76</v>
      </c>
      <c r="F8" t="s">
        <v>66</v>
      </c>
      <c r="G8">
        <v>0.186440678</v>
      </c>
      <c r="H8" t="s">
        <v>79</v>
      </c>
    </row>
    <row r="9" spans="1:15" x14ac:dyDescent="0.2">
      <c r="B9" t="s">
        <v>25</v>
      </c>
      <c r="C9" t="s">
        <v>169</v>
      </c>
      <c r="D9">
        <v>3662</v>
      </c>
      <c r="E9" t="s">
        <v>66</v>
      </c>
      <c r="F9" t="s">
        <v>72</v>
      </c>
      <c r="G9">
        <v>6.1371841199999999E-2</v>
      </c>
      <c r="H9" t="s">
        <v>79</v>
      </c>
    </row>
    <row r="10" spans="1:15" x14ac:dyDescent="0.2">
      <c r="B10" t="s">
        <v>25</v>
      </c>
      <c r="C10" t="s">
        <v>170</v>
      </c>
      <c r="D10">
        <v>7311</v>
      </c>
      <c r="E10" t="s">
        <v>70</v>
      </c>
      <c r="F10" t="s">
        <v>66</v>
      </c>
      <c r="G10">
        <v>6.7193675899999999E-2</v>
      </c>
      <c r="H10" t="s">
        <v>79</v>
      </c>
    </row>
    <row r="11" spans="1:15" x14ac:dyDescent="0.2">
      <c r="B11" t="s">
        <v>25</v>
      </c>
      <c r="C11" t="s">
        <v>83</v>
      </c>
      <c r="D11">
        <v>10089</v>
      </c>
      <c r="E11" t="s">
        <v>72</v>
      </c>
      <c r="F11" t="s">
        <v>76</v>
      </c>
      <c r="G11">
        <v>5.3956834500000002E-2</v>
      </c>
      <c r="H11" t="s">
        <v>79</v>
      </c>
    </row>
    <row r="12" spans="1:15" x14ac:dyDescent="0.2">
      <c r="B12" t="s">
        <v>25</v>
      </c>
      <c r="C12" t="s">
        <v>83</v>
      </c>
      <c r="D12">
        <v>10102</v>
      </c>
      <c r="E12" t="s">
        <v>70</v>
      </c>
      <c r="F12" t="s">
        <v>66</v>
      </c>
      <c r="G12">
        <v>7.1955719599999995E-2</v>
      </c>
      <c r="H12" t="s">
        <v>79</v>
      </c>
    </row>
    <row r="13" spans="1:15" x14ac:dyDescent="0.2">
      <c r="B13" t="s">
        <v>25</v>
      </c>
      <c r="C13" t="s">
        <v>83</v>
      </c>
      <c r="D13">
        <v>10127</v>
      </c>
      <c r="E13" t="s">
        <v>66</v>
      </c>
      <c r="F13" t="s">
        <v>70</v>
      </c>
      <c r="G13">
        <v>5.4176072200000001E-2</v>
      </c>
      <c r="H13" t="s">
        <v>79</v>
      </c>
    </row>
    <row r="14" spans="1:15" x14ac:dyDescent="0.2">
      <c r="B14" t="s">
        <v>25</v>
      </c>
      <c r="C14" t="s">
        <v>152</v>
      </c>
      <c r="D14">
        <v>12276</v>
      </c>
      <c r="E14" t="s">
        <v>72</v>
      </c>
      <c r="F14" t="s">
        <v>66</v>
      </c>
      <c r="G14">
        <v>6.5040650399999997E-2</v>
      </c>
      <c r="H14" t="s">
        <v>79</v>
      </c>
    </row>
    <row r="15" spans="1:15" x14ac:dyDescent="0.2">
      <c r="B15" t="s">
        <v>25</v>
      </c>
      <c r="C15" t="s">
        <v>171</v>
      </c>
      <c r="D15">
        <v>16490</v>
      </c>
      <c r="E15" t="s">
        <v>72</v>
      </c>
      <c r="F15" t="s">
        <v>76</v>
      </c>
      <c r="G15">
        <v>7.8571428600000007E-2</v>
      </c>
      <c r="H15" t="s">
        <v>79</v>
      </c>
    </row>
    <row r="16" spans="1:15" x14ac:dyDescent="0.2">
      <c r="B16" t="s">
        <v>25</v>
      </c>
      <c r="C16" t="s">
        <v>171</v>
      </c>
      <c r="D16">
        <v>16509</v>
      </c>
      <c r="E16" t="s">
        <v>72</v>
      </c>
      <c r="F16" t="s">
        <v>76</v>
      </c>
      <c r="G16">
        <v>5.5555555600000001E-2</v>
      </c>
      <c r="H16" t="s">
        <v>79</v>
      </c>
    </row>
    <row r="17" spans="2:14" x14ac:dyDescent="0.2">
      <c r="B17" t="s">
        <v>25</v>
      </c>
      <c r="C17" t="s">
        <v>169</v>
      </c>
      <c r="D17">
        <v>22221</v>
      </c>
      <c r="E17" t="s">
        <v>76</v>
      </c>
      <c r="F17" t="s">
        <v>72</v>
      </c>
      <c r="G17">
        <v>5.2805280500000003E-2</v>
      </c>
      <c r="H17" t="s">
        <v>79</v>
      </c>
    </row>
    <row r="18" spans="2:14" x14ac:dyDescent="0.2">
      <c r="B18" t="s">
        <v>25</v>
      </c>
      <c r="C18" t="s">
        <v>172</v>
      </c>
      <c r="D18">
        <v>22734</v>
      </c>
      <c r="E18" t="s">
        <v>70</v>
      </c>
      <c r="F18" t="s">
        <v>72</v>
      </c>
      <c r="G18">
        <v>5.4380664699999998E-2</v>
      </c>
      <c r="H18" t="s">
        <v>79</v>
      </c>
    </row>
    <row r="19" spans="2:14" x14ac:dyDescent="0.2">
      <c r="B19" t="s">
        <v>25</v>
      </c>
      <c r="C19" t="s">
        <v>124</v>
      </c>
      <c r="D19">
        <v>32100</v>
      </c>
      <c r="E19" t="s">
        <v>76</v>
      </c>
      <c r="F19" t="s">
        <v>66</v>
      </c>
      <c r="G19">
        <v>5.1401869199999999E-2</v>
      </c>
      <c r="H19" t="s">
        <v>79</v>
      </c>
    </row>
    <row r="20" spans="2:14" x14ac:dyDescent="0.2">
      <c r="B20" t="s">
        <v>25</v>
      </c>
      <c r="C20" t="s">
        <v>109</v>
      </c>
      <c r="D20">
        <v>36390</v>
      </c>
      <c r="E20" t="s">
        <v>70</v>
      </c>
      <c r="F20" t="s">
        <v>76</v>
      </c>
      <c r="G20">
        <v>5.4054054099999999E-2</v>
      </c>
      <c r="H20" t="s">
        <v>79</v>
      </c>
    </row>
    <row r="21" spans="2:14" x14ac:dyDescent="0.2">
      <c r="B21" t="s">
        <v>25</v>
      </c>
      <c r="C21" t="s">
        <v>172</v>
      </c>
      <c r="D21">
        <v>38322</v>
      </c>
      <c r="E21" t="s">
        <v>66</v>
      </c>
      <c r="F21" t="s">
        <v>70</v>
      </c>
      <c r="G21">
        <v>5.5319148899999997E-2</v>
      </c>
      <c r="H21" t="s">
        <v>79</v>
      </c>
    </row>
    <row r="22" spans="2:14" x14ac:dyDescent="0.2">
      <c r="B22" t="s">
        <v>25</v>
      </c>
      <c r="C22" t="s">
        <v>109</v>
      </c>
      <c r="D22">
        <v>39883</v>
      </c>
      <c r="E22" t="s">
        <v>72</v>
      </c>
      <c r="F22" t="s">
        <v>76</v>
      </c>
      <c r="G22">
        <v>6.4267352200000002E-2</v>
      </c>
      <c r="H22" t="s">
        <v>79</v>
      </c>
    </row>
    <row r="23" spans="2:14" x14ac:dyDescent="0.2">
      <c r="B23" t="s">
        <v>25</v>
      </c>
      <c r="C23" t="s">
        <v>78</v>
      </c>
      <c r="D23">
        <v>52826</v>
      </c>
      <c r="E23" t="s">
        <v>70</v>
      </c>
      <c r="F23" t="s">
        <v>76</v>
      </c>
      <c r="G23">
        <v>0.22222222220000001</v>
      </c>
      <c r="H23" t="s">
        <v>162</v>
      </c>
      <c r="I23" t="s">
        <v>173</v>
      </c>
      <c r="J23" t="s">
        <v>174</v>
      </c>
      <c r="K23" t="s">
        <v>175</v>
      </c>
      <c r="L23" t="s">
        <v>176</v>
      </c>
      <c r="M23" t="s">
        <v>167</v>
      </c>
      <c r="N23" t="s">
        <v>168</v>
      </c>
    </row>
    <row r="24" spans="2:14" x14ac:dyDescent="0.2">
      <c r="B24" t="s">
        <v>25</v>
      </c>
      <c r="C24" t="s">
        <v>111</v>
      </c>
      <c r="D24">
        <v>53074</v>
      </c>
      <c r="E24" t="s">
        <v>70</v>
      </c>
      <c r="F24" t="s">
        <v>72</v>
      </c>
      <c r="G24">
        <v>6.1538461500000002E-2</v>
      </c>
      <c r="H24" t="s">
        <v>79</v>
      </c>
    </row>
    <row r="25" spans="2:14" x14ac:dyDescent="0.2">
      <c r="B25" t="s">
        <v>25</v>
      </c>
      <c r="C25" t="s">
        <v>65</v>
      </c>
      <c r="D25">
        <v>54520</v>
      </c>
      <c r="E25" t="s">
        <v>66</v>
      </c>
      <c r="F25" t="s">
        <v>76</v>
      </c>
      <c r="G25">
        <v>5.5084745800000001E-2</v>
      </c>
      <c r="H25" t="s">
        <v>79</v>
      </c>
    </row>
    <row r="26" spans="2:14" x14ac:dyDescent="0.2">
      <c r="B26" t="s">
        <v>25</v>
      </c>
      <c r="C26" t="s">
        <v>104</v>
      </c>
      <c r="D26">
        <v>59055</v>
      </c>
      <c r="E26" t="s">
        <v>72</v>
      </c>
      <c r="F26" t="s">
        <v>66</v>
      </c>
      <c r="G26">
        <v>5.0691244199999999E-2</v>
      </c>
      <c r="H26" t="s">
        <v>79</v>
      </c>
    </row>
    <row r="27" spans="2:14" x14ac:dyDescent="0.2">
      <c r="B27" t="s">
        <v>25</v>
      </c>
      <c r="C27" t="s">
        <v>104</v>
      </c>
      <c r="D27">
        <v>59096</v>
      </c>
      <c r="E27" t="s">
        <v>66</v>
      </c>
      <c r="F27" t="s">
        <v>72</v>
      </c>
      <c r="G27">
        <v>6.9498069499999995E-2</v>
      </c>
      <c r="H27" t="s">
        <v>162</v>
      </c>
      <c r="I27" t="s">
        <v>177</v>
      </c>
      <c r="J27" t="s">
        <v>178</v>
      </c>
      <c r="K27" t="s">
        <v>90</v>
      </c>
    </row>
    <row r="28" spans="2:14" x14ac:dyDescent="0.2">
      <c r="B28" t="s">
        <v>25</v>
      </c>
      <c r="C28" t="s">
        <v>131</v>
      </c>
      <c r="D28">
        <v>61077</v>
      </c>
      <c r="E28" t="s">
        <v>66</v>
      </c>
      <c r="F28" t="s">
        <v>70</v>
      </c>
      <c r="G28">
        <v>0.18251928019999999</v>
      </c>
      <c r="H28" t="s">
        <v>79</v>
      </c>
    </row>
    <row r="29" spans="2:14" x14ac:dyDescent="0.2">
      <c r="B29" t="s">
        <v>25</v>
      </c>
      <c r="C29" t="s">
        <v>170</v>
      </c>
      <c r="D29">
        <v>62420</v>
      </c>
      <c r="E29" t="s">
        <v>72</v>
      </c>
      <c r="F29" t="s">
        <v>70</v>
      </c>
      <c r="G29">
        <v>5.0092764400000003E-2</v>
      </c>
      <c r="H29" t="s">
        <v>79</v>
      </c>
    </row>
    <row r="30" spans="2:14" x14ac:dyDescent="0.2">
      <c r="B30" t="s">
        <v>25</v>
      </c>
      <c r="C30" t="s">
        <v>101</v>
      </c>
      <c r="D30">
        <v>67459</v>
      </c>
      <c r="E30" t="s">
        <v>70</v>
      </c>
      <c r="F30" t="s">
        <v>76</v>
      </c>
      <c r="G30">
        <v>7.6923076899999998E-2</v>
      </c>
      <c r="H30" t="s">
        <v>79</v>
      </c>
    </row>
    <row r="31" spans="2:14" x14ac:dyDescent="0.2">
      <c r="B31" t="s">
        <v>25</v>
      </c>
      <c r="C31" t="s">
        <v>124</v>
      </c>
      <c r="D31">
        <v>74217</v>
      </c>
      <c r="E31" t="s">
        <v>72</v>
      </c>
      <c r="F31" t="s">
        <v>76</v>
      </c>
      <c r="G31">
        <v>7.1186440700000006E-2</v>
      </c>
      <c r="H31" t="s">
        <v>79</v>
      </c>
    </row>
    <row r="32" spans="2:14" x14ac:dyDescent="0.2">
      <c r="B32" t="s">
        <v>25</v>
      </c>
      <c r="C32" t="s">
        <v>179</v>
      </c>
      <c r="D32">
        <v>76136</v>
      </c>
      <c r="E32" t="s">
        <v>70</v>
      </c>
      <c r="F32" t="s">
        <v>66</v>
      </c>
      <c r="G32">
        <v>5.2770448499999997E-2</v>
      </c>
      <c r="H32" t="s">
        <v>79</v>
      </c>
    </row>
    <row r="33" spans="2:8" x14ac:dyDescent="0.2">
      <c r="B33" t="s">
        <v>25</v>
      </c>
      <c r="C33" t="s">
        <v>179</v>
      </c>
      <c r="D33">
        <v>76257</v>
      </c>
      <c r="E33" t="s">
        <v>72</v>
      </c>
      <c r="F33" t="s">
        <v>66</v>
      </c>
      <c r="G33">
        <v>0.11111111110000001</v>
      </c>
      <c r="H33" t="s">
        <v>79</v>
      </c>
    </row>
    <row r="34" spans="2:8" x14ac:dyDescent="0.2">
      <c r="B34" t="s">
        <v>25</v>
      </c>
      <c r="C34" t="s">
        <v>179</v>
      </c>
      <c r="D34">
        <v>76258</v>
      </c>
      <c r="E34" t="s">
        <v>76</v>
      </c>
      <c r="F34" t="s">
        <v>72</v>
      </c>
      <c r="G34">
        <v>7.6923076899999998E-2</v>
      </c>
      <c r="H34" t="s">
        <v>79</v>
      </c>
    </row>
    <row r="35" spans="2:8" x14ac:dyDescent="0.2">
      <c r="B35" t="s">
        <v>25</v>
      </c>
      <c r="C35" t="s">
        <v>169</v>
      </c>
      <c r="D35">
        <v>81227</v>
      </c>
      <c r="E35" t="s">
        <v>66</v>
      </c>
      <c r="F35" t="s">
        <v>70</v>
      </c>
      <c r="G35">
        <v>8.75576037E-2</v>
      </c>
      <c r="H35" t="s">
        <v>79</v>
      </c>
    </row>
    <row r="36" spans="2:8" x14ac:dyDescent="0.2">
      <c r="B36" t="s">
        <v>25</v>
      </c>
      <c r="C36" t="s">
        <v>169</v>
      </c>
      <c r="D36">
        <v>81263</v>
      </c>
      <c r="E36" t="s">
        <v>70</v>
      </c>
      <c r="F36" t="s">
        <v>76</v>
      </c>
      <c r="G36">
        <v>5.7851239700000001E-2</v>
      </c>
      <c r="H36" t="s">
        <v>79</v>
      </c>
    </row>
    <row r="37" spans="2:8" x14ac:dyDescent="0.2">
      <c r="B37" t="s">
        <v>25</v>
      </c>
      <c r="C37" t="s">
        <v>93</v>
      </c>
      <c r="D37">
        <v>82259</v>
      </c>
      <c r="E37" t="s">
        <v>66</v>
      </c>
      <c r="F37" t="s">
        <v>76</v>
      </c>
      <c r="G37">
        <v>6.4102564099999995E-2</v>
      </c>
      <c r="H37" t="s">
        <v>79</v>
      </c>
    </row>
    <row r="38" spans="2:8" x14ac:dyDescent="0.2">
      <c r="B38" t="s">
        <v>25</v>
      </c>
      <c r="C38" t="s">
        <v>172</v>
      </c>
      <c r="D38">
        <v>94527</v>
      </c>
      <c r="E38" t="s">
        <v>76</v>
      </c>
      <c r="F38" t="s">
        <v>72</v>
      </c>
      <c r="G38">
        <v>6.9400630899999996E-2</v>
      </c>
      <c r="H38" t="s">
        <v>79</v>
      </c>
    </row>
    <row r="39" spans="2:8" x14ac:dyDescent="0.2">
      <c r="B39" t="s">
        <v>25</v>
      </c>
      <c r="C39" t="s">
        <v>65</v>
      </c>
      <c r="D39">
        <v>95808</v>
      </c>
      <c r="E39" t="s">
        <v>76</v>
      </c>
      <c r="F39" t="s">
        <v>72</v>
      </c>
      <c r="G39">
        <v>6.57276995E-2</v>
      </c>
      <c r="H39" t="s">
        <v>79</v>
      </c>
    </row>
    <row r="40" spans="2:8" x14ac:dyDescent="0.2">
      <c r="B40" t="s">
        <v>25</v>
      </c>
      <c r="C40" t="s">
        <v>180</v>
      </c>
      <c r="D40">
        <v>97213</v>
      </c>
      <c r="E40" t="s">
        <v>76</v>
      </c>
      <c r="F40" t="s">
        <v>72</v>
      </c>
      <c r="G40">
        <v>7.9207920799999998E-2</v>
      </c>
      <c r="H40" t="s">
        <v>79</v>
      </c>
    </row>
    <row r="41" spans="2:8" x14ac:dyDescent="0.2">
      <c r="B41" t="s">
        <v>25</v>
      </c>
      <c r="C41" t="s">
        <v>180</v>
      </c>
      <c r="D41">
        <v>97256</v>
      </c>
      <c r="E41" t="s">
        <v>70</v>
      </c>
      <c r="F41" t="s">
        <v>76</v>
      </c>
      <c r="G41">
        <v>5.72916667E-2</v>
      </c>
      <c r="H41" t="s">
        <v>79</v>
      </c>
    </row>
    <row r="42" spans="2:8" x14ac:dyDescent="0.2">
      <c r="B42" t="s">
        <v>25</v>
      </c>
      <c r="C42" t="s">
        <v>131</v>
      </c>
      <c r="D42">
        <v>98883</v>
      </c>
      <c r="E42" t="s">
        <v>76</v>
      </c>
      <c r="F42" t="s">
        <v>72</v>
      </c>
      <c r="G42">
        <v>6.70926518E-2</v>
      </c>
      <c r="H42" t="s">
        <v>79</v>
      </c>
    </row>
    <row r="43" spans="2:8" x14ac:dyDescent="0.2">
      <c r="B43" t="s">
        <v>25</v>
      </c>
      <c r="C43" t="s">
        <v>131</v>
      </c>
      <c r="D43">
        <v>98964</v>
      </c>
      <c r="E43" t="s">
        <v>76</v>
      </c>
      <c r="F43" t="s">
        <v>72</v>
      </c>
      <c r="G43">
        <v>5.0595238100000002E-2</v>
      </c>
      <c r="H43" t="s">
        <v>79</v>
      </c>
    </row>
    <row r="44" spans="2:8" x14ac:dyDescent="0.2">
      <c r="B44" t="s">
        <v>25</v>
      </c>
      <c r="C44" t="s">
        <v>65</v>
      </c>
      <c r="D44">
        <v>100065</v>
      </c>
      <c r="E44" t="s">
        <v>72</v>
      </c>
      <c r="F44" t="s">
        <v>76</v>
      </c>
      <c r="G44">
        <v>5.6047197600000001E-2</v>
      </c>
      <c r="H44" t="s">
        <v>79</v>
      </c>
    </row>
    <row r="45" spans="2:8" x14ac:dyDescent="0.2">
      <c r="B45" t="s">
        <v>25</v>
      </c>
      <c r="C45" t="s">
        <v>101</v>
      </c>
      <c r="D45">
        <v>101393</v>
      </c>
      <c r="E45" t="s">
        <v>66</v>
      </c>
      <c r="F45" t="s">
        <v>76</v>
      </c>
      <c r="G45">
        <v>5.3278688499999997E-2</v>
      </c>
      <c r="H45" t="s">
        <v>79</v>
      </c>
    </row>
    <row r="46" spans="2:8" x14ac:dyDescent="0.2">
      <c r="B46" t="s">
        <v>25</v>
      </c>
      <c r="C46" t="s">
        <v>101</v>
      </c>
      <c r="D46">
        <v>101456</v>
      </c>
      <c r="E46" t="s">
        <v>72</v>
      </c>
      <c r="F46" t="s">
        <v>70</v>
      </c>
      <c r="G46">
        <v>8.86699507E-2</v>
      </c>
      <c r="H46" t="s">
        <v>79</v>
      </c>
    </row>
    <row r="47" spans="2:8" x14ac:dyDescent="0.2">
      <c r="B47" t="s">
        <v>25</v>
      </c>
      <c r="C47" t="s">
        <v>87</v>
      </c>
      <c r="D47">
        <v>101927</v>
      </c>
      <c r="E47" t="s">
        <v>70</v>
      </c>
      <c r="F47" t="s">
        <v>72</v>
      </c>
      <c r="G47">
        <v>7.4509803900000005E-2</v>
      </c>
      <c r="H47" t="s">
        <v>79</v>
      </c>
    </row>
    <row r="48" spans="2:8" x14ac:dyDescent="0.2">
      <c r="B48" t="s">
        <v>25</v>
      </c>
      <c r="C48" t="s">
        <v>170</v>
      </c>
      <c r="D48">
        <v>105357</v>
      </c>
      <c r="E48" t="s">
        <v>70</v>
      </c>
      <c r="F48" t="s">
        <v>66</v>
      </c>
      <c r="G48">
        <v>6.53061224E-2</v>
      </c>
      <c r="H48" t="s">
        <v>79</v>
      </c>
    </row>
    <row r="49" spans="2:14" x14ac:dyDescent="0.2">
      <c r="B49" t="s">
        <v>25</v>
      </c>
      <c r="C49" t="s">
        <v>170</v>
      </c>
      <c r="D49">
        <v>105393</v>
      </c>
      <c r="E49" t="s">
        <v>72</v>
      </c>
      <c r="F49" t="s">
        <v>66</v>
      </c>
      <c r="G49">
        <v>7.1428571400000002E-2</v>
      </c>
      <c r="H49" t="s">
        <v>79</v>
      </c>
    </row>
    <row r="50" spans="2:14" x14ac:dyDescent="0.2">
      <c r="B50" t="s">
        <v>25</v>
      </c>
      <c r="C50" t="s">
        <v>170</v>
      </c>
      <c r="D50">
        <v>105395</v>
      </c>
      <c r="E50" t="s">
        <v>72</v>
      </c>
      <c r="F50" t="s">
        <v>70</v>
      </c>
      <c r="G50">
        <v>6.2827225099999995E-2</v>
      </c>
      <c r="H50" t="s">
        <v>79</v>
      </c>
    </row>
    <row r="51" spans="2:14" x14ac:dyDescent="0.2">
      <c r="B51" t="s">
        <v>25</v>
      </c>
      <c r="C51" t="s">
        <v>169</v>
      </c>
      <c r="D51">
        <v>109188</v>
      </c>
      <c r="E51" t="s">
        <v>76</v>
      </c>
      <c r="F51" t="s">
        <v>72</v>
      </c>
      <c r="G51">
        <v>5.4945054899999998E-2</v>
      </c>
      <c r="H51" t="s">
        <v>79</v>
      </c>
    </row>
    <row r="52" spans="2:14" x14ac:dyDescent="0.2">
      <c r="B52" t="s">
        <v>25</v>
      </c>
      <c r="C52" t="s">
        <v>169</v>
      </c>
      <c r="D52">
        <v>109234</v>
      </c>
      <c r="E52" t="s">
        <v>72</v>
      </c>
      <c r="F52" t="s">
        <v>76</v>
      </c>
      <c r="G52">
        <v>5.1515151500000002E-2</v>
      </c>
      <c r="H52" t="s">
        <v>79</v>
      </c>
    </row>
    <row r="53" spans="2:14" x14ac:dyDescent="0.2">
      <c r="B53" t="s">
        <v>25</v>
      </c>
      <c r="C53" t="s">
        <v>169</v>
      </c>
      <c r="D53">
        <v>109263</v>
      </c>
      <c r="E53" t="s">
        <v>66</v>
      </c>
      <c r="F53" t="s">
        <v>72</v>
      </c>
      <c r="G53">
        <v>6.1674008799999999E-2</v>
      </c>
      <c r="H53" t="s">
        <v>79</v>
      </c>
    </row>
    <row r="54" spans="2:14" x14ac:dyDescent="0.2">
      <c r="B54" t="s">
        <v>25</v>
      </c>
      <c r="C54" t="s">
        <v>169</v>
      </c>
      <c r="D54">
        <v>114458</v>
      </c>
      <c r="E54" t="s">
        <v>66</v>
      </c>
      <c r="F54" t="s">
        <v>70</v>
      </c>
      <c r="G54">
        <v>5.38116592E-2</v>
      </c>
      <c r="H54" t="s">
        <v>79</v>
      </c>
    </row>
    <row r="55" spans="2:14" x14ac:dyDescent="0.2">
      <c r="B55" t="s">
        <v>25</v>
      </c>
      <c r="C55" t="s">
        <v>169</v>
      </c>
      <c r="D55">
        <v>114484</v>
      </c>
      <c r="E55" t="s">
        <v>76</v>
      </c>
      <c r="F55" t="s">
        <v>72</v>
      </c>
      <c r="G55">
        <v>8.1081081099999994E-2</v>
      </c>
      <c r="H55" t="s">
        <v>79</v>
      </c>
    </row>
    <row r="56" spans="2:14" x14ac:dyDescent="0.2">
      <c r="B56" t="s">
        <v>25</v>
      </c>
      <c r="C56" t="s">
        <v>65</v>
      </c>
      <c r="D56">
        <v>130648</v>
      </c>
      <c r="E56" t="s">
        <v>66</v>
      </c>
      <c r="F56" t="s">
        <v>70</v>
      </c>
      <c r="G56">
        <v>5.6603773599999997E-2</v>
      </c>
      <c r="H56" t="s">
        <v>79</v>
      </c>
    </row>
    <row r="57" spans="2:14" x14ac:dyDescent="0.2">
      <c r="B57" t="s">
        <v>25</v>
      </c>
      <c r="C57" t="s">
        <v>87</v>
      </c>
      <c r="D57">
        <v>134677</v>
      </c>
      <c r="E57" t="s">
        <v>76</v>
      </c>
      <c r="F57" t="s">
        <v>72</v>
      </c>
      <c r="G57">
        <v>7.1428571400000002E-2</v>
      </c>
      <c r="H57" t="s">
        <v>79</v>
      </c>
    </row>
    <row r="58" spans="2:14" x14ac:dyDescent="0.2">
      <c r="B58" t="s">
        <v>25</v>
      </c>
      <c r="C58" t="s">
        <v>65</v>
      </c>
      <c r="D58">
        <v>142179</v>
      </c>
      <c r="E58" t="s">
        <v>66</v>
      </c>
      <c r="F58" t="s">
        <v>70</v>
      </c>
      <c r="G58">
        <v>6.8119891000000002E-2</v>
      </c>
      <c r="H58" t="s">
        <v>79</v>
      </c>
    </row>
    <row r="59" spans="2:14" x14ac:dyDescent="0.2">
      <c r="B59" t="s">
        <v>25</v>
      </c>
      <c r="C59" t="s">
        <v>152</v>
      </c>
      <c r="D59">
        <v>145658</v>
      </c>
      <c r="E59" t="s">
        <v>70</v>
      </c>
      <c r="F59" t="s">
        <v>66</v>
      </c>
      <c r="G59">
        <v>9.4488189E-2</v>
      </c>
      <c r="H59" t="s">
        <v>162</v>
      </c>
      <c r="I59" t="s">
        <v>181</v>
      </c>
      <c r="J59" t="s">
        <v>182</v>
      </c>
      <c r="K59" t="s">
        <v>183</v>
      </c>
      <c r="L59" t="s">
        <v>184</v>
      </c>
      <c r="M59" t="s">
        <v>185</v>
      </c>
      <c r="N59" t="s">
        <v>186</v>
      </c>
    </row>
    <row r="60" spans="2:14" x14ac:dyDescent="0.2">
      <c r="B60" t="s">
        <v>25</v>
      </c>
      <c r="C60" t="s">
        <v>111</v>
      </c>
      <c r="D60">
        <v>146966</v>
      </c>
      <c r="E60" t="s">
        <v>70</v>
      </c>
      <c r="F60" t="s">
        <v>66</v>
      </c>
      <c r="G60">
        <v>6.4903846200000004E-2</v>
      </c>
      <c r="H60" t="s">
        <v>79</v>
      </c>
    </row>
    <row r="61" spans="2:14" x14ac:dyDescent="0.2">
      <c r="B61" t="s">
        <v>25</v>
      </c>
      <c r="C61" t="s">
        <v>131</v>
      </c>
      <c r="D61">
        <v>156179</v>
      </c>
      <c r="E61" t="s">
        <v>72</v>
      </c>
      <c r="F61" t="s">
        <v>76</v>
      </c>
      <c r="G61">
        <v>5.3521126799999999E-2</v>
      </c>
      <c r="H61" t="s">
        <v>79</v>
      </c>
    </row>
    <row r="62" spans="2:14" x14ac:dyDescent="0.2">
      <c r="B62" t="s">
        <v>25</v>
      </c>
      <c r="C62" t="s">
        <v>131</v>
      </c>
      <c r="D62">
        <v>156224</v>
      </c>
      <c r="E62" t="s">
        <v>66</v>
      </c>
      <c r="F62" t="s">
        <v>70</v>
      </c>
      <c r="G62">
        <v>5.2173913000000002E-2</v>
      </c>
      <c r="H62" t="s">
        <v>79</v>
      </c>
    </row>
    <row r="63" spans="2:14" x14ac:dyDescent="0.2">
      <c r="B63" t="s">
        <v>25</v>
      </c>
      <c r="C63" t="s">
        <v>131</v>
      </c>
      <c r="D63">
        <v>164329</v>
      </c>
      <c r="E63" t="s">
        <v>70</v>
      </c>
      <c r="F63" t="s">
        <v>66</v>
      </c>
      <c r="G63">
        <v>5.9561128499999998E-2</v>
      </c>
      <c r="H63" t="s">
        <v>79</v>
      </c>
    </row>
    <row r="64" spans="2:14" x14ac:dyDescent="0.2">
      <c r="B64" t="s">
        <v>25</v>
      </c>
      <c r="C64" t="s">
        <v>131</v>
      </c>
      <c r="D64">
        <v>164348</v>
      </c>
      <c r="E64" t="s">
        <v>70</v>
      </c>
      <c r="F64" t="s">
        <v>66</v>
      </c>
      <c r="G64">
        <v>7.0588235299999996E-2</v>
      </c>
      <c r="H64" t="s">
        <v>79</v>
      </c>
    </row>
    <row r="65" spans="2:11" x14ac:dyDescent="0.2">
      <c r="B65" t="s">
        <v>25</v>
      </c>
      <c r="C65" t="s">
        <v>169</v>
      </c>
      <c r="D65">
        <v>179959</v>
      </c>
      <c r="E65" t="s">
        <v>66</v>
      </c>
      <c r="F65" t="s">
        <v>70</v>
      </c>
      <c r="G65">
        <v>5.7507987199999999E-2</v>
      </c>
      <c r="H65" t="s">
        <v>79</v>
      </c>
    </row>
    <row r="66" spans="2:11" x14ac:dyDescent="0.2">
      <c r="B66" t="s">
        <v>25</v>
      </c>
      <c r="C66" t="s">
        <v>169</v>
      </c>
      <c r="D66">
        <v>179960</v>
      </c>
      <c r="E66" t="s">
        <v>76</v>
      </c>
      <c r="F66" t="s">
        <v>72</v>
      </c>
      <c r="G66">
        <v>6.0897435899999998E-2</v>
      </c>
      <c r="H66" t="s">
        <v>79</v>
      </c>
    </row>
    <row r="67" spans="2:11" x14ac:dyDescent="0.2">
      <c r="B67" t="s">
        <v>25</v>
      </c>
      <c r="C67" t="s">
        <v>124</v>
      </c>
      <c r="D67">
        <v>181203</v>
      </c>
      <c r="E67" t="s">
        <v>72</v>
      </c>
      <c r="F67" t="s">
        <v>66</v>
      </c>
      <c r="G67">
        <v>8.2568807300000005E-2</v>
      </c>
      <c r="H67" t="s">
        <v>79</v>
      </c>
    </row>
    <row r="68" spans="2:11" x14ac:dyDescent="0.2">
      <c r="B68" t="s">
        <v>25</v>
      </c>
      <c r="C68" t="s">
        <v>124</v>
      </c>
      <c r="D68">
        <v>182084</v>
      </c>
      <c r="E68" t="s">
        <v>66</v>
      </c>
      <c r="F68" t="s">
        <v>70</v>
      </c>
      <c r="G68">
        <v>5.1136363599999998E-2</v>
      </c>
      <c r="H68" t="s">
        <v>79</v>
      </c>
    </row>
    <row r="69" spans="2:11" x14ac:dyDescent="0.2">
      <c r="B69" t="s">
        <v>25</v>
      </c>
      <c r="C69" t="s">
        <v>169</v>
      </c>
      <c r="D69">
        <v>183651</v>
      </c>
      <c r="E69" t="s">
        <v>66</v>
      </c>
      <c r="F69" t="s">
        <v>76</v>
      </c>
      <c r="G69">
        <v>8.2304526700000005E-2</v>
      </c>
      <c r="H69" t="s">
        <v>162</v>
      </c>
      <c r="I69" t="s">
        <v>187</v>
      </c>
      <c r="J69" t="s">
        <v>188</v>
      </c>
      <c r="K69" t="s">
        <v>90</v>
      </c>
    </row>
    <row r="70" spans="2:11" x14ac:dyDescent="0.2">
      <c r="B70" t="s">
        <v>25</v>
      </c>
      <c r="C70" t="s">
        <v>152</v>
      </c>
      <c r="D70">
        <v>206025</v>
      </c>
      <c r="E70" t="s">
        <v>72</v>
      </c>
      <c r="F70" t="s">
        <v>66</v>
      </c>
      <c r="G70">
        <v>5.3571428599999998E-2</v>
      </c>
      <c r="H70" t="s">
        <v>79</v>
      </c>
    </row>
    <row r="71" spans="2:11" x14ac:dyDescent="0.2">
      <c r="B71" t="s">
        <v>25</v>
      </c>
      <c r="C71" t="s">
        <v>124</v>
      </c>
      <c r="D71">
        <v>213425</v>
      </c>
      <c r="E71" t="s">
        <v>70</v>
      </c>
      <c r="F71" t="s">
        <v>72</v>
      </c>
      <c r="G71">
        <v>5.0583657599999998E-2</v>
      </c>
      <c r="H71" t="s">
        <v>79</v>
      </c>
    </row>
    <row r="72" spans="2:11" x14ac:dyDescent="0.2">
      <c r="B72" t="s">
        <v>25</v>
      </c>
      <c r="C72" t="s">
        <v>145</v>
      </c>
      <c r="D72">
        <v>220561</v>
      </c>
      <c r="E72" t="s">
        <v>70</v>
      </c>
      <c r="F72" t="s">
        <v>76</v>
      </c>
      <c r="G72">
        <v>6.2645011599999995E-2</v>
      </c>
      <c r="H72" t="s">
        <v>79</v>
      </c>
    </row>
    <row r="73" spans="2:11" x14ac:dyDescent="0.2">
      <c r="B73" t="s">
        <v>25</v>
      </c>
      <c r="C73" t="s">
        <v>145</v>
      </c>
      <c r="D73">
        <v>220584</v>
      </c>
      <c r="E73" t="s">
        <v>72</v>
      </c>
      <c r="F73" t="s">
        <v>76</v>
      </c>
      <c r="G73">
        <v>6.6282420699999997E-2</v>
      </c>
      <c r="H73" t="s">
        <v>79</v>
      </c>
    </row>
    <row r="74" spans="2:11" x14ac:dyDescent="0.2">
      <c r="B74" t="s">
        <v>25</v>
      </c>
      <c r="C74" t="s">
        <v>145</v>
      </c>
      <c r="D74">
        <v>246429</v>
      </c>
      <c r="E74" t="s">
        <v>76</v>
      </c>
      <c r="F74" t="s">
        <v>72</v>
      </c>
      <c r="G74">
        <v>6.8322981399999996E-2</v>
      </c>
      <c r="H74" t="s">
        <v>79</v>
      </c>
    </row>
    <row r="75" spans="2:11" x14ac:dyDescent="0.2">
      <c r="B75" t="s">
        <v>25</v>
      </c>
      <c r="C75" t="s">
        <v>145</v>
      </c>
      <c r="D75">
        <v>246505</v>
      </c>
      <c r="E75" t="s">
        <v>72</v>
      </c>
      <c r="F75" t="s">
        <v>66</v>
      </c>
      <c r="G75">
        <v>0.13846153850000001</v>
      </c>
      <c r="H75" t="s">
        <v>79</v>
      </c>
    </row>
    <row r="76" spans="2:11" x14ac:dyDescent="0.2">
      <c r="B76" t="s">
        <v>25</v>
      </c>
      <c r="C76" t="s">
        <v>145</v>
      </c>
      <c r="D76">
        <v>246506</v>
      </c>
      <c r="E76" t="s">
        <v>76</v>
      </c>
      <c r="F76" t="s">
        <v>72</v>
      </c>
      <c r="G76">
        <v>0.1166666667</v>
      </c>
      <c r="H76" t="s">
        <v>79</v>
      </c>
    </row>
    <row r="77" spans="2:11" x14ac:dyDescent="0.2">
      <c r="B77" t="s">
        <v>25</v>
      </c>
      <c r="C77" t="s">
        <v>152</v>
      </c>
      <c r="D77">
        <v>258687</v>
      </c>
      <c r="E77" t="s">
        <v>76</v>
      </c>
      <c r="F77" t="s">
        <v>72</v>
      </c>
      <c r="G77">
        <v>5.1987767599999998E-2</v>
      </c>
      <c r="H77" t="s">
        <v>162</v>
      </c>
      <c r="I77" t="s">
        <v>189</v>
      </c>
      <c r="J77" t="s">
        <v>190</v>
      </c>
      <c r="K77" t="s">
        <v>90</v>
      </c>
    </row>
    <row r="78" spans="2:11" x14ac:dyDescent="0.2">
      <c r="B78" t="s">
        <v>25</v>
      </c>
      <c r="C78" t="s">
        <v>152</v>
      </c>
      <c r="D78">
        <v>284823</v>
      </c>
      <c r="E78" t="s">
        <v>70</v>
      </c>
      <c r="F78" t="s">
        <v>76</v>
      </c>
      <c r="G78">
        <v>5.7823129299999998E-2</v>
      </c>
      <c r="H78" t="s">
        <v>79</v>
      </c>
    </row>
    <row r="79" spans="2:11" x14ac:dyDescent="0.2">
      <c r="B79" t="s">
        <v>25</v>
      </c>
      <c r="C79" t="s">
        <v>152</v>
      </c>
      <c r="D79">
        <v>284827</v>
      </c>
      <c r="E79" t="s">
        <v>72</v>
      </c>
      <c r="F79" t="s">
        <v>70</v>
      </c>
      <c r="G79">
        <v>5.0359712199999997E-2</v>
      </c>
      <c r="H79" t="s">
        <v>79</v>
      </c>
    </row>
    <row r="80" spans="2:11" x14ac:dyDescent="0.2">
      <c r="B80" t="s">
        <v>25</v>
      </c>
      <c r="C80" t="s">
        <v>152</v>
      </c>
      <c r="D80">
        <v>284836</v>
      </c>
      <c r="E80" t="s">
        <v>76</v>
      </c>
      <c r="F80" t="s">
        <v>66</v>
      </c>
      <c r="G80">
        <v>0.144486692</v>
      </c>
      <c r="H80" t="s">
        <v>79</v>
      </c>
    </row>
    <row r="81" spans="2:8" x14ac:dyDescent="0.2">
      <c r="B81" t="s">
        <v>25</v>
      </c>
      <c r="C81" t="s">
        <v>152</v>
      </c>
      <c r="D81">
        <v>284843</v>
      </c>
      <c r="E81" t="s">
        <v>76</v>
      </c>
      <c r="F81" t="s">
        <v>70</v>
      </c>
      <c r="G81">
        <v>5.5299539199999997E-2</v>
      </c>
      <c r="H81" t="s">
        <v>79</v>
      </c>
    </row>
    <row r="82" spans="2:8" x14ac:dyDescent="0.2">
      <c r="B82" t="s">
        <v>25</v>
      </c>
      <c r="C82" t="s">
        <v>111</v>
      </c>
      <c r="D82">
        <v>298731</v>
      </c>
      <c r="E82" t="s">
        <v>66</v>
      </c>
      <c r="F82" t="s">
        <v>70</v>
      </c>
      <c r="G82">
        <v>8.1818181800000001E-2</v>
      </c>
      <c r="H82" t="s">
        <v>79</v>
      </c>
    </row>
    <row r="83" spans="2:8" x14ac:dyDescent="0.2">
      <c r="B83" t="s">
        <v>25</v>
      </c>
      <c r="C83" t="s">
        <v>124</v>
      </c>
      <c r="D83">
        <v>306988</v>
      </c>
      <c r="E83" t="s">
        <v>76</v>
      </c>
      <c r="F83" t="s">
        <v>72</v>
      </c>
      <c r="G83">
        <v>6.1946902700000001E-2</v>
      </c>
      <c r="H83" t="s">
        <v>79</v>
      </c>
    </row>
    <row r="84" spans="2:8" x14ac:dyDescent="0.2">
      <c r="B84" t="s">
        <v>25</v>
      </c>
      <c r="C84" t="s">
        <v>124</v>
      </c>
      <c r="D84">
        <v>314892</v>
      </c>
      <c r="E84" t="s">
        <v>76</v>
      </c>
      <c r="F84" t="s">
        <v>70</v>
      </c>
      <c r="G84">
        <v>6.6465256799999997E-2</v>
      </c>
      <c r="H84" t="s">
        <v>79</v>
      </c>
    </row>
    <row r="85" spans="2:8" x14ac:dyDescent="0.2">
      <c r="B85" t="s">
        <v>25</v>
      </c>
      <c r="C85" t="s">
        <v>124</v>
      </c>
      <c r="D85">
        <v>314925</v>
      </c>
      <c r="E85" t="s">
        <v>72</v>
      </c>
      <c r="F85" t="s">
        <v>66</v>
      </c>
      <c r="G85">
        <v>5.9374999999999997E-2</v>
      </c>
      <c r="H85" t="s">
        <v>79</v>
      </c>
    </row>
    <row r="86" spans="2:8" x14ac:dyDescent="0.2">
      <c r="B86" t="s">
        <v>25</v>
      </c>
      <c r="C86" t="s">
        <v>124</v>
      </c>
      <c r="D86">
        <v>331737</v>
      </c>
      <c r="E86" t="s">
        <v>70</v>
      </c>
      <c r="F86" t="s">
        <v>76</v>
      </c>
      <c r="G86">
        <v>5.1643192499999997E-2</v>
      </c>
      <c r="H86" t="s">
        <v>79</v>
      </c>
    </row>
    <row r="87" spans="2:8" x14ac:dyDescent="0.2">
      <c r="B87" t="s">
        <v>25</v>
      </c>
      <c r="C87" t="s">
        <v>124</v>
      </c>
      <c r="D87">
        <v>331741</v>
      </c>
      <c r="E87" t="s">
        <v>70</v>
      </c>
      <c r="F87" t="s">
        <v>76</v>
      </c>
      <c r="G87">
        <v>7.4561403499999998E-2</v>
      </c>
      <c r="H87" t="s">
        <v>79</v>
      </c>
    </row>
    <row r="88" spans="2:8" x14ac:dyDescent="0.2">
      <c r="B88" t="s">
        <v>25</v>
      </c>
      <c r="C88" t="s">
        <v>124</v>
      </c>
      <c r="D88">
        <v>331768</v>
      </c>
      <c r="E88" t="s">
        <v>76</v>
      </c>
      <c r="F88" t="s">
        <v>72</v>
      </c>
      <c r="G88">
        <v>5.36398467E-2</v>
      </c>
      <c r="H88" t="s">
        <v>79</v>
      </c>
    </row>
    <row r="89" spans="2:8" x14ac:dyDescent="0.2">
      <c r="B89" t="s">
        <v>25</v>
      </c>
      <c r="C89" t="s">
        <v>124</v>
      </c>
      <c r="D89">
        <v>331807</v>
      </c>
      <c r="E89" t="s">
        <v>66</v>
      </c>
      <c r="F89" t="s">
        <v>70</v>
      </c>
      <c r="G89">
        <v>5.3797468399999999E-2</v>
      </c>
      <c r="H89" t="s">
        <v>79</v>
      </c>
    </row>
    <row r="90" spans="2:8" x14ac:dyDescent="0.2">
      <c r="B90" t="s">
        <v>25</v>
      </c>
      <c r="C90" t="s">
        <v>152</v>
      </c>
      <c r="D90">
        <v>372028</v>
      </c>
      <c r="E90" t="s">
        <v>76</v>
      </c>
      <c r="F90" t="s">
        <v>72</v>
      </c>
      <c r="G90">
        <v>0.05</v>
      </c>
      <c r="H90" t="s">
        <v>79</v>
      </c>
    </row>
    <row r="91" spans="2:8" x14ac:dyDescent="0.2">
      <c r="B91" t="s">
        <v>25</v>
      </c>
      <c r="C91" t="s">
        <v>152</v>
      </c>
      <c r="D91">
        <v>372030</v>
      </c>
      <c r="E91" t="s">
        <v>70</v>
      </c>
      <c r="F91" t="s">
        <v>66</v>
      </c>
      <c r="G91">
        <v>6.7567567600000003E-2</v>
      </c>
      <c r="H91" t="s">
        <v>79</v>
      </c>
    </row>
    <row r="92" spans="2:8" x14ac:dyDescent="0.2">
      <c r="B92" t="s">
        <v>25</v>
      </c>
      <c r="C92" t="s">
        <v>111</v>
      </c>
      <c r="D92">
        <v>418160</v>
      </c>
      <c r="E92" t="s">
        <v>76</v>
      </c>
      <c r="F92" t="s">
        <v>66</v>
      </c>
      <c r="G92">
        <v>5.45454545E-2</v>
      </c>
      <c r="H92" t="s">
        <v>79</v>
      </c>
    </row>
    <row r="93" spans="2:8" x14ac:dyDescent="0.2">
      <c r="B93" t="s">
        <v>25</v>
      </c>
      <c r="C93" t="s">
        <v>111</v>
      </c>
      <c r="D93">
        <v>421600</v>
      </c>
      <c r="E93" t="s">
        <v>76</v>
      </c>
      <c r="F93" t="s">
        <v>72</v>
      </c>
      <c r="G93">
        <v>5.3497942399999998E-2</v>
      </c>
      <c r="H93" t="s">
        <v>79</v>
      </c>
    </row>
    <row r="94" spans="2:8" x14ac:dyDescent="0.2">
      <c r="B94" t="s">
        <v>25</v>
      </c>
      <c r="C94" t="s">
        <v>111</v>
      </c>
      <c r="D94">
        <v>421684</v>
      </c>
      <c r="E94" t="s">
        <v>76</v>
      </c>
      <c r="F94" t="s">
        <v>72</v>
      </c>
      <c r="G94">
        <v>5.8139534899999998E-2</v>
      </c>
      <c r="H94" t="s">
        <v>79</v>
      </c>
    </row>
    <row r="95" spans="2:8" x14ac:dyDescent="0.2">
      <c r="B95" t="s">
        <v>25</v>
      </c>
      <c r="C95" t="s">
        <v>111</v>
      </c>
      <c r="D95">
        <v>426163</v>
      </c>
      <c r="E95" t="s">
        <v>72</v>
      </c>
      <c r="F95" t="s">
        <v>76</v>
      </c>
      <c r="G95">
        <v>6.6079295199999999E-2</v>
      </c>
      <c r="H95" t="s">
        <v>79</v>
      </c>
    </row>
    <row r="96" spans="2:8" x14ac:dyDescent="0.2">
      <c r="B96" t="s">
        <v>25</v>
      </c>
      <c r="C96" t="s">
        <v>111</v>
      </c>
      <c r="D96">
        <v>460690</v>
      </c>
      <c r="E96" t="s">
        <v>76</v>
      </c>
      <c r="F96" t="s">
        <v>72</v>
      </c>
      <c r="G96">
        <v>7.12468193E-2</v>
      </c>
      <c r="H96" t="s">
        <v>79</v>
      </c>
    </row>
    <row r="97" spans="2:13" x14ac:dyDescent="0.2">
      <c r="B97" t="s">
        <v>25</v>
      </c>
      <c r="C97" t="s">
        <v>111</v>
      </c>
      <c r="D97">
        <v>460761</v>
      </c>
      <c r="E97" t="s">
        <v>76</v>
      </c>
      <c r="F97" t="s">
        <v>70</v>
      </c>
      <c r="G97">
        <v>6.2337662299999999E-2</v>
      </c>
      <c r="H97" t="s">
        <v>79</v>
      </c>
    </row>
    <row r="98" spans="2:13" x14ac:dyDescent="0.2">
      <c r="B98" t="s">
        <v>27</v>
      </c>
      <c r="C98" t="s">
        <v>179</v>
      </c>
      <c r="D98">
        <v>561</v>
      </c>
      <c r="E98" t="s">
        <v>76</v>
      </c>
      <c r="F98" t="s">
        <v>70</v>
      </c>
      <c r="G98">
        <v>5.0632911000000003E-2</v>
      </c>
      <c r="H98" t="s">
        <v>79</v>
      </c>
    </row>
    <row r="99" spans="2:13" x14ac:dyDescent="0.2">
      <c r="B99" t="s">
        <v>27</v>
      </c>
      <c r="C99" t="s">
        <v>99</v>
      </c>
      <c r="D99">
        <v>4599</v>
      </c>
      <c r="E99" t="s">
        <v>72</v>
      </c>
      <c r="F99" t="s">
        <v>76</v>
      </c>
      <c r="G99">
        <v>6.0606061000000003E-2</v>
      </c>
      <c r="H99" t="s">
        <v>73</v>
      </c>
      <c r="I99" t="s">
        <v>191</v>
      </c>
      <c r="J99" t="s">
        <v>192</v>
      </c>
      <c r="K99" t="s">
        <v>193</v>
      </c>
      <c r="L99" t="s">
        <v>194</v>
      </c>
      <c r="M99" t="s">
        <v>195</v>
      </c>
    </row>
    <row r="100" spans="2:13" x14ac:dyDescent="0.2">
      <c r="B100" t="s">
        <v>27</v>
      </c>
      <c r="C100" t="s">
        <v>111</v>
      </c>
      <c r="D100">
        <v>9499</v>
      </c>
      <c r="E100" t="s">
        <v>72</v>
      </c>
      <c r="F100" t="s">
        <v>66</v>
      </c>
      <c r="G100">
        <v>5.2631578999999998E-2</v>
      </c>
      <c r="H100" t="s">
        <v>162</v>
      </c>
      <c r="I100" t="s">
        <v>196</v>
      </c>
      <c r="J100" t="s">
        <v>197</v>
      </c>
      <c r="K100" t="s">
        <v>90</v>
      </c>
      <c r="L100" t="s">
        <v>198</v>
      </c>
    </row>
    <row r="101" spans="2:13" x14ac:dyDescent="0.2">
      <c r="B101" t="s">
        <v>27</v>
      </c>
      <c r="C101" t="s">
        <v>94</v>
      </c>
      <c r="D101">
        <v>10987</v>
      </c>
      <c r="E101" t="s">
        <v>72</v>
      </c>
      <c r="F101" t="s">
        <v>66</v>
      </c>
      <c r="G101">
        <v>7.1428570999999996E-2</v>
      </c>
      <c r="H101" t="s">
        <v>79</v>
      </c>
    </row>
    <row r="102" spans="2:13" x14ac:dyDescent="0.2">
      <c r="B102" t="s">
        <v>27</v>
      </c>
      <c r="C102" t="s">
        <v>101</v>
      </c>
      <c r="D102">
        <v>18070</v>
      </c>
      <c r="E102" t="s">
        <v>76</v>
      </c>
      <c r="F102" t="s">
        <v>72</v>
      </c>
      <c r="G102">
        <v>5.4054053999999997E-2</v>
      </c>
      <c r="H102" t="s">
        <v>162</v>
      </c>
      <c r="I102" t="s">
        <v>199</v>
      </c>
      <c r="J102" t="s">
        <v>200</v>
      </c>
      <c r="K102" t="s">
        <v>201</v>
      </c>
      <c r="L102" t="s">
        <v>202</v>
      </c>
      <c r="M102" t="s">
        <v>203</v>
      </c>
    </row>
    <row r="103" spans="2:13" x14ac:dyDescent="0.2">
      <c r="B103" t="s">
        <v>27</v>
      </c>
      <c r="C103" t="s">
        <v>109</v>
      </c>
      <c r="D103">
        <v>31440</v>
      </c>
      <c r="E103" t="s">
        <v>70</v>
      </c>
      <c r="F103" t="s">
        <v>72</v>
      </c>
      <c r="G103">
        <v>5.2631578999999998E-2</v>
      </c>
      <c r="H103" t="s">
        <v>162</v>
      </c>
      <c r="I103" t="s">
        <v>204</v>
      </c>
      <c r="J103" t="s">
        <v>205</v>
      </c>
      <c r="K103" t="s">
        <v>90</v>
      </c>
      <c r="L103" t="s">
        <v>206</v>
      </c>
    </row>
    <row r="104" spans="2:13" x14ac:dyDescent="0.2">
      <c r="B104" t="s">
        <v>27</v>
      </c>
      <c r="C104" t="s">
        <v>124</v>
      </c>
      <c r="D104">
        <v>33547</v>
      </c>
      <c r="E104" t="s">
        <v>72</v>
      </c>
      <c r="F104" t="s">
        <v>66</v>
      </c>
      <c r="G104">
        <v>0.05</v>
      </c>
      <c r="H104" t="s">
        <v>73</v>
      </c>
      <c r="I104" t="s">
        <v>207</v>
      </c>
      <c r="J104" t="s">
        <v>208</v>
      </c>
      <c r="K104" t="s">
        <v>90</v>
      </c>
      <c r="L104" t="s">
        <v>209</v>
      </c>
      <c r="M104" t="s">
        <v>210</v>
      </c>
    </row>
    <row r="105" spans="2:13" x14ac:dyDescent="0.2">
      <c r="B105" t="s">
        <v>27</v>
      </c>
      <c r="C105" t="s">
        <v>124</v>
      </c>
      <c r="D105">
        <v>62747</v>
      </c>
      <c r="E105" t="s">
        <v>70</v>
      </c>
      <c r="F105" t="s">
        <v>76</v>
      </c>
      <c r="G105">
        <v>0.05</v>
      </c>
      <c r="H105" t="s">
        <v>73</v>
      </c>
      <c r="I105" t="s">
        <v>211</v>
      </c>
      <c r="J105" t="s">
        <v>212</v>
      </c>
      <c r="K105" t="s">
        <v>213</v>
      </c>
      <c r="L105" t="s">
        <v>214</v>
      </c>
    </row>
    <row r="106" spans="2:13" x14ac:dyDescent="0.2">
      <c r="B106" t="s">
        <v>27</v>
      </c>
      <c r="C106" t="s">
        <v>94</v>
      </c>
      <c r="D106">
        <v>64544</v>
      </c>
      <c r="E106" t="s">
        <v>70</v>
      </c>
      <c r="F106" t="s">
        <v>72</v>
      </c>
      <c r="G106">
        <v>8.3333332999999996E-2</v>
      </c>
      <c r="H106" t="s">
        <v>79</v>
      </c>
    </row>
    <row r="107" spans="2:13" x14ac:dyDescent="0.2">
      <c r="B107" t="s">
        <v>27</v>
      </c>
      <c r="C107" t="s">
        <v>105</v>
      </c>
      <c r="D107">
        <v>79042</v>
      </c>
      <c r="E107" t="s">
        <v>72</v>
      </c>
      <c r="F107" t="s">
        <v>66</v>
      </c>
      <c r="G107">
        <v>5.5555555999999999E-2</v>
      </c>
      <c r="H107" t="s">
        <v>162</v>
      </c>
      <c r="I107" t="s">
        <v>215</v>
      </c>
      <c r="J107" t="s">
        <v>216</v>
      </c>
      <c r="K107" t="s">
        <v>217</v>
      </c>
      <c r="L107" t="s">
        <v>218</v>
      </c>
      <c r="M107" t="s">
        <v>219</v>
      </c>
    </row>
    <row r="108" spans="2:13" x14ac:dyDescent="0.2">
      <c r="B108" t="s">
        <v>27</v>
      </c>
      <c r="C108" t="s">
        <v>145</v>
      </c>
      <c r="D108">
        <v>122372</v>
      </c>
      <c r="E108" t="s">
        <v>72</v>
      </c>
      <c r="F108" t="s">
        <v>66</v>
      </c>
      <c r="G108">
        <v>5.2631578999999998E-2</v>
      </c>
      <c r="H108" t="s">
        <v>79</v>
      </c>
    </row>
    <row r="109" spans="2:13" x14ac:dyDescent="0.2">
      <c r="B109" t="s">
        <v>27</v>
      </c>
      <c r="C109" t="s">
        <v>169</v>
      </c>
      <c r="D109">
        <v>183649</v>
      </c>
      <c r="E109" t="s">
        <v>72</v>
      </c>
      <c r="F109" t="s">
        <v>66</v>
      </c>
      <c r="G109">
        <v>5.4347826000000002E-2</v>
      </c>
      <c r="H109" t="s">
        <v>162</v>
      </c>
      <c r="I109" t="s">
        <v>220</v>
      </c>
      <c r="J109" t="s">
        <v>188</v>
      </c>
      <c r="K109" t="s">
        <v>90</v>
      </c>
    </row>
    <row r="110" spans="2:13" x14ac:dyDescent="0.2">
      <c r="B110" t="s">
        <v>27</v>
      </c>
      <c r="C110" t="s">
        <v>111</v>
      </c>
      <c r="D110">
        <v>200979</v>
      </c>
      <c r="E110" t="s">
        <v>76</v>
      </c>
      <c r="F110" t="s">
        <v>72</v>
      </c>
      <c r="G110">
        <v>5.5555555999999999E-2</v>
      </c>
      <c r="H110" t="s">
        <v>162</v>
      </c>
      <c r="I110" t="s">
        <v>221</v>
      </c>
      <c r="J110" t="s">
        <v>222</v>
      </c>
      <c r="K110" t="s">
        <v>223</v>
      </c>
      <c r="L110" t="s">
        <v>224</v>
      </c>
      <c r="M110" t="s">
        <v>225</v>
      </c>
    </row>
    <row r="111" spans="2:13" x14ac:dyDescent="0.2">
      <c r="B111" t="s">
        <v>27</v>
      </c>
      <c r="C111" t="s">
        <v>152</v>
      </c>
      <c r="D111">
        <v>205801</v>
      </c>
      <c r="E111" t="s">
        <v>70</v>
      </c>
      <c r="F111" t="s">
        <v>76</v>
      </c>
      <c r="G111">
        <v>5.2631578999999998E-2</v>
      </c>
      <c r="H111" t="s">
        <v>79</v>
      </c>
    </row>
    <row r="112" spans="2:13" x14ac:dyDescent="0.2">
      <c r="B112" t="s">
        <v>27</v>
      </c>
      <c r="C112" t="s">
        <v>152</v>
      </c>
      <c r="D112">
        <v>215711</v>
      </c>
      <c r="E112" t="s">
        <v>70</v>
      </c>
      <c r="F112" t="s">
        <v>76</v>
      </c>
      <c r="G112">
        <v>0.133333333</v>
      </c>
      <c r="H112" t="s">
        <v>73</v>
      </c>
      <c r="I112" t="s">
        <v>226</v>
      </c>
      <c r="J112" t="s">
        <v>227</v>
      </c>
      <c r="K112" t="s">
        <v>228</v>
      </c>
    </row>
    <row r="113" spans="2:13" x14ac:dyDescent="0.2">
      <c r="B113" t="s">
        <v>27</v>
      </c>
      <c r="C113" t="s">
        <v>124</v>
      </c>
      <c r="D113">
        <v>256129</v>
      </c>
      <c r="E113" t="s">
        <v>72</v>
      </c>
      <c r="F113" t="s">
        <v>76</v>
      </c>
      <c r="G113">
        <v>0.125</v>
      </c>
      <c r="H113" t="s">
        <v>73</v>
      </c>
      <c r="I113" t="s">
        <v>229</v>
      </c>
      <c r="J113" t="s">
        <v>230</v>
      </c>
      <c r="K113" t="s">
        <v>90</v>
      </c>
      <c r="L113" t="s">
        <v>231</v>
      </c>
      <c r="M113" t="s">
        <v>232</v>
      </c>
    </row>
    <row r="114" spans="2:13" x14ac:dyDescent="0.2">
      <c r="B114" t="s">
        <v>27</v>
      </c>
      <c r="C114" t="s">
        <v>124</v>
      </c>
      <c r="D114">
        <v>339662</v>
      </c>
      <c r="E114" t="s">
        <v>66</v>
      </c>
      <c r="F114" t="s">
        <v>70</v>
      </c>
      <c r="G114">
        <v>8.6956521999999994E-2</v>
      </c>
      <c r="H114" t="s">
        <v>79</v>
      </c>
    </row>
    <row r="115" spans="2:13" x14ac:dyDescent="0.2">
      <c r="B115" t="s">
        <v>27</v>
      </c>
      <c r="C115" t="s">
        <v>124</v>
      </c>
      <c r="D115">
        <v>352854</v>
      </c>
      <c r="E115" t="s">
        <v>70</v>
      </c>
      <c r="F115" t="s">
        <v>76</v>
      </c>
      <c r="G115">
        <v>6.0606061000000003E-2</v>
      </c>
      <c r="H115" t="s">
        <v>162</v>
      </c>
      <c r="I115" t="s">
        <v>233</v>
      </c>
      <c r="J115" t="s">
        <v>234</v>
      </c>
      <c r="K115" t="s">
        <v>90</v>
      </c>
      <c r="L115" t="s">
        <v>235</v>
      </c>
    </row>
    <row r="116" spans="2:13" x14ac:dyDescent="0.2">
      <c r="B116" t="s">
        <v>28</v>
      </c>
      <c r="C116" t="s">
        <v>152</v>
      </c>
      <c r="D116">
        <v>3154</v>
      </c>
      <c r="E116" t="s">
        <v>66</v>
      </c>
      <c r="F116" t="s">
        <v>70</v>
      </c>
      <c r="G116">
        <v>5.2631578999999998E-2</v>
      </c>
      <c r="H116" t="s">
        <v>73</v>
      </c>
      <c r="I116" t="s">
        <v>236</v>
      </c>
      <c r="J116" t="s">
        <v>237</v>
      </c>
      <c r="K116" t="s">
        <v>90</v>
      </c>
      <c r="L116" t="s">
        <v>238</v>
      </c>
    </row>
    <row r="117" spans="2:13" x14ac:dyDescent="0.2">
      <c r="B117" t="s">
        <v>28</v>
      </c>
      <c r="C117" t="s">
        <v>131</v>
      </c>
      <c r="D117">
        <v>13160</v>
      </c>
      <c r="E117" t="s">
        <v>72</v>
      </c>
      <c r="F117" t="s">
        <v>66</v>
      </c>
      <c r="G117">
        <v>0.21428571399999999</v>
      </c>
      <c r="H117" t="s">
        <v>79</v>
      </c>
    </row>
    <row r="118" spans="2:13" x14ac:dyDescent="0.2">
      <c r="B118" t="s">
        <v>28</v>
      </c>
      <c r="C118" t="s">
        <v>99</v>
      </c>
      <c r="D118">
        <v>26327</v>
      </c>
      <c r="E118" t="s">
        <v>66</v>
      </c>
      <c r="F118" t="s">
        <v>70</v>
      </c>
      <c r="G118">
        <v>0.21739130400000001</v>
      </c>
      <c r="H118" t="s">
        <v>79</v>
      </c>
    </row>
    <row r="119" spans="2:13" x14ac:dyDescent="0.2">
      <c r="B119" t="s">
        <v>28</v>
      </c>
      <c r="C119" t="s">
        <v>169</v>
      </c>
      <c r="D119">
        <v>52841</v>
      </c>
      <c r="E119" t="s">
        <v>72</v>
      </c>
      <c r="F119" t="s">
        <v>76</v>
      </c>
      <c r="G119">
        <v>0.185185185</v>
      </c>
      <c r="H119" t="s">
        <v>79</v>
      </c>
    </row>
    <row r="120" spans="2:13" x14ac:dyDescent="0.2">
      <c r="B120" t="s">
        <v>28</v>
      </c>
      <c r="C120" t="s">
        <v>169</v>
      </c>
      <c r="D120">
        <v>52842</v>
      </c>
      <c r="E120" t="s">
        <v>70</v>
      </c>
      <c r="F120" t="s">
        <v>66</v>
      </c>
      <c r="G120">
        <v>0.185185185</v>
      </c>
      <c r="H120" t="s">
        <v>79</v>
      </c>
    </row>
    <row r="121" spans="2:13" x14ac:dyDescent="0.2">
      <c r="B121" t="s">
        <v>28</v>
      </c>
      <c r="C121" t="s">
        <v>94</v>
      </c>
      <c r="D121">
        <v>71001</v>
      </c>
      <c r="E121" t="s">
        <v>72</v>
      </c>
      <c r="F121" t="s">
        <v>76</v>
      </c>
      <c r="G121">
        <v>0.18571428600000001</v>
      </c>
      <c r="H121" t="s">
        <v>79</v>
      </c>
    </row>
    <row r="122" spans="2:13" x14ac:dyDescent="0.2">
      <c r="B122" t="s">
        <v>29</v>
      </c>
      <c r="C122" t="s">
        <v>104</v>
      </c>
      <c r="D122">
        <v>538</v>
      </c>
      <c r="E122" t="s">
        <v>66</v>
      </c>
      <c r="F122" t="s">
        <v>70</v>
      </c>
      <c r="G122">
        <v>7.0422534999999994E-2</v>
      </c>
      <c r="H122" t="s">
        <v>79</v>
      </c>
    </row>
    <row r="123" spans="2:13" x14ac:dyDescent="0.2">
      <c r="B123" t="s">
        <v>29</v>
      </c>
      <c r="C123" t="s">
        <v>171</v>
      </c>
      <c r="D123">
        <v>6923</v>
      </c>
      <c r="E123" t="s">
        <v>66</v>
      </c>
      <c r="F123" t="s">
        <v>70</v>
      </c>
      <c r="G123">
        <v>9.5238094999999995E-2</v>
      </c>
      <c r="H123" t="s">
        <v>73</v>
      </c>
      <c r="I123" t="s">
        <v>239</v>
      </c>
      <c r="J123" t="s">
        <v>240</v>
      </c>
      <c r="K123" t="s">
        <v>90</v>
      </c>
      <c r="L123" t="s">
        <v>241</v>
      </c>
    </row>
    <row r="124" spans="2:13" x14ac:dyDescent="0.2">
      <c r="B124" t="s">
        <v>29</v>
      </c>
      <c r="C124" t="s">
        <v>242</v>
      </c>
      <c r="D124">
        <v>7162</v>
      </c>
      <c r="E124" t="s">
        <v>70</v>
      </c>
      <c r="F124" t="s">
        <v>66</v>
      </c>
      <c r="G124">
        <v>0.08</v>
      </c>
      <c r="H124" t="s">
        <v>162</v>
      </c>
      <c r="I124" t="s">
        <v>243</v>
      </c>
      <c r="J124" t="s">
        <v>244</v>
      </c>
      <c r="K124" t="s">
        <v>245</v>
      </c>
      <c r="L124" t="s">
        <v>246</v>
      </c>
      <c r="M124" t="s">
        <v>247</v>
      </c>
    </row>
    <row r="125" spans="2:13" x14ac:dyDescent="0.2">
      <c r="B125" t="s">
        <v>29</v>
      </c>
      <c r="C125" t="s">
        <v>248</v>
      </c>
      <c r="D125">
        <v>12672</v>
      </c>
      <c r="E125" t="s">
        <v>72</v>
      </c>
      <c r="F125" t="s">
        <v>66</v>
      </c>
      <c r="G125">
        <v>0.33333333300000001</v>
      </c>
      <c r="H125" t="s">
        <v>162</v>
      </c>
      <c r="I125" t="s">
        <v>249</v>
      </c>
      <c r="J125" t="s">
        <v>250</v>
      </c>
      <c r="K125" t="s">
        <v>251</v>
      </c>
      <c r="L125" t="s">
        <v>252</v>
      </c>
      <c r="M125" t="s">
        <v>253</v>
      </c>
    </row>
    <row r="126" spans="2:13" x14ac:dyDescent="0.2">
      <c r="B126" t="s">
        <v>29</v>
      </c>
      <c r="C126" t="s">
        <v>248</v>
      </c>
      <c r="D126">
        <v>12673</v>
      </c>
      <c r="E126" t="s">
        <v>76</v>
      </c>
      <c r="F126" t="s">
        <v>72</v>
      </c>
      <c r="G126">
        <v>0.33333333300000001</v>
      </c>
      <c r="H126" t="s">
        <v>162</v>
      </c>
      <c r="I126" t="s">
        <v>254</v>
      </c>
      <c r="J126" t="s">
        <v>250</v>
      </c>
      <c r="K126" t="s">
        <v>251</v>
      </c>
      <c r="L126" t="s">
        <v>252</v>
      </c>
      <c r="M126" t="s">
        <v>253</v>
      </c>
    </row>
    <row r="127" spans="2:13" x14ac:dyDescent="0.2">
      <c r="B127" t="s">
        <v>29</v>
      </c>
      <c r="C127" t="s">
        <v>94</v>
      </c>
      <c r="D127">
        <v>14649</v>
      </c>
      <c r="E127" t="s">
        <v>76</v>
      </c>
      <c r="F127" t="s">
        <v>66</v>
      </c>
      <c r="G127">
        <v>8.6956521999999994E-2</v>
      </c>
      <c r="H127" t="s">
        <v>162</v>
      </c>
      <c r="I127" t="s">
        <v>255</v>
      </c>
      <c r="J127" t="s">
        <v>256</v>
      </c>
      <c r="K127" t="s">
        <v>257</v>
      </c>
      <c r="L127" t="s">
        <v>258</v>
      </c>
      <c r="M127" t="s">
        <v>259</v>
      </c>
    </row>
    <row r="128" spans="2:13" x14ac:dyDescent="0.2">
      <c r="B128" t="s">
        <v>29</v>
      </c>
      <c r="C128" t="s">
        <v>180</v>
      </c>
      <c r="D128">
        <v>15608</v>
      </c>
      <c r="E128" t="s">
        <v>70</v>
      </c>
      <c r="F128" t="s">
        <v>66</v>
      </c>
      <c r="G128">
        <v>0.15384615400000001</v>
      </c>
      <c r="H128" t="s">
        <v>73</v>
      </c>
      <c r="I128" t="s">
        <v>260</v>
      </c>
      <c r="J128" t="s">
        <v>261</v>
      </c>
      <c r="K128" t="s">
        <v>262</v>
      </c>
      <c r="L128" t="s">
        <v>263</v>
      </c>
    </row>
    <row r="129" spans="2:14" x14ac:dyDescent="0.2">
      <c r="B129" t="s">
        <v>29</v>
      </c>
      <c r="C129" t="s">
        <v>172</v>
      </c>
      <c r="D129">
        <v>21398</v>
      </c>
      <c r="E129" t="s">
        <v>70</v>
      </c>
      <c r="F129" t="s">
        <v>66</v>
      </c>
      <c r="G129">
        <v>0.2</v>
      </c>
      <c r="H129" t="s">
        <v>73</v>
      </c>
      <c r="I129" t="s">
        <v>264</v>
      </c>
      <c r="J129" t="s">
        <v>265</v>
      </c>
      <c r="K129" t="s">
        <v>266</v>
      </c>
      <c r="L129" t="s">
        <v>267</v>
      </c>
      <c r="M129" t="s">
        <v>268</v>
      </c>
    </row>
    <row r="130" spans="2:14" x14ac:dyDescent="0.2">
      <c r="B130" t="s">
        <v>29</v>
      </c>
      <c r="C130" t="s">
        <v>109</v>
      </c>
      <c r="D130">
        <v>22653</v>
      </c>
      <c r="E130" t="s">
        <v>72</v>
      </c>
      <c r="F130" t="s">
        <v>70</v>
      </c>
      <c r="G130">
        <v>7.1428570999999996E-2</v>
      </c>
      <c r="H130" t="s">
        <v>162</v>
      </c>
      <c r="I130" t="s">
        <v>269</v>
      </c>
      <c r="J130" t="s">
        <v>270</v>
      </c>
      <c r="K130" t="s">
        <v>271</v>
      </c>
      <c r="L130" t="s">
        <v>272</v>
      </c>
      <c r="M130" t="s">
        <v>259</v>
      </c>
    </row>
    <row r="131" spans="2:14" x14ac:dyDescent="0.2">
      <c r="B131" t="s">
        <v>29</v>
      </c>
      <c r="C131" t="s">
        <v>65</v>
      </c>
      <c r="D131">
        <v>36105</v>
      </c>
      <c r="E131" t="s">
        <v>70</v>
      </c>
      <c r="F131" t="s">
        <v>76</v>
      </c>
      <c r="G131">
        <v>0.4</v>
      </c>
      <c r="H131" t="s">
        <v>79</v>
      </c>
    </row>
    <row r="132" spans="2:14" x14ac:dyDescent="0.2">
      <c r="B132" t="s">
        <v>29</v>
      </c>
      <c r="C132" t="s">
        <v>172</v>
      </c>
      <c r="D132">
        <v>39336</v>
      </c>
      <c r="E132" t="s">
        <v>70</v>
      </c>
      <c r="F132" t="s">
        <v>66</v>
      </c>
      <c r="G132">
        <v>0.133333333</v>
      </c>
      <c r="H132" t="s">
        <v>162</v>
      </c>
      <c r="I132" t="s">
        <v>273</v>
      </c>
      <c r="J132" t="s">
        <v>274</v>
      </c>
      <c r="K132" t="s">
        <v>275</v>
      </c>
      <c r="L132" t="s">
        <v>276</v>
      </c>
      <c r="M132" t="s">
        <v>168</v>
      </c>
      <c r="N132" t="s">
        <v>277</v>
      </c>
    </row>
    <row r="133" spans="2:14" x14ac:dyDescent="0.2">
      <c r="B133" t="s">
        <v>29</v>
      </c>
      <c r="C133" t="s">
        <v>105</v>
      </c>
      <c r="D133">
        <v>44585</v>
      </c>
      <c r="E133" t="s">
        <v>72</v>
      </c>
      <c r="F133" t="s">
        <v>70</v>
      </c>
      <c r="G133">
        <v>0.16666666699999999</v>
      </c>
      <c r="H133" t="s">
        <v>79</v>
      </c>
    </row>
    <row r="134" spans="2:14" x14ac:dyDescent="0.2">
      <c r="B134" t="s">
        <v>29</v>
      </c>
      <c r="C134" t="s">
        <v>94</v>
      </c>
      <c r="D134">
        <v>48380</v>
      </c>
      <c r="E134" t="s">
        <v>66</v>
      </c>
      <c r="F134" t="s">
        <v>70</v>
      </c>
      <c r="G134">
        <v>8.3333332999999996E-2</v>
      </c>
      <c r="H134" t="s">
        <v>162</v>
      </c>
      <c r="I134" t="s">
        <v>278</v>
      </c>
      <c r="J134" t="s">
        <v>279</v>
      </c>
      <c r="K134" t="s">
        <v>280</v>
      </c>
      <c r="L134" t="s">
        <v>281</v>
      </c>
      <c r="M134" t="s">
        <v>282</v>
      </c>
    </row>
    <row r="135" spans="2:14" x14ac:dyDescent="0.2">
      <c r="B135" t="s">
        <v>29</v>
      </c>
      <c r="C135" t="s">
        <v>105</v>
      </c>
      <c r="D135">
        <v>51992</v>
      </c>
      <c r="E135" t="s">
        <v>70</v>
      </c>
      <c r="F135" t="s">
        <v>66</v>
      </c>
      <c r="G135">
        <v>0.111111111</v>
      </c>
      <c r="H135" t="s">
        <v>73</v>
      </c>
      <c r="I135" t="s">
        <v>283</v>
      </c>
      <c r="J135" t="s">
        <v>284</v>
      </c>
      <c r="K135" t="s">
        <v>285</v>
      </c>
      <c r="L135" t="s">
        <v>286</v>
      </c>
    </row>
    <row r="136" spans="2:14" x14ac:dyDescent="0.2">
      <c r="B136" t="s">
        <v>29</v>
      </c>
      <c r="C136" t="s">
        <v>145</v>
      </c>
      <c r="D136">
        <v>53527</v>
      </c>
      <c r="E136" t="s">
        <v>76</v>
      </c>
      <c r="F136" t="s">
        <v>70</v>
      </c>
      <c r="G136">
        <v>0.117647059</v>
      </c>
      <c r="H136" t="s">
        <v>162</v>
      </c>
      <c r="I136" t="s">
        <v>287</v>
      </c>
      <c r="J136" t="s">
        <v>288</v>
      </c>
      <c r="K136" t="s">
        <v>289</v>
      </c>
      <c r="L136" t="s">
        <v>290</v>
      </c>
      <c r="M136" t="s">
        <v>291</v>
      </c>
      <c r="N136" t="s">
        <v>1681</v>
      </c>
    </row>
    <row r="137" spans="2:14" x14ac:dyDescent="0.2">
      <c r="B137" t="s">
        <v>29</v>
      </c>
      <c r="C137" t="s">
        <v>83</v>
      </c>
      <c r="D137">
        <v>67885</v>
      </c>
      <c r="E137" t="s">
        <v>72</v>
      </c>
      <c r="F137" t="s">
        <v>66</v>
      </c>
      <c r="G137">
        <v>0.33333333300000001</v>
      </c>
      <c r="H137" t="s">
        <v>162</v>
      </c>
      <c r="I137" t="s">
        <v>292</v>
      </c>
      <c r="J137" t="s">
        <v>293</v>
      </c>
      <c r="K137" t="s">
        <v>294</v>
      </c>
      <c r="L137" t="s">
        <v>295</v>
      </c>
      <c r="M137" t="s">
        <v>296</v>
      </c>
    </row>
    <row r="138" spans="2:14" x14ac:dyDescent="0.2">
      <c r="B138" t="s">
        <v>29</v>
      </c>
      <c r="C138" t="s">
        <v>124</v>
      </c>
      <c r="D138">
        <v>69802</v>
      </c>
      <c r="E138" t="s">
        <v>76</v>
      </c>
      <c r="F138" t="s">
        <v>72</v>
      </c>
      <c r="G138">
        <v>0.125</v>
      </c>
      <c r="H138" t="s">
        <v>162</v>
      </c>
      <c r="I138" t="s">
        <v>297</v>
      </c>
      <c r="J138" t="s">
        <v>298</v>
      </c>
      <c r="K138" t="s">
        <v>299</v>
      </c>
      <c r="L138" t="s">
        <v>300</v>
      </c>
      <c r="M138" t="s">
        <v>301</v>
      </c>
    </row>
    <row r="139" spans="2:14" x14ac:dyDescent="0.2">
      <c r="B139" t="s">
        <v>29</v>
      </c>
      <c r="C139" t="s">
        <v>169</v>
      </c>
      <c r="D139">
        <v>70098</v>
      </c>
      <c r="E139" t="s">
        <v>72</v>
      </c>
      <c r="F139" t="s">
        <v>66</v>
      </c>
      <c r="G139">
        <v>9.0909090999999997E-2</v>
      </c>
      <c r="H139" t="s">
        <v>162</v>
      </c>
      <c r="I139" t="s">
        <v>302</v>
      </c>
      <c r="J139" t="s">
        <v>303</v>
      </c>
      <c r="K139" t="s">
        <v>90</v>
      </c>
      <c r="L139" t="s">
        <v>304</v>
      </c>
    </row>
    <row r="140" spans="2:14" x14ac:dyDescent="0.2">
      <c r="B140" t="s">
        <v>29</v>
      </c>
      <c r="C140" t="s">
        <v>172</v>
      </c>
      <c r="D140">
        <v>72288</v>
      </c>
      <c r="E140" t="s">
        <v>76</v>
      </c>
      <c r="F140" t="s">
        <v>66</v>
      </c>
      <c r="G140">
        <v>0.16666666699999999</v>
      </c>
      <c r="H140" t="s">
        <v>162</v>
      </c>
      <c r="I140" t="s">
        <v>305</v>
      </c>
      <c r="J140" t="s">
        <v>306</v>
      </c>
      <c r="K140" t="s">
        <v>307</v>
      </c>
      <c r="L140" t="s">
        <v>308</v>
      </c>
      <c r="M140" t="s">
        <v>219</v>
      </c>
    </row>
    <row r="141" spans="2:14" x14ac:dyDescent="0.2">
      <c r="B141" t="s">
        <v>29</v>
      </c>
      <c r="C141" t="s">
        <v>152</v>
      </c>
      <c r="D141">
        <v>76036</v>
      </c>
      <c r="E141" t="s">
        <v>72</v>
      </c>
      <c r="F141" t="s">
        <v>66</v>
      </c>
      <c r="G141">
        <v>0.2</v>
      </c>
      <c r="H141" t="s">
        <v>73</v>
      </c>
      <c r="I141" t="s">
        <v>309</v>
      </c>
      <c r="J141" t="s">
        <v>310</v>
      </c>
      <c r="K141" t="s">
        <v>311</v>
      </c>
      <c r="L141" t="s">
        <v>312</v>
      </c>
      <c r="M141" t="s">
        <v>313</v>
      </c>
    </row>
    <row r="142" spans="2:14" x14ac:dyDescent="0.2">
      <c r="B142" t="s">
        <v>29</v>
      </c>
      <c r="C142" t="s">
        <v>65</v>
      </c>
      <c r="D142">
        <v>89032</v>
      </c>
      <c r="E142" t="s">
        <v>66</v>
      </c>
      <c r="F142" t="s">
        <v>76</v>
      </c>
      <c r="G142">
        <v>0.33333333300000001</v>
      </c>
      <c r="H142" t="s">
        <v>162</v>
      </c>
      <c r="I142" t="s">
        <v>314</v>
      </c>
      <c r="J142" t="s">
        <v>315</v>
      </c>
      <c r="K142" t="s">
        <v>316</v>
      </c>
      <c r="L142" t="s">
        <v>317</v>
      </c>
      <c r="M142" t="s">
        <v>318</v>
      </c>
    </row>
    <row r="143" spans="2:14" x14ac:dyDescent="0.2">
      <c r="B143" t="s">
        <v>29</v>
      </c>
      <c r="C143" t="s">
        <v>170</v>
      </c>
      <c r="D143">
        <v>89174</v>
      </c>
      <c r="E143" t="s">
        <v>72</v>
      </c>
      <c r="F143" t="s">
        <v>66</v>
      </c>
      <c r="G143">
        <v>0.05</v>
      </c>
      <c r="H143" t="s">
        <v>162</v>
      </c>
      <c r="I143" t="s">
        <v>319</v>
      </c>
      <c r="J143" t="s">
        <v>320</v>
      </c>
      <c r="K143" t="s">
        <v>321</v>
      </c>
      <c r="L143" t="s">
        <v>322</v>
      </c>
      <c r="M143" t="s">
        <v>323</v>
      </c>
    </row>
    <row r="144" spans="2:14" x14ac:dyDescent="0.2">
      <c r="B144" t="s">
        <v>29</v>
      </c>
      <c r="C144" t="s">
        <v>145</v>
      </c>
      <c r="D144">
        <v>96157</v>
      </c>
      <c r="E144" t="s">
        <v>70</v>
      </c>
      <c r="F144" t="s">
        <v>76</v>
      </c>
      <c r="G144">
        <v>0.28571428599999998</v>
      </c>
      <c r="H144" t="s">
        <v>79</v>
      </c>
    </row>
    <row r="145" spans="2:14" x14ac:dyDescent="0.2">
      <c r="B145" t="s">
        <v>29</v>
      </c>
      <c r="C145" t="s">
        <v>145</v>
      </c>
      <c r="D145">
        <v>96158</v>
      </c>
      <c r="E145" t="s">
        <v>66</v>
      </c>
      <c r="F145" t="s">
        <v>72</v>
      </c>
      <c r="G145">
        <v>0.28571428599999998</v>
      </c>
      <c r="H145" t="s">
        <v>79</v>
      </c>
    </row>
    <row r="146" spans="2:14" x14ac:dyDescent="0.2">
      <c r="B146" t="s">
        <v>29</v>
      </c>
      <c r="C146" t="s">
        <v>145</v>
      </c>
      <c r="D146">
        <v>97013</v>
      </c>
      <c r="E146" t="s">
        <v>70</v>
      </c>
      <c r="F146" t="s">
        <v>76</v>
      </c>
      <c r="G146">
        <v>0.18181818199999999</v>
      </c>
      <c r="H146" t="s">
        <v>162</v>
      </c>
      <c r="I146" t="s">
        <v>324</v>
      </c>
      <c r="J146" t="s">
        <v>325</v>
      </c>
      <c r="K146" t="s">
        <v>326</v>
      </c>
      <c r="L146" t="s">
        <v>327</v>
      </c>
      <c r="M146" t="s">
        <v>328</v>
      </c>
    </row>
    <row r="147" spans="2:14" x14ac:dyDescent="0.2">
      <c r="B147" t="s">
        <v>29</v>
      </c>
      <c r="C147" t="s">
        <v>101</v>
      </c>
      <c r="D147">
        <v>105267</v>
      </c>
      <c r="E147" t="s">
        <v>76</v>
      </c>
      <c r="F147" t="s">
        <v>72</v>
      </c>
      <c r="G147">
        <v>0.28571428599999998</v>
      </c>
      <c r="H147" t="s">
        <v>73</v>
      </c>
      <c r="I147" t="s">
        <v>329</v>
      </c>
      <c r="J147" t="s">
        <v>330</v>
      </c>
      <c r="K147" t="s">
        <v>331</v>
      </c>
      <c r="L147" t="s">
        <v>332</v>
      </c>
      <c r="M147" t="s">
        <v>333</v>
      </c>
    </row>
    <row r="148" spans="2:14" x14ac:dyDescent="0.2">
      <c r="B148" t="s">
        <v>29</v>
      </c>
      <c r="C148" t="s">
        <v>152</v>
      </c>
      <c r="D148">
        <v>108004</v>
      </c>
      <c r="E148" t="s">
        <v>76</v>
      </c>
      <c r="F148" t="s">
        <v>66</v>
      </c>
      <c r="G148">
        <v>0.4</v>
      </c>
      <c r="H148" t="s">
        <v>79</v>
      </c>
    </row>
    <row r="149" spans="2:14" x14ac:dyDescent="0.2">
      <c r="B149" t="s">
        <v>29</v>
      </c>
      <c r="C149" t="s">
        <v>145</v>
      </c>
      <c r="D149">
        <v>115039</v>
      </c>
      <c r="E149" t="s">
        <v>76</v>
      </c>
      <c r="F149" t="s">
        <v>72</v>
      </c>
      <c r="G149">
        <v>0.28571428599999998</v>
      </c>
      <c r="H149" t="s">
        <v>73</v>
      </c>
      <c r="I149" t="s">
        <v>334</v>
      </c>
      <c r="J149" t="s">
        <v>335</v>
      </c>
      <c r="K149" t="s">
        <v>336</v>
      </c>
      <c r="L149" t="s">
        <v>337</v>
      </c>
      <c r="M149" t="s">
        <v>338</v>
      </c>
    </row>
    <row r="150" spans="2:14" x14ac:dyDescent="0.2">
      <c r="B150" t="s">
        <v>29</v>
      </c>
      <c r="C150" t="s">
        <v>145</v>
      </c>
      <c r="D150">
        <v>149412</v>
      </c>
      <c r="E150" t="s">
        <v>72</v>
      </c>
      <c r="F150" t="s">
        <v>66</v>
      </c>
      <c r="G150">
        <v>0.16666666699999999</v>
      </c>
      <c r="H150" t="s">
        <v>162</v>
      </c>
      <c r="I150" t="s">
        <v>339</v>
      </c>
      <c r="J150" t="s">
        <v>340</v>
      </c>
      <c r="K150" t="s">
        <v>341</v>
      </c>
      <c r="L150" t="s">
        <v>342</v>
      </c>
      <c r="M150" t="s">
        <v>301</v>
      </c>
    </row>
    <row r="151" spans="2:14" x14ac:dyDescent="0.2">
      <c r="B151" t="s">
        <v>29</v>
      </c>
      <c r="C151" t="s">
        <v>145</v>
      </c>
      <c r="D151">
        <v>235800</v>
      </c>
      <c r="E151" t="s">
        <v>70</v>
      </c>
      <c r="F151" t="s">
        <v>72</v>
      </c>
      <c r="G151">
        <v>0.15384615400000001</v>
      </c>
      <c r="H151" t="s">
        <v>162</v>
      </c>
      <c r="I151" t="s">
        <v>343</v>
      </c>
      <c r="J151" t="s">
        <v>344</v>
      </c>
      <c r="K151" t="s">
        <v>345</v>
      </c>
      <c r="L151" t="s">
        <v>346</v>
      </c>
      <c r="M151" t="s">
        <v>185</v>
      </c>
    </row>
    <row r="152" spans="2:14" x14ac:dyDescent="0.2">
      <c r="B152" t="s">
        <v>29</v>
      </c>
      <c r="C152" t="s">
        <v>145</v>
      </c>
      <c r="D152">
        <v>243907</v>
      </c>
      <c r="E152" t="s">
        <v>70</v>
      </c>
      <c r="F152" t="s">
        <v>76</v>
      </c>
      <c r="G152">
        <v>0.111111111</v>
      </c>
      <c r="H152" t="s">
        <v>73</v>
      </c>
      <c r="I152" t="s">
        <v>347</v>
      </c>
      <c r="J152" t="s">
        <v>348</v>
      </c>
      <c r="K152" t="s">
        <v>349</v>
      </c>
      <c r="L152" t="s">
        <v>350</v>
      </c>
      <c r="M152" t="s">
        <v>301</v>
      </c>
    </row>
    <row r="153" spans="2:14" x14ac:dyDescent="0.2">
      <c r="B153" t="s">
        <v>29</v>
      </c>
      <c r="C153" t="s">
        <v>111</v>
      </c>
      <c r="D153">
        <v>262313</v>
      </c>
      <c r="E153" t="s">
        <v>72</v>
      </c>
      <c r="F153" t="s">
        <v>76</v>
      </c>
      <c r="G153">
        <v>0.4</v>
      </c>
      <c r="H153" t="s">
        <v>162</v>
      </c>
      <c r="I153" t="s">
        <v>351</v>
      </c>
      <c r="J153" t="s">
        <v>352</v>
      </c>
      <c r="K153" t="s">
        <v>353</v>
      </c>
      <c r="L153" t="s">
        <v>354</v>
      </c>
      <c r="M153" t="s">
        <v>203</v>
      </c>
    </row>
    <row r="154" spans="2:14" x14ac:dyDescent="0.2">
      <c r="B154" t="s">
        <v>29</v>
      </c>
      <c r="C154" t="s">
        <v>152</v>
      </c>
      <c r="D154">
        <v>265321</v>
      </c>
      <c r="E154" t="s">
        <v>70</v>
      </c>
      <c r="F154" t="s">
        <v>72</v>
      </c>
      <c r="G154">
        <v>0.4</v>
      </c>
      <c r="H154" t="s">
        <v>162</v>
      </c>
      <c r="I154" t="s">
        <v>355</v>
      </c>
      <c r="J154" t="s">
        <v>356</v>
      </c>
      <c r="K154" t="s">
        <v>357</v>
      </c>
      <c r="L154" t="s">
        <v>358</v>
      </c>
      <c r="M154" t="s">
        <v>268</v>
      </c>
    </row>
    <row r="155" spans="2:14" x14ac:dyDescent="0.2">
      <c r="B155" t="s">
        <v>29</v>
      </c>
      <c r="C155" t="s">
        <v>152</v>
      </c>
      <c r="D155">
        <v>265322</v>
      </c>
      <c r="E155" t="s">
        <v>66</v>
      </c>
      <c r="F155" t="s">
        <v>70</v>
      </c>
      <c r="G155">
        <v>0.4</v>
      </c>
      <c r="H155" t="s">
        <v>73</v>
      </c>
      <c r="I155" t="s">
        <v>359</v>
      </c>
      <c r="J155" t="s">
        <v>356</v>
      </c>
      <c r="K155" t="s">
        <v>357</v>
      </c>
      <c r="L155" t="s">
        <v>358</v>
      </c>
      <c r="M155" t="s">
        <v>268</v>
      </c>
    </row>
    <row r="156" spans="2:14" x14ac:dyDescent="0.2">
      <c r="B156" t="s">
        <v>29</v>
      </c>
      <c r="C156" t="s">
        <v>111</v>
      </c>
      <c r="D156">
        <v>272437</v>
      </c>
      <c r="E156" t="s">
        <v>76</v>
      </c>
      <c r="F156" t="s">
        <v>66</v>
      </c>
      <c r="G156">
        <v>0.222222222</v>
      </c>
      <c r="H156" t="s">
        <v>79</v>
      </c>
    </row>
    <row r="157" spans="2:14" x14ac:dyDescent="0.2">
      <c r="B157" t="s">
        <v>29</v>
      </c>
      <c r="C157" t="s">
        <v>111</v>
      </c>
      <c r="D157">
        <v>272438</v>
      </c>
      <c r="E157" t="s">
        <v>76</v>
      </c>
      <c r="F157" t="s">
        <v>66</v>
      </c>
      <c r="G157">
        <v>0.222222222</v>
      </c>
      <c r="H157" t="s">
        <v>79</v>
      </c>
    </row>
    <row r="158" spans="2:14" x14ac:dyDescent="0.2">
      <c r="B158" t="s">
        <v>29</v>
      </c>
      <c r="C158" t="s">
        <v>152</v>
      </c>
      <c r="D158">
        <v>274925</v>
      </c>
      <c r="E158" t="s">
        <v>70</v>
      </c>
      <c r="F158" t="s">
        <v>66</v>
      </c>
      <c r="G158">
        <v>0.33333333300000001</v>
      </c>
      <c r="H158" t="s">
        <v>162</v>
      </c>
      <c r="I158" t="s">
        <v>360</v>
      </c>
      <c r="J158" t="s">
        <v>361</v>
      </c>
      <c r="K158" t="s">
        <v>362</v>
      </c>
      <c r="L158" t="s">
        <v>363</v>
      </c>
      <c r="M158" t="s">
        <v>364</v>
      </c>
      <c r="N158" t="s">
        <v>365</v>
      </c>
    </row>
    <row r="159" spans="2:14" x14ac:dyDescent="0.2">
      <c r="B159" t="s">
        <v>29</v>
      </c>
      <c r="C159" t="s">
        <v>152</v>
      </c>
      <c r="D159">
        <v>298453</v>
      </c>
      <c r="E159" t="s">
        <v>70</v>
      </c>
      <c r="F159" t="s">
        <v>76</v>
      </c>
      <c r="G159">
        <v>0.222222222</v>
      </c>
      <c r="H159" t="s">
        <v>162</v>
      </c>
      <c r="I159" t="s">
        <v>366</v>
      </c>
      <c r="J159" t="s">
        <v>367</v>
      </c>
      <c r="K159" t="s">
        <v>368</v>
      </c>
      <c r="L159" t="s">
        <v>369</v>
      </c>
      <c r="M159" t="s">
        <v>185</v>
      </c>
    </row>
    <row r="160" spans="2:14" x14ac:dyDescent="0.2">
      <c r="B160" t="s">
        <v>29</v>
      </c>
      <c r="C160" t="s">
        <v>124</v>
      </c>
      <c r="D160">
        <v>328655</v>
      </c>
      <c r="E160" t="s">
        <v>66</v>
      </c>
      <c r="F160" t="s">
        <v>76</v>
      </c>
      <c r="G160">
        <v>0.4</v>
      </c>
      <c r="H160" t="s">
        <v>79</v>
      </c>
    </row>
    <row r="161" spans="2:14" x14ac:dyDescent="0.2">
      <c r="B161" t="s">
        <v>29</v>
      </c>
      <c r="C161" t="s">
        <v>124</v>
      </c>
      <c r="D161">
        <v>328780</v>
      </c>
      <c r="E161" t="s">
        <v>70</v>
      </c>
      <c r="F161" t="s">
        <v>66</v>
      </c>
      <c r="G161">
        <v>0.28571428599999998</v>
      </c>
      <c r="H161" t="s">
        <v>79</v>
      </c>
    </row>
    <row r="162" spans="2:14" x14ac:dyDescent="0.2">
      <c r="B162" t="s">
        <v>29</v>
      </c>
      <c r="C162" t="s">
        <v>111</v>
      </c>
      <c r="D162">
        <v>336004</v>
      </c>
      <c r="E162" t="s">
        <v>72</v>
      </c>
      <c r="F162" t="s">
        <v>70</v>
      </c>
      <c r="G162">
        <v>0.2</v>
      </c>
      <c r="H162" t="s">
        <v>162</v>
      </c>
      <c r="I162" t="s">
        <v>370</v>
      </c>
      <c r="J162" t="s">
        <v>371</v>
      </c>
      <c r="K162" t="s">
        <v>372</v>
      </c>
      <c r="L162" t="s">
        <v>373</v>
      </c>
      <c r="M162" t="s">
        <v>374</v>
      </c>
    </row>
    <row r="163" spans="2:14" x14ac:dyDescent="0.2">
      <c r="B163" t="s">
        <v>62</v>
      </c>
      <c r="C163" t="s">
        <v>104</v>
      </c>
      <c r="D163">
        <v>755</v>
      </c>
      <c r="E163" t="s">
        <v>66</v>
      </c>
      <c r="F163" t="s">
        <v>70</v>
      </c>
      <c r="G163">
        <v>5.5214723926380299E-2</v>
      </c>
      <c r="H163" t="s">
        <v>79</v>
      </c>
    </row>
    <row r="164" spans="2:14" x14ac:dyDescent="0.2">
      <c r="B164" t="s">
        <v>62</v>
      </c>
      <c r="C164" t="s">
        <v>131</v>
      </c>
      <c r="D164">
        <v>13137</v>
      </c>
      <c r="E164" t="s">
        <v>72</v>
      </c>
      <c r="F164" t="s">
        <v>70</v>
      </c>
      <c r="G164">
        <v>0.13636363636363599</v>
      </c>
      <c r="H164" t="s">
        <v>79</v>
      </c>
    </row>
    <row r="165" spans="2:14" x14ac:dyDescent="0.2">
      <c r="B165" t="s">
        <v>62</v>
      </c>
      <c r="C165" t="s">
        <v>131</v>
      </c>
      <c r="D165">
        <v>13138</v>
      </c>
      <c r="E165" t="s">
        <v>70</v>
      </c>
      <c r="F165" t="s">
        <v>66</v>
      </c>
      <c r="G165">
        <v>0.13636363636363599</v>
      </c>
      <c r="H165" t="s">
        <v>79</v>
      </c>
    </row>
    <row r="166" spans="2:14" x14ac:dyDescent="0.2">
      <c r="B166" t="s">
        <v>62</v>
      </c>
      <c r="C166" t="s">
        <v>131</v>
      </c>
      <c r="D166">
        <v>13163</v>
      </c>
      <c r="E166" t="s">
        <v>72</v>
      </c>
      <c r="F166" t="s">
        <v>66</v>
      </c>
      <c r="G166">
        <v>9.0909090909090898E-2</v>
      </c>
      <c r="H166" t="s">
        <v>79</v>
      </c>
    </row>
    <row r="167" spans="2:14" x14ac:dyDescent="0.2">
      <c r="B167" t="s">
        <v>62</v>
      </c>
      <c r="C167" t="s">
        <v>172</v>
      </c>
      <c r="D167">
        <v>34509</v>
      </c>
      <c r="E167" t="s">
        <v>66</v>
      </c>
      <c r="F167" t="s">
        <v>70</v>
      </c>
      <c r="G167">
        <v>5.3571428571428499E-2</v>
      </c>
      <c r="H167" t="s">
        <v>79</v>
      </c>
    </row>
    <row r="168" spans="2:14" x14ac:dyDescent="0.2">
      <c r="B168" t="s">
        <v>62</v>
      </c>
      <c r="C168" t="s">
        <v>78</v>
      </c>
      <c r="D168">
        <v>53558</v>
      </c>
      <c r="E168" t="s">
        <v>70</v>
      </c>
      <c r="F168" t="s">
        <v>66</v>
      </c>
      <c r="G168">
        <v>0.4</v>
      </c>
      <c r="H168" t="s">
        <v>162</v>
      </c>
      <c r="I168" t="s">
        <v>375</v>
      </c>
      <c r="J168" t="s">
        <v>376</v>
      </c>
      <c r="K168" t="s">
        <v>377</v>
      </c>
      <c r="L168" t="s">
        <v>176</v>
      </c>
      <c r="M168" t="s">
        <v>167</v>
      </c>
      <c r="N168" t="s">
        <v>168</v>
      </c>
    </row>
    <row r="169" spans="2:14" x14ac:dyDescent="0.2">
      <c r="B169" t="s">
        <v>62</v>
      </c>
      <c r="C169" t="s">
        <v>109</v>
      </c>
      <c r="D169">
        <v>57027</v>
      </c>
      <c r="E169" t="s">
        <v>66</v>
      </c>
      <c r="F169" t="s">
        <v>72</v>
      </c>
      <c r="G169">
        <v>0.1</v>
      </c>
      <c r="H169" t="s">
        <v>162</v>
      </c>
      <c r="I169" t="s">
        <v>378</v>
      </c>
      <c r="J169" t="s">
        <v>379</v>
      </c>
      <c r="K169" t="s">
        <v>380</v>
      </c>
      <c r="L169" t="s">
        <v>381</v>
      </c>
      <c r="M169" t="s">
        <v>382</v>
      </c>
    </row>
    <row r="170" spans="2:14" x14ac:dyDescent="0.2">
      <c r="B170" t="s">
        <v>62</v>
      </c>
      <c r="C170" t="s">
        <v>109</v>
      </c>
      <c r="D170">
        <v>57028</v>
      </c>
      <c r="E170" t="s">
        <v>66</v>
      </c>
      <c r="F170" t="s">
        <v>72</v>
      </c>
      <c r="G170">
        <v>6.25E-2</v>
      </c>
      <c r="H170" t="s">
        <v>73</v>
      </c>
      <c r="I170" t="s">
        <v>383</v>
      </c>
      <c r="J170" t="s">
        <v>379</v>
      </c>
      <c r="K170" t="s">
        <v>380</v>
      </c>
      <c r="L170" t="s">
        <v>381</v>
      </c>
      <c r="M170" t="s">
        <v>382</v>
      </c>
    </row>
    <row r="171" spans="2:14" x14ac:dyDescent="0.2">
      <c r="B171" t="s">
        <v>63</v>
      </c>
      <c r="C171" t="s">
        <v>93</v>
      </c>
      <c r="D171">
        <v>251</v>
      </c>
      <c r="E171" t="s">
        <v>72</v>
      </c>
      <c r="F171" t="s">
        <v>76</v>
      </c>
      <c r="G171">
        <v>0.220588235294117</v>
      </c>
      <c r="H171" t="s">
        <v>79</v>
      </c>
    </row>
    <row r="172" spans="2:14" x14ac:dyDescent="0.2">
      <c r="B172" t="s">
        <v>63</v>
      </c>
      <c r="C172" t="s">
        <v>104</v>
      </c>
      <c r="D172">
        <v>755</v>
      </c>
      <c r="E172" t="s">
        <v>66</v>
      </c>
      <c r="F172" t="s">
        <v>70</v>
      </c>
      <c r="G172">
        <v>0.05</v>
      </c>
      <c r="H172" t="s">
        <v>79</v>
      </c>
    </row>
    <row r="173" spans="2:14" x14ac:dyDescent="0.2">
      <c r="B173" t="s">
        <v>63</v>
      </c>
      <c r="C173" t="s">
        <v>384</v>
      </c>
      <c r="D173">
        <v>3700</v>
      </c>
      <c r="E173" t="s">
        <v>70</v>
      </c>
      <c r="F173" t="s">
        <v>66</v>
      </c>
      <c r="G173">
        <v>0.20270270270270199</v>
      </c>
      <c r="H173" t="s">
        <v>79</v>
      </c>
    </row>
    <row r="174" spans="2:14" x14ac:dyDescent="0.2">
      <c r="B174" t="s">
        <v>63</v>
      </c>
      <c r="C174" t="s">
        <v>131</v>
      </c>
      <c r="D174">
        <v>13163</v>
      </c>
      <c r="E174" t="s">
        <v>72</v>
      </c>
      <c r="F174" t="s">
        <v>66</v>
      </c>
      <c r="G174">
        <v>0.25</v>
      </c>
      <c r="H174" t="s">
        <v>79</v>
      </c>
    </row>
    <row r="175" spans="2:14" x14ac:dyDescent="0.2">
      <c r="B175" t="s">
        <v>63</v>
      </c>
      <c r="C175" t="s">
        <v>131</v>
      </c>
      <c r="D175">
        <v>13165</v>
      </c>
      <c r="E175" t="s">
        <v>76</v>
      </c>
      <c r="F175" t="s">
        <v>66</v>
      </c>
      <c r="G175">
        <v>0.214285714285714</v>
      </c>
      <c r="H175" t="s">
        <v>79</v>
      </c>
    </row>
    <row r="176" spans="2:14" x14ac:dyDescent="0.2">
      <c r="B176" t="s">
        <v>63</v>
      </c>
      <c r="C176" t="s">
        <v>101</v>
      </c>
      <c r="D176">
        <v>18069</v>
      </c>
      <c r="E176" t="s">
        <v>70</v>
      </c>
      <c r="F176" t="s">
        <v>72</v>
      </c>
      <c r="G176">
        <v>5.5555555555555497E-2</v>
      </c>
      <c r="H176" t="s">
        <v>162</v>
      </c>
      <c r="I176" t="s">
        <v>385</v>
      </c>
      <c r="J176" t="s">
        <v>200</v>
      </c>
      <c r="K176" t="s">
        <v>386</v>
      </c>
      <c r="M176" t="s">
        <v>301</v>
      </c>
    </row>
    <row r="177" spans="2:14" x14ac:dyDescent="0.2">
      <c r="B177" t="s">
        <v>63</v>
      </c>
      <c r="C177" t="s">
        <v>111</v>
      </c>
      <c r="D177">
        <v>20628</v>
      </c>
      <c r="E177" t="s">
        <v>66</v>
      </c>
      <c r="F177" t="s">
        <v>70</v>
      </c>
      <c r="G177">
        <v>0.109090909090909</v>
      </c>
      <c r="H177" t="s">
        <v>79</v>
      </c>
    </row>
    <row r="178" spans="2:14" x14ac:dyDescent="0.2">
      <c r="B178" t="s">
        <v>63</v>
      </c>
      <c r="C178" t="s">
        <v>104</v>
      </c>
      <c r="D178">
        <v>26668</v>
      </c>
      <c r="E178" t="s">
        <v>72</v>
      </c>
      <c r="F178" t="s">
        <v>66</v>
      </c>
      <c r="G178">
        <v>5.30973451327433E-2</v>
      </c>
      <c r="H178" t="s">
        <v>162</v>
      </c>
      <c r="I178" t="s">
        <v>387</v>
      </c>
      <c r="J178" t="s">
        <v>388</v>
      </c>
      <c r="K178" t="s">
        <v>389</v>
      </c>
      <c r="M178" t="s">
        <v>390</v>
      </c>
    </row>
    <row r="179" spans="2:14" x14ac:dyDescent="0.2">
      <c r="B179" t="s">
        <v>63</v>
      </c>
      <c r="C179" t="s">
        <v>172</v>
      </c>
      <c r="D179">
        <v>34509</v>
      </c>
      <c r="E179" t="s">
        <v>66</v>
      </c>
      <c r="F179" t="s">
        <v>70</v>
      </c>
      <c r="G179">
        <v>6.8965517241379296E-2</v>
      </c>
      <c r="H179" t="s">
        <v>79</v>
      </c>
    </row>
    <row r="180" spans="2:14" x14ac:dyDescent="0.2">
      <c r="B180" t="s">
        <v>63</v>
      </c>
      <c r="C180" t="s">
        <v>78</v>
      </c>
      <c r="D180">
        <v>53558</v>
      </c>
      <c r="E180" t="s">
        <v>70</v>
      </c>
      <c r="F180" t="s">
        <v>66</v>
      </c>
      <c r="G180">
        <v>0.375</v>
      </c>
      <c r="H180" t="s">
        <v>162</v>
      </c>
      <c r="I180" t="s">
        <v>375</v>
      </c>
      <c r="J180" t="s">
        <v>376</v>
      </c>
      <c r="K180" t="s">
        <v>377</v>
      </c>
      <c r="L180" t="s">
        <v>176</v>
      </c>
      <c r="M180" t="s">
        <v>167</v>
      </c>
      <c r="N180" t="s">
        <v>168</v>
      </c>
    </row>
    <row r="181" spans="2:14" x14ac:dyDescent="0.2">
      <c r="B181" t="s">
        <v>63</v>
      </c>
      <c r="C181" t="s">
        <v>78</v>
      </c>
      <c r="D181">
        <v>53560</v>
      </c>
      <c r="E181" t="s">
        <v>70</v>
      </c>
      <c r="F181" t="s">
        <v>76</v>
      </c>
      <c r="G181">
        <v>0.42857142857142799</v>
      </c>
      <c r="H181" t="s">
        <v>73</v>
      </c>
      <c r="I181" t="s">
        <v>391</v>
      </c>
      <c r="J181" t="s">
        <v>376</v>
      </c>
      <c r="K181" t="s">
        <v>377</v>
      </c>
      <c r="L181" t="s">
        <v>176</v>
      </c>
      <c r="M181" t="s">
        <v>167</v>
      </c>
      <c r="N181" t="s">
        <v>168</v>
      </c>
    </row>
    <row r="182" spans="2:14" x14ac:dyDescent="0.2">
      <c r="B182" t="s">
        <v>63</v>
      </c>
      <c r="C182" t="s">
        <v>78</v>
      </c>
      <c r="D182">
        <v>53561</v>
      </c>
      <c r="E182" t="s">
        <v>72</v>
      </c>
      <c r="F182" t="s">
        <v>70</v>
      </c>
      <c r="G182">
        <v>0.42857142857142799</v>
      </c>
      <c r="H182" t="s">
        <v>162</v>
      </c>
      <c r="I182" t="s">
        <v>392</v>
      </c>
      <c r="J182" t="s">
        <v>376</v>
      </c>
      <c r="K182" t="s">
        <v>377</v>
      </c>
      <c r="L182" t="s">
        <v>176</v>
      </c>
      <c r="M182" t="s">
        <v>167</v>
      </c>
      <c r="N182" t="s">
        <v>168</v>
      </c>
    </row>
    <row r="183" spans="2:14" x14ac:dyDescent="0.2">
      <c r="B183" t="s">
        <v>63</v>
      </c>
      <c r="C183" t="s">
        <v>124</v>
      </c>
      <c r="D183">
        <v>69237</v>
      </c>
      <c r="E183" t="s">
        <v>72</v>
      </c>
      <c r="F183" t="s">
        <v>66</v>
      </c>
      <c r="G183">
        <v>5.1546391752577303E-2</v>
      </c>
      <c r="H183" t="s">
        <v>162</v>
      </c>
      <c r="I183" t="s">
        <v>393</v>
      </c>
      <c r="J183" t="s">
        <v>394</v>
      </c>
      <c r="K183" t="s">
        <v>395</v>
      </c>
      <c r="M183" t="s">
        <v>185</v>
      </c>
    </row>
    <row r="184" spans="2:14" x14ac:dyDescent="0.2">
      <c r="B184" t="s">
        <v>63</v>
      </c>
      <c r="C184" t="s">
        <v>105</v>
      </c>
      <c r="D184">
        <v>118637</v>
      </c>
      <c r="E184" t="s">
        <v>72</v>
      </c>
      <c r="F184" t="s">
        <v>66</v>
      </c>
      <c r="G184">
        <v>7.1428571428571397E-2</v>
      </c>
      <c r="H184" t="s">
        <v>162</v>
      </c>
      <c r="I184" t="s">
        <v>396</v>
      </c>
      <c r="J184" t="s">
        <v>397</v>
      </c>
      <c r="K184" t="s">
        <v>90</v>
      </c>
    </row>
    <row r="185" spans="2:14" x14ac:dyDescent="0.2">
      <c r="B185" t="s">
        <v>63</v>
      </c>
      <c r="C185" t="s">
        <v>65</v>
      </c>
      <c r="D185">
        <v>130659</v>
      </c>
      <c r="E185" t="s">
        <v>66</v>
      </c>
      <c r="F185" t="s">
        <v>76</v>
      </c>
      <c r="G185">
        <v>8.6956521739130405E-2</v>
      </c>
      <c r="H185" t="s">
        <v>79</v>
      </c>
    </row>
    <row r="186" spans="2:14" x14ac:dyDescent="0.2">
      <c r="B186" t="s">
        <v>63</v>
      </c>
      <c r="C186" t="s">
        <v>65</v>
      </c>
      <c r="D186">
        <v>130660</v>
      </c>
      <c r="E186" t="s">
        <v>70</v>
      </c>
      <c r="F186" t="s">
        <v>66</v>
      </c>
      <c r="G186">
        <v>8.6956521739130405E-2</v>
      </c>
      <c r="H186" t="s">
        <v>79</v>
      </c>
    </row>
    <row r="187" spans="2:14" x14ac:dyDescent="0.2">
      <c r="B187" t="s">
        <v>63</v>
      </c>
      <c r="C187" t="s">
        <v>124</v>
      </c>
      <c r="D187">
        <v>219782</v>
      </c>
      <c r="E187" t="s">
        <v>70</v>
      </c>
      <c r="F187" t="s">
        <v>76</v>
      </c>
      <c r="G187">
        <v>6.0344827586206899E-2</v>
      </c>
      <c r="H187" t="s">
        <v>162</v>
      </c>
      <c r="I187" t="s">
        <v>398</v>
      </c>
      <c r="J187" t="s">
        <v>399</v>
      </c>
      <c r="K187" t="s">
        <v>90</v>
      </c>
    </row>
    <row r="188" spans="2:14" x14ac:dyDescent="0.2">
      <c r="B188" t="s">
        <v>63</v>
      </c>
      <c r="C188" t="s">
        <v>131</v>
      </c>
      <c r="D188">
        <v>229624</v>
      </c>
      <c r="E188" t="s">
        <v>72</v>
      </c>
      <c r="F188" t="s">
        <v>66</v>
      </c>
      <c r="G188">
        <v>7.1428571428571397E-2</v>
      </c>
      <c r="H188" t="s">
        <v>79</v>
      </c>
    </row>
    <row r="189" spans="2:14" x14ac:dyDescent="0.2">
      <c r="B189" t="s">
        <v>63</v>
      </c>
      <c r="C189" t="s">
        <v>111</v>
      </c>
      <c r="D189">
        <v>298694</v>
      </c>
      <c r="E189" t="s">
        <v>76</v>
      </c>
      <c r="F189" t="s">
        <v>70</v>
      </c>
      <c r="G189">
        <v>0.16666666666666599</v>
      </c>
      <c r="H189" t="s">
        <v>79</v>
      </c>
    </row>
    <row r="190" spans="2:14" x14ac:dyDescent="0.2">
      <c r="B190" t="s">
        <v>63</v>
      </c>
      <c r="C190" t="s">
        <v>111</v>
      </c>
      <c r="D190">
        <v>298695</v>
      </c>
      <c r="E190" t="s">
        <v>76</v>
      </c>
      <c r="F190" t="s">
        <v>66</v>
      </c>
      <c r="G190">
        <v>0.13636363636363599</v>
      </c>
      <c r="H190" t="s">
        <v>79</v>
      </c>
    </row>
    <row r="191" spans="2:14" x14ac:dyDescent="0.2">
      <c r="B191" t="s">
        <v>63</v>
      </c>
      <c r="C191" t="s">
        <v>111</v>
      </c>
      <c r="D191">
        <v>298696</v>
      </c>
      <c r="E191" t="s">
        <v>76</v>
      </c>
      <c r="F191" t="s">
        <v>66</v>
      </c>
      <c r="G191">
        <v>0.13636363636363599</v>
      </c>
      <c r="H191" t="s">
        <v>79</v>
      </c>
    </row>
    <row r="192" spans="2:14" x14ac:dyDescent="0.2">
      <c r="B192" t="s">
        <v>30</v>
      </c>
      <c r="C192" t="s">
        <v>110</v>
      </c>
      <c r="D192">
        <v>419</v>
      </c>
      <c r="E192" t="s">
        <v>72</v>
      </c>
      <c r="F192" t="s">
        <v>76</v>
      </c>
      <c r="G192">
        <v>0.125</v>
      </c>
      <c r="H192" t="s">
        <v>162</v>
      </c>
      <c r="I192" t="s">
        <v>400</v>
      </c>
      <c r="J192" t="s">
        <v>401</v>
      </c>
      <c r="K192" t="s">
        <v>402</v>
      </c>
      <c r="L192" t="s">
        <v>403</v>
      </c>
      <c r="M192" t="s">
        <v>404</v>
      </c>
    </row>
    <row r="193" spans="2:15" x14ac:dyDescent="0.2">
      <c r="B193" t="s">
        <v>30</v>
      </c>
      <c r="C193" t="s">
        <v>171</v>
      </c>
      <c r="D193">
        <v>1210</v>
      </c>
      <c r="E193" t="s">
        <v>72</v>
      </c>
      <c r="F193" t="s">
        <v>66</v>
      </c>
      <c r="G193">
        <v>0.14285714285714199</v>
      </c>
      <c r="H193" t="s">
        <v>162</v>
      </c>
      <c r="I193" t="s">
        <v>405</v>
      </c>
      <c r="J193" t="s">
        <v>406</v>
      </c>
      <c r="K193" t="s">
        <v>90</v>
      </c>
    </row>
    <row r="194" spans="2:15" x14ac:dyDescent="0.2">
      <c r="B194" t="s">
        <v>30</v>
      </c>
      <c r="C194" t="s">
        <v>171</v>
      </c>
      <c r="D194">
        <v>1594</v>
      </c>
      <c r="E194" t="s">
        <v>70</v>
      </c>
      <c r="F194" t="s">
        <v>76</v>
      </c>
      <c r="G194">
        <v>8.6956521739130405E-2</v>
      </c>
      <c r="H194" t="s">
        <v>79</v>
      </c>
    </row>
    <row r="195" spans="2:15" x14ac:dyDescent="0.2">
      <c r="B195" t="s">
        <v>30</v>
      </c>
      <c r="C195" t="s">
        <v>171</v>
      </c>
      <c r="D195">
        <v>1719</v>
      </c>
      <c r="E195" t="s">
        <v>70</v>
      </c>
      <c r="F195" t="s">
        <v>66</v>
      </c>
      <c r="G195">
        <v>8.6956521739130405E-2</v>
      </c>
      <c r="H195" t="s">
        <v>73</v>
      </c>
      <c r="I195" t="s">
        <v>407</v>
      </c>
      <c r="J195" t="s">
        <v>408</v>
      </c>
      <c r="K195" t="s">
        <v>409</v>
      </c>
      <c r="L195" t="s">
        <v>410</v>
      </c>
      <c r="M195" t="s">
        <v>411</v>
      </c>
    </row>
    <row r="196" spans="2:15" x14ac:dyDescent="0.2">
      <c r="B196" t="s">
        <v>30</v>
      </c>
      <c r="C196" t="s">
        <v>412</v>
      </c>
      <c r="D196">
        <v>2235</v>
      </c>
      <c r="E196" t="s">
        <v>72</v>
      </c>
      <c r="F196" t="s">
        <v>76</v>
      </c>
      <c r="G196">
        <v>0.11764705882352899</v>
      </c>
      <c r="H196" t="s">
        <v>73</v>
      </c>
      <c r="I196" t="s">
        <v>413</v>
      </c>
      <c r="J196" t="s">
        <v>414</v>
      </c>
      <c r="K196" t="s">
        <v>415</v>
      </c>
      <c r="L196" t="s">
        <v>416</v>
      </c>
      <c r="M196" t="s">
        <v>328</v>
      </c>
      <c r="N196" t="s">
        <v>417</v>
      </c>
      <c r="O196" t="s">
        <v>418</v>
      </c>
    </row>
    <row r="197" spans="2:15" x14ac:dyDescent="0.2">
      <c r="B197" t="s">
        <v>30</v>
      </c>
      <c r="C197" t="s">
        <v>412</v>
      </c>
      <c r="D197">
        <v>2360</v>
      </c>
      <c r="E197" t="s">
        <v>72</v>
      </c>
      <c r="F197" t="s">
        <v>66</v>
      </c>
      <c r="G197">
        <v>8.3333333333333301E-2</v>
      </c>
      <c r="H197" t="s">
        <v>162</v>
      </c>
      <c r="I197" t="s">
        <v>419</v>
      </c>
      <c r="J197" t="s">
        <v>414</v>
      </c>
      <c r="K197" t="s">
        <v>415</v>
      </c>
      <c r="L197" t="s">
        <v>416</v>
      </c>
      <c r="M197" t="s">
        <v>328</v>
      </c>
      <c r="N197" t="s">
        <v>417</v>
      </c>
      <c r="O197" t="s">
        <v>418</v>
      </c>
    </row>
    <row r="198" spans="2:15" x14ac:dyDescent="0.2">
      <c r="B198" t="s">
        <v>30</v>
      </c>
      <c r="C198" t="s">
        <v>420</v>
      </c>
      <c r="D198">
        <v>3639</v>
      </c>
      <c r="E198" t="s">
        <v>72</v>
      </c>
      <c r="F198" t="s">
        <v>70</v>
      </c>
      <c r="G198">
        <v>0.133333333333333</v>
      </c>
      <c r="H198" t="s">
        <v>162</v>
      </c>
      <c r="I198" t="s">
        <v>421</v>
      </c>
      <c r="J198" t="s">
        <v>422</v>
      </c>
      <c r="K198" t="s">
        <v>423</v>
      </c>
      <c r="L198" t="s">
        <v>424</v>
      </c>
      <c r="M198" t="s">
        <v>425</v>
      </c>
    </row>
    <row r="199" spans="2:15" x14ac:dyDescent="0.2">
      <c r="B199" t="s">
        <v>30</v>
      </c>
      <c r="C199" t="s">
        <v>93</v>
      </c>
      <c r="D199">
        <v>4348</v>
      </c>
      <c r="E199" t="s">
        <v>70</v>
      </c>
      <c r="F199" t="s">
        <v>76</v>
      </c>
      <c r="G199">
        <v>0.1</v>
      </c>
      <c r="H199" t="s">
        <v>162</v>
      </c>
      <c r="I199" t="s">
        <v>426</v>
      </c>
      <c r="J199" t="s">
        <v>427</v>
      </c>
      <c r="K199" t="s">
        <v>428</v>
      </c>
      <c r="L199" t="s">
        <v>429</v>
      </c>
      <c r="M199" t="s">
        <v>390</v>
      </c>
    </row>
    <row r="200" spans="2:15" x14ac:dyDescent="0.2">
      <c r="B200" t="s">
        <v>30</v>
      </c>
      <c r="C200" t="s">
        <v>141</v>
      </c>
      <c r="D200">
        <v>4569</v>
      </c>
      <c r="E200" t="s">
        <v>70</v>
      </c>
      <c r="F200" t="s">
        <v>66</v>
      </c>
      <c r="G200">
        <v>0.11764705882352899</v>
      </c>
      <c r="H200" t="s">
        <v>162</v>
      </c>
      <c r="I200" t="s">
        <v>430</v>
      </c>
      <c r="J200" t="s">
        <v>431</v>
      </c>
      <c r="K200" t="s">
        <v>432</v>
      </c>
      <c r="L200" t="s">
        <v>433</v>
      </c>
      <c r="M200" t="s">
        <v>434</v>
      </c>
    </row>
    <row r="201" spans="2:15" x14ac:dyDescent="0.2">
      <c r="B201" t="s">
        <v>30</v>
      </c>
      <c r="C201" t="s">
        <v>435</v>
      </c>
      <c r="D201">
        <v>5515</v>
      </c>
      <c r="E201" t="s">
        <v>66</v>
      </c>
      <c r="F201" t="s">
        <v>76</v>
      </c>
      <c r="G201">
        <v>0.2</v>
      </c>
      <c r="H201" t="s">
        <v>162</v>
      </c>
      <c r="I201" t="s">
        <v>436</v>
      </c>
      <c r="J201" t="s">
        <v>437</v>
      </c>
      <c r="K201" t="s">
        <v>438</v>
      </c>
      <c r="L201" t="s">
        <v>439</v>
      </c>
      <c r="M201" t="s">
        <v>440</v>
      </c>
      <c r="N201" t="s">
        <v>441</v>
      </c>
      <c r="O201" t="s">
        <v>168</v>
      </c>
    </row>
    <row r="202" spans="2:15" x14ac:dyDescent="0.2">
      <c r="B202" t="s">
        <v>30</v>
      </c>
      <c r="C202" t="s">
        <v>111</v>
      </c>
      <c r="D202">
        <v>6389</v>
      </c>
      <c r="E202" t="s">
        <v>70</v>
      </c>
      <c r="F202" t="s">
        <v>66</v>
      </c>
      <c r="G202">
        <v>0.18181818181818099</v>
      </c>
      <c r="H202" t="s">
        <v>162</v>
      </c>
      <c r="I202" t="s">
        <v>442</v>
      </c>
      <c r="J202" t="s">
        <v>443</v>
      </c>
      <c r="K202" t="s">
        <v>444</v>
      </c>
      <c r="L202" t="s">
        <v>445</v>
      </c>
      <c r="M202" t="s">
        <v>1681</v>
      </c>
    </row>
    <row r="203" spans="2:15" x14ac:dyDescent="0.2">
      <c r="B203" t="s">
        <v>30</v>
      </c>
      <c r="C203" t="s">
        <v>145</v>
      </c>
      <c r="D203">
        <v>7135</v>
      </c>
      <c r="E203" t="s">
        <v>76</v>
      </c>
      <c r="F203" t="s">
        <v>66</v>
      </c>
      <c r="G203">
        <v>0.15384615384615299</v>
      </c>
      <c r="H203" t="s">
        <v>162</v>
      </c>
      <c r="I203" t="s">
        <v>446</v>
      </c>
      <c r="J203" t="s">
        <v>447</v>
      </c>
      <c r="K203" t="s">
        <v>90</v>
      </c>
    </row>
    <row r="204" spans="2:15" x14ac:dyDescent="0.2">
      <c r="B204" t="s">
        <v>30</v>
      </c>
      <c r="C204" t="s">
        <v>145</v>
      </c>
      <c r="D204">
        <v>7136</v>
      </c>
      <c r="E204" t="s">
        <v>76</v>
      </c>
      <c r="F204" t="s">
        <v>72</v>
      </c>
      <c r="G204">
        <v>0.15384615384615299</v>
      </c>
      <c r="H204" t="s">
        <v>73</v>
      </c>
      <c r="I204" t="s">
        <v>448</v>
      </c>
      <c r="J204" t="s">
        <v>447</v>
      </c>
      <c r="K204" t="s">
        <v>90</v>
      </c>
    </row>
    <row r="205" spans="2:15" x14ac:dyDescent="0.2">
      <c r="B205" t="s">
        <v>30</v>
      </c>
      <c r="C205" t="s">
        <v>170</v>
      </c>
      <c r="D205">
        <v>8862</v>
      </c>
      <c r="E205" t="s">
        <v>72</v>
      </c>
      <c r="F205" t="s">
        <v>76</v>
      </c>
      <c r="G205">
        <v>0.18181818181818099</v>
      </c>
      <c r="H205" t="s">
        <v>73</v>
      </c>
      <c r="I205" t="s">
        <v>449</v>
      </c>
      <c r="J205" t="s">
        <v>450</v>
      </c>
      <c r="K205" t="s">
        <v>451</v>
      </c>
      <c r="L205" t="s">
        <v>452</v>
      </c>
      <c r="M205" t="s">
        <v>301</v>
      </c>
    </row>
    <row r="206" spans="2:15" x14ac:dyDescent="0.2">
      <c r="B206" t="s">
        <v>30</v>
      </c>
      <c r="C206" t="s">
        <v>78</v>
      </c>
      <c r="D206">
        <v>9238</v>
      </c>
      <c r="E206" t="s">
        <v>66</v>
      </c>
      <c r="F206" t="s">
        <v>72</v>
      </c>
      <c r="G206">
        <v>0.18181818181818099</v>
      </c>
      <c r="H206" t="s">
        <v>162</v>
      </c>
      <c r="I206" t="s">
        <v>453</v>
      </c>
      <c r="J206" t="s">
        <v>454</v>
      </c>
      <c r="K206" t="s">
        <v>455</v>
      </c>
      <c r="M206" t="s">
        <v>291</v>
      </c>
    </row>
    <row r="207" spans="2:15" x14ac:dyDescent="0.2">
      <c r="B207" t="s">
        <v>30</v>
      </c>
      <c r="C207" t="s">
        <v>99</v>
      </c>
      <c r="D207">
        <v>11850</v>
      </c>
      <c r="E207" t="s">
        <v>76</v>
      </c>
      <c r="F207" t="s">
        <v>72</v>
      </c>
      <c r="G207">
        <v>0.08</v>
      </c>
      <c r="H207" t="s">
        <v>162</v>
      </c>
      <c r="I207" t="s">
        <v>456</v>
      </c>
      <c r="J207" t="s">
        <v>457</v>
      </c>
      <c r="K207" t="s">
        <v>458</v>
      </c>
      <c r="L207" t="s">
        <v>459</v>
      </c>
      <c r="M207" t="s">
        <v>195</v>
      </c>
    </row>
    <row r="208" spans="2:15" x14ac:dyDescent="0.2">
      <c r="B208" t="s">
        <v>30</v>
      </c>
      <c r="C208" t="s">
        <v>145</v>
      </c>
      <c r="D208">
        <v>12417</v>
      </c>
      <c r="E208" t="s">
        <v>66</v>
      </c>
      <c r="F208" t="s">
        <v>72</v>
      </c>
      <c r="G208">
        <v>0.16666666666666599</v>
      </c>
      <c r="H208" t="s">
        <v>162</v>
      </c>
      <c r="I208" t="s">
        <v>460</v>
      </c>
      <c r="J208" t="s">
        <v>461</v>
      </c>
      <c r="K208" t="s">
        <v>462</v>
      </c>
      <c r="L208" t="s">
        <v>463</v>
      </c>
      <c r="M208" t="s">
        <v>464</v>
      </c>
    </row>
    <row r="209" spans="2:15" x14ac:dyDescent="0.2">
      <c r="B209" t="s">
        <v>30</v>
      </c>
      <c r="C209" t="s">
        <v>128</v>
      </c>
      <c r="D209">
        <v>13504</v>
      </c>
      <c r="E209" t="s">
        <v>70</v>
      </c>
      <c r="F209" t="s">
        <v>66</v>
      </c>
      <c r="G209">
        <v>5.2631578947368397E-2</v>
      </c>
      <c r="H209" t="s">
        <v>162</v>
      </c>
      <c r="I209" t="s">
        <v>465</v>
      </c>
      <c r="J209" t="s">
        <v>466</v>
      </c>
      <c r="K209" t="s">
        <v>467</v>
      </c>
      <c r="L209" t="s">
        <v>468</v>
      </c>
      <c r="M209" t="s">
        <v>469</v>
      </c>
      <c r="N209" t="s">
        <v>168</v>
      </c>
      <c r="O209" t="s">
        <v>470</v>
      </c>
    </row>
    <row r="210" spans="2:15" x14ac:dyDescent="0.2">
      <c r="B210" t="s">
        <v>30</v>
      </c>
      <c r="C210" t="s">
        <v>152</v>
      </c>
      <c r="D210">
        <v>14098</v>
      </c>
      <c r="E210" t="s">
        <v>72</v>
      </c>
      <c r="F210" t="s">
        <v>66</v>
      </c>
      <c r="G210">
        <v>0.108108108108108</v>
      </c>
      <c r="H210" t="s">
        <v>73</v>
      </c>
      <c r="I210" t="s">
        <v>471</v>
      </c>
      <c r="J210" t="s">
        <v>472</v>
      </c>
      <c r="K210" t="s">
        <v>473</v>
      </c>
      <c r="L210" t="s">
        <v>474</v>
      </c>
      <c r="M210" t="s">
        <v>301</v>
      </c>
      <c r="N210" t="s">
        <v>475</v>
      </c>
    </row>
    <row r="211" spans="2:15" x14ac:dyDescent="0.2">
      <c r="B211" t="s">
        <v>30</v>
      </c>
      <c r="C211" t="s">
        <v>412</v>
      </c>
      <c r="D211">
        <v>14273</v>
      </c>
      <c r="E211" t="s">
        <v>76</v>
      </c>
      <c r="F211" t="s">
        <v>70</v>
      </c>
      <c r="G211">
        <v>0.08</v>
      </c>
      <c r="H211" t="s">
        <v>162</v>
      </c>
      <c r="I211" t="s">
        <v>476</v>
      </c>
      <c r="J211" t="s">
        <v>477</v>
      </c>
      <c r="K211" t="s">
        <v>478</v>
      </c>
      <c r="L211" t="s">
        <v>479</v>
      </c>
      <c r="M211" t="s">
        <v>480</v>
      </c>
    </row>
    <row r="212" spans="2:15" x14ac:dyDescent="0.2">
      <c r="B212" t="s">
        <v>30</v>
      </c>
      <c r="C212" t="s">
        <v>412</v>
      </c>
      <c r="D212">
        <v>14275</v>
      </c>
      <c r="E212" t="s">
        <v>70</v>
      </c>
      <c r="F212" t="s">
        <v>72</v>
      </c>
      <c r="G212">
        <v>0.08</v>
      </c>
      <c r="H212" t="s">
        <v>162</v>
      </c>
      <c r="I212" t="s">
        <v>481</v>
      </c>
      <c r="J212" t="s">
        <v>477</v>
      </c>
      <c r="K212" t="s">
        <v>478</v>
      </c>
      <c r="L212" t="s">
        <v>479</v>
      </c>
    </row>
    <row r="213" spans="2:15" x14ac:dyDescent="0.2">
      <c r="B213" t="s">
        <v>30</v>
      </c>
      <c r="C213" t="s">
        <v>111</v>
      </c>
      <c r="D213">
        <v>14545</v>
      </c>
      <c r="E213" t="s">
        <v>72</v>
      </c>
      <c r="F213" t="s">
        <v>76</v>
      </c>
      <c r="G213">
        <v>7.1428571428571397E-2</v>
      </c>
      <c r="H213" t="s">
        <v>162</v>
      </c>
      <c r="I213" t="s">
        <v>482</v>
      </c>
      <c r="J213" t="s">
        <v>483</v>
      </c>
      <c r="K213" t="s">
        <v>484</v>
      </c>
      <c r="L213" t="s">
        <v>485</v>
      </c>
      <c r="M213" t="s">
        <v>486</v>
      </c>
    </row>
    <row r="214" spans="2:15" x14ac:dyDescent="0.2">
      <c r="B214" t="s">
        <v>30</v>
      </c>
      <c r="C214" t="s">
        <v>152</v>
      </c>
      <c r="D214">
        <v>14992</v>
      </c>
      <c r="E214" t="s">
        <v>66</v>
      </c>
      <c r="F214" t="s">
        <v>76</v>
      </c>
      <c r="G214">
        <v>0.1</v>
      </c>
      <c r="H214" t="s">
        <v>73</v>
      </c>
      <c r="I214" t="s">
        <v>487</v>
      </c>
      <c r="J214" t="s">
        <v>488</v>
      </c>
      <c r="K214" t="s">
        <v>489</v>
      </c>
      <c r="L214" t="s">
        <v>490</v>
      </c>
      <c r="M214" t="s">
        <v>301</v>
      </c>
      <c r="N214" t="s">
        <v>475</v>
      </c>
    </row>
    <row r="215" spans="2:15" x14ac:dyDescent="0.2">
      <c r="B215" t="s">
        <v>30</v>
      </c>
      <c r="C215" t="s">
        <v>152</v>
      </c>
      <c r="D215">
        <v>14993</v>
      </c>
      <c r="E215" t="s">
        <v>72</v>
      </c>
      <c r="F215" t="s">
        <v>76</v>
      </c>
      <c r="G215">
        <v>0.105263157894736</v>
      </c>
      <c r="H215" t="s">
        <v>162</v>
      </c>
      <c r="I215" t="s">
        <v>491</v>
      </c>
      <c r="J215" t="s">
        <v>488</v>
      </c>
      <c r="K215" t="s">
        <v>489</v>
      </c>
      <c r="L215" t="s">
        <v>490</v>
      </c>
      <c r="M215" t="s">
        <v>301</v>
      </c>
      <c r="N215" t="s">
        <v>475</v>
      </c>
    </row>
    <row r="216" spans="2:15" x14ac:dyDescent="0.2">
      <c r="B216" t="s">
        <v>30</v>
      </c>
      <c r="C216" t="s">
        <v>152</v>
      </c>
      <c r="D216">
        <v>15034</v>
      </c>
      <c r="E216" t="s">
        <v>66</v>
      </c>
      <c r="F216" t="s">
        <v>76</v>
      </c>
      <c r="G216">
        <v>9.0909090909090898E-2</v>
      </c>
      <c r="H216" t="s">
        <v>73</v>
      </c>
      <c r="I216" t="s">
        <v>492</v>
      </c>
      <c r="J216" t="s">
        <v>488</v>
      </c>
      <c r="K216" t="s">
        <v>489</v>
      </c>
      <c r="L216" t="s">
        <v>490</v>
      </c>
      <c r="M216" t="s">
        <v>301</v>
      </c>
      <c r="N216" t="s">
        <v>475</v>
      </c>
    </row>
    <row r="217" spans="2:15" x14ac:dyDescent="0.2">
      <c r="B217" t="s">
        <v>30</v>
      </c>
      <c r="C217" t="s">
        <v>152</v>
      </c>
      <c r="D217">
        <v>15127</v>
      </c>
      <c r="E217" t="s">
        <v>70</v>
      </c>
      <c r="F217" t="s">
        <v>76</v>
      </c>
      <c r="G217">
        <v>7.69230769230769E-2</v>
      </c>
      <c r="H217" t="s">
        <v>73</v>
      </c>
      <c r="I217" t="s">
        <v>493</v>
      </c>
      <c r="J217" t="s">
        <v>488</v>
      </c>
      <c r="K217" t="s">
        <v>489</v>
      </c>
      <c r="L217" t="s">
        <v>490</v>
      </c>
      <c r="M217" t="s">
        <v>301</v>
      </c>
      <c r="N217" t="s">
        <v>475</v>
      </c>
    </row>
    <row r="218" spans="2:15" x14ac:dyDescent="0.2">
      <c r="B218" t="s">
        <v>30</v>
      </c>
      <c r="C218" t="s">
        <v>101</v>
      </c>
      <c r="D218">
        <v>15521</v>
      </c>
      <c r="E218" t="s">
        <v>70</v>
      </c>
      <c r="F218" t="s">
        <v>66</v>
      </c>
      <c r="G218">
        <v>7.1428571428571397E-2</v>
      </c>
      <c r="H218" t="s">
        <v>73</v>
      </c>
      <c r="I218" t="s">
        <v>494</v>
      </c>
      <c r="J218" t="s">
        <v>495</v>
      </c>
      <c r="K218" t="s">
        <v>496</v>
      </c>
      <c r="L218" t="s">
        <v>497</v>
      </c>
      <c r="M218" t="s">
        <v>498</v>
      </c>
    </row>
    <row r="219" spans="2:15" x14ac:dyDescent="0.2">
      <c r="B219" t="s">
        <v>30</v>
      </c>
      <c r="C219" t="s">
        <v>152</v>
      </c>
      <c r="D219">
        <v>16764</v>
      </c>
      <c r="E219" t="s">
        <v>70</v>
      </c>
      <c r="F219" t="s">
        <v>66</v>
      </c>
      <c r="G219">
        <v>0.18181818181818099</v>
      </c>
      <c r="H219" t="s">
        <v>162</v>
      </c>
      <c r="I219" t="s">
        <v>499</v>
      </c>
      <c r="J219" t="s">
        <v>500</v>
      </c>
      <c r="K219" t="s">
        <v>489</v>
      </c>
      <c r="L219" t="s">
        <v>501</v>
      </c>
      <c r="M219" t="s">
        <v>301</v>
      </c>
      <c r="N219" t="s">
        <v>475</v>
      </c>
    </row>
    <row r="220" spans="2:15" x14ac:dyDescent="0.2">
      <c r="B220" t="s">
        <v>30</v>
      </c>
      <c r="C220" t="s">
        <v>131</v>
      </c>
      <c r="D220">
        <v>17630</v>
      </c>
      <c r="E220" t="s">
        <v>70</v>
      </c>
      <c r="F220" t="s">
        <v>76</v>
      </c>
      <c r="G220">
        <v>0.18181818181818099</v>
      </c>
      <c r="H220" t="s">
        <v>162</v>
      </c>
      <c r="I220" t="s">
        <v>502</v>
      </c>
      <c r="J220" t="s">
        <v>503</v>
      </c>
      <c r="K220" t="s">
        <v>504</v>
      </c>
      <c r="L220" t="s">
        <v>505</v>
      </c>
      <c r="M220" t="s">
        <v>365</v>
      </c>
    </row>
    <row r="221" spans="2:15" x14ac:dyDescent="0.2">
      <c r="B221" t="s">
        <v>30</v>
      </c>
      <c r="C221" t="s">
        <v>93</v>
      </c>
      <c r="D221">
        <v>17832</v>
      </c>
      <c r="E221" t="s">
        <v>70</v>
      </c>
      <c r="F221" t="s">
        <v>76</v>
      </c>
      <c r="G221">
        <v>7.69230769230769E-2</v>
      </c>
      <c r="H221" t="s">
        <v>162</v>
      </c>
      <c r="I221" t="s">
        <v>506</v>
      </c>
      <c r="J221" t="s">
        <v>507</v>
      </c>
      <c r="K221" t="s">
        <v>508</v>
      </c>
      <c r="L221" t="s">
        <v>509</v>
      </c>
      <c r="M221" t="s">
        <v>510</v>
      </c>
    </row>
    <row r="222" spans="2:15" x14ac:dyDescent="0.2">
      <c r="B222" t="s">
        <v>30</v>
      </c>
      <c r="C222" t="s">
        <v>511</v>
      </c>
      <c r="D222">
        <v>18390</v>
      </c>
      <c r="E222" t="s">
        <v>70</v>
      </c>
      <c r="F222" t="s">
        <v>66</v>
      </c>
      <c r="G222">
        <v>9.5238095238095205E-2</v>
      </c>
      <c r="H222" t="s">
        <v>73</v>
      </c>
      <c r="I222" t="s">
        <v>512</v>
      </c>
      <c r="J222" t="s">
        <v>513</v>
      </c>
      <c r="K222" t="s">
        <v>514</v>
      </c>
      <c r="M222" t="s">
        <v>515</v>
      </c>
    </row>
    <row r="223" spans="2:15" x14ac:dyDescent="0.2">
      <c r="B223" t="s">
        <v>30</v>
      </c>
      <c r="C223" t="s">
        <v>93</v>
      </c>
      <c r="D223">
        <v>18943</v>
      </c>
      <c r="E223" t="s">
        <v>72</v>
      </c>
      <c r="F223" t="s">
        <v>76</v>
      </c>
      <c r="G223">
        <v>6.0606060606060601E-2</v>
      </c>
      <c r="H223" t="s">
        <v>73</v>
      </c>
      <c r="I223" t="s">
        <v>516</v>
      </c>
      <c r="J223" t="s">
        <v>517</v>
      </c>
      <c r="K223" t="s">
        <v>508</v>
      </c>
      <c r="L223" t="s">
        <v>509</v>
      </c>
      <c r="M223" t="s">
        <v>510</v>
      </c>
    </row>
    <row r="224" spans="2:15" x14ac:dyDescent="0.2">
      <c r="B224" t="s">
        <v>30</v>
      </c>
      <c r="C224" t="s">
        <v>78</v>
      </c>
      <c r="D224">
        <v>19093</v>
      </c>
      <c r="E224" t="s">
        <v>66</v>
      </c>
      <c r="F224" t="s">
        <v>70</v>
      </c>
      <c r="G224">
        <v>0.41176470588235198</v>
      </c>
      <c r="H224" t="s">
        <v>73</v>
      </c>
      <c r="I224" t="s">
        <v>518</v>
      </c>
      <c r="J224" t="s">
        <v>519</v>
      </c>
      <c r="K224" t="s">
        <v>520</v>
      </c>
      <c r="L224" t="s">
        <v>521</v>
      </c>
      <c r="M224" t="s">
        <v>522</v>
      </c>
    </row>
    <row r="225" spans="2:14" x14ac:dyDescent="0.2">
      <c r="B225" t="s">
        <v>30</v>
      </c>
      <c r="C225" t="s">
        <v>152</v>
      </c>
      <c r="D225">
        <v>19607</v>
      </c>
      <c r="E225" t="s">
        <v>72</v>
      </c>
      <c r="F225" t="s">
        <v>66</v>
      </c>
      <c r="G225">
        <v>0.1</v>
      </c>
      <c r="H225" t="s">
        <v>162</v>
      </c>
      <c r="I225" t="s">
        <v>523</v>
      </c>
      <c r="J225" t="s">
        <v>524</v>
      </c>
      <c r="K225" t="s">
        <v>489</v>
      </c>
      <c r="L225" t="s">
        <v>525</v>
      </c>
      <c r="M225" t="s">
        <v>301</v>
      </c>
      <c r="N225" t="s">
        <v>475</v>
      </c>
    </row>
    <row r="226" spans="2:14" x14ac:dyDescent="0.2">
      <c r="B226" t="s">
        <v>30</v>
      </c>
      <c r="C226" t="s">
        <v>180</v>
      </c>
      <c r="D226">
        <v>20403</v>
      </c>
      <c r="E226" t="s">
        <v>66</v>
      </c>
      <c r="F226" t="s">
        <v>76</v>
      </c>
      <c r="G226">
        <v>7.1428571428571397E-2</v>
      </c>
      <c r="H226" t="s">
        <v>162</v>
      </c>
      <c r="I226" t="s">
        <v>526</v>
      </c>
      <c r="J226" t="s">
        <v>527</v>
      </c>
      <c r="K226" t="s">
        <v>528</v>
      </c>
      <c r="L226" t="s">
        <v>529</v>
      </c>
      <c r="M226" t="s">
        <v>268</v>
      </c>
    </row>
    <row r="227" spans="2:14" x14ac:dyDescent="0.2">
      <c r="B227" t="s">
        <v>30</v>
      </c>
      <c r="C227" t="s">
        <v>78</v>
      </c>
      <c r="D227">
        <v>21800</v>
      </c>
      <c r="E227" t="s">
        <v>72</v>
      </c>
      <c r="F227" t="s">
        <v>76</v>
      </c>
      <c r="G227">
        <v>7.1428571428571397E-2</v>
      </c>
      <c r="H227" t="s">
        <v>79</v>
      </c>
    </row>
    <row r="228" spans="2:14" x14ac:dyDescent="0.2">
      <c r="B228" t="s">
        <v>30</v>
      </c>
      <c r="C228" t="s">
        <v>101</v>
      </c>
      <c r="D228">
        <v>23802</v>
      </c>
      <c r="E228" t="s">
        <v>76</v>
      </c>
      <c r="F228" t="s">
        <v>72</v>
      </c>
      <c r="G228">
        <v>0.15384615384615299</v>
      </c>
      <c r="H228" t="s">
        <v>162</v>
      </c>
      <c r="I228" t="s">
        <v>530</v>
      </c>
      <c r="J228" t="s">
        <v>531</v>
      </c>
      <c r="K228" t="s">
        <v>532</v>
      </c>
      <c r="L228" t="s">
        <v>533</v>
      </c>
      <c r="M228" t="s">
        <v>301</v>
      </c>
    </row>
    <row r="229" spans="2:14" x14ac:dyDescent="0.2">
      <c r="B229" t="s">
        <v>30</v>
      </c>
      <c r="C229" t="s">
        <v>104</v>
      </c>
      <c r="D229">
        <v>24680</v>
      </c>
      <c r="E229" t="s">
        <v>76</v>
      </c>
      <c r="F229" t="s">
        <v>66</v>
      </c>
      <c r="G229">
        <v>7.69230769230769E-2</v>
      </c>
      <c r="H229" t="s">
        <v>162</v>
      </c>
      <c r="I229" t="s">
        <v>534</v>
      </c>
      <c r="J229" t="s">
        <v>535</v>
      </c>
      <c r="K229" t="s">
        <v>536</v>
      </c>
      <c r="L229" t="s">
        <v>537</v>
      </c>
      <c r="M229" t="s">
        <v>538</v>
      </c>
      <c r="N229" t="s">
        <v>539</v>
      </c>
    </row>
    <row r="230" spans="2:14" x14ac:dyDescent="0.2">
      <c r="B230" t="s">
        <v>30</v>
      </c>
      <c r="C230" t="s">
        <v>169</v>
      </c>
      <c r="D230">
        <v>25710</v>
      </c>
      <c r="E230" t="s">
        <v>76</v>
      </c>
      <c r="F230" t="s">
        <v>66</v>
      </c>
      <c r="G230">
        <v>0.25</v>
      </c>
      <c r="H230" t="s">
        <v>79</v>
      </c>
    </row>
    <row r="231" spans="2:14" x14ac:dyDescent="0.2">
      <c r="B231" t="s">
        <v>30</v>
      </c>
      <c r="C231" t="s">
        <v>93</v>
      </c>
      <c r="D231">
        <v>26216</v>
      </c>
      <c r="E231" t="s">
        <v>66</v>
      </c>
      <c r="F231" t="s">
        <v>76</v>
      </c>
      <c r="G231">
        <v>5.2631578947368397E-2</v>
      </c>
      <c r="H231" t="s">
        <v>162</v>
      </c>
      <c r="I231" t="s">
        <v>540</v>
      </c>
      <c r="J231" t="s">
        <v>541</v>
      </c>
      <c r="K231" t="s">
        <v>542</v>
      </c>
      <c r="L231" t="s">
        <v>543</v>
      </c>
      <c r="M231" t="s">
        <v>301</v>
      </c>
      <c r="N231" t="s">
        <v>544</v>
      </c>
    </row>
    <row r="232" spans="2:14" x14ac:dyDescent="0.2">
      <c r="B232" t="s">
        <v>30</v>
      </c>
      <c r="C232" t="s">
        <v>131</v>
      </c>
      <c r="D232">
        <v>31159</v>
      </c>
      <c r="E232" t="s">
        <v>76</v>
      </c>
      <c r="F232" t="s">
        <v>72</v>
      </c>
      <c r="G232">
        <v>0.14285714285714199</v>
      </c>
      <c r="H232" t="s">
        <v>73</v>
      </c>
      <c r="I232" t="s">
        <v>545</v>
      </c>
      <c r="J232" t="s">
        <v>546</v>
      </c>
      <c r="K232" t="s">
        <v>547</v>
      </c>
      <c r="L232" t="s">
        <v>548</v>
      </c>
      <c r="M232" t="s">
        <v>365</v>
      </c>
    </row>
    <row r="233" spans="2:14" x14ac:dyDescent="0.2">
      <c r="B233" t="s">
        <v>30</v>
      </c>
      <c r="C233" t="s">
        <v>131</v>
      </c>
      <c r="D233">
        <v>31160</v>
      </c>
      <c r="E233" t="s">
        <v>70</v>
      </c>
      <c r="F233" t="s">
        <v>66</v>
      </c>
      <c r="G233">
        <v>0.14285714285714199</v>
      </c>
      <c r="H233" t="s">
        <v>162</v>
      </c>
      <c r="I233" t="s">
        <v>549</v>
      </c>
      <c r="J233" t="s">
        <v>546</v>
      </c>
      <c r="K233" t="s">
        <v>547</v>
      </c>
      <c r="L233" t="s">
        <v>548</v>
      </c>
      <c r="M233" t="s">
        <v>365</v>
      </c>
    </row>
    <row r="234" spans="2:14" x14ac:dyDescent="0.2">
      <c r="B234" t="s">
        <v>30</v>
      </c>
      <c r="C234" t="s">
        <v>99</v>
      </c>
      <c r="D234">
        <v>31184</v>
      </c>
      <c r="E234" t="s">
        <v>66</v>
      </c>
      <c r="F234" t="s">
        <v>70</v>
      </c>
      <c r="G234">
        <v>6.0606060606060601E-2</v>
      </c>
      <c r="H234" t="s">
        <v>162</v>
      </c>
      <c r="I234" t="s">
        <v>550</v>
      </c>
      <c r="J234" t="s">
        <v>551</v>
      </c>
      <c r="K234" t="s">
        <v>552</v>
      </c>
      <c r="L234" t="s">
        <v>553</v>
      </c>
      <c r="M234" t="s">
        <v>554</v>
      </c>
    </row>
    <row r="235" spans="2:14" x14ac:dyDescent="0.2">
      <c r="B235" t="s">
        <v>30</v>
      </c>
      <c r="C235" t="s">
        <v>179</v>
      </c>
      <c r="D235">
        <v>33655</v>
      </c>
      <c r="E235" t="s">
        <v>76</v>
      </c>
      <c r="F235" t="s">
        <v>66</v>
      </c>
      <c r="G235">
        <v>0.08</v>
      </c>
      <c r="H235" t="s">
        <v>162</v>
      </c>
      <c r="I235" t="s">
        <v>555</v>
      </c>
      <c r="J235" t="s">
        <v>556</v>
      </c>
      <c r="K235" t="s">
        <v>557</v>
      </c>
      <c r="L235" t="s">
        <v>558</v>
      </c>
      <c r="M235" t="s">
        <v>301</v>
      </c>
      <c r="N235" t="s">
        <v>559</v>
      </c>
    </row>
    <row r="236" spans="2:14" x14ac:dyDescent="0.2">
      <c r="B236" t="s">
        <v>30</v>
      </c>
      <c r="C236" t="s">
        <v>180</v>
      </c>
      <c r="D236">
        <v>33828</v>
      </c>
      <c r="E236" t="s">
        <v>66</v>
      </c>
      <c r="F236" t="s">
        <v>76</v>
      </c>
      <c r="G236">
        <v>5.2631578947368397E-2</v>
      </c>
      <c r="H236" t="s">
        <v>162</v>
      </c>
      <c r="I236" t="s">
        <v>560</v>
      </c>
      <c r="J236" t="s">
        <v>561</v>
      </c>
      <c r="K236" t="s">
        <v>562</v>
      </c>
      <c r="L236" t="s">
        <v>563</v>
      </c>
      <c r="M236" t="s">
        <v>486</v>
      </c>
    </row>
    <row r="237" spans="2:14" x14ac:dyDescent="0.2">
      <c r="B237" t="s">
        <v>30</v>
      </c>
      <c r="C237" t="s">
        <v>94</v>
      </c>
      <c r="D237">
        <v>34079</v>
      </c>
      <c r="E237" t="s">
        <v>72</v>
      </c>
      <c r="F237" t="s">
        <v>66</v>
      </c>
      <c r="G237">
        <v>0.22222222222222199</v>
      </c>
      <c r="H237" t="s">
        <v>162</v>
      </c>
      <c r="I237" t="s">
        <v>564</v>
      </c>
      <c r="J237" t="s">
        <v>565</v>
      </c>
      <c r="K237" t="s">
        <v>566</v>
      </c>
    </row>
    <row r="238" spans="2:14" x14ac:dyDescent="0.2">
      <c r="B238" t="s">
        <v>30</v>
      </c>
      <c r="C238" t="s">
        <v>94</v>
      </c>
      <c r="D238">
        <v>34081</v>
      </c>
      <c r="E238" t="s">
        <v>70</v>
      </c>
      <c r="F238" t="s">
        <v>72</v>
      </c>
      <c r="G238">
        <v>0.22222222222222199</v>
      </c>
      <c r="H238" t="s">
        <v>162</v>
      </c>
      <c r="I238" t="s">
        <v>567</v>
      </c>
      <c r="J238" t="s">
        <v>565</v>
      </c>
      <c r="K238" t="s">
        <v>566</v>
      </c>
    </row>
    <row r="239" spans="2:14" x14ac:dyDescent="0.2">
      <c r="B239" t="s">
        <v>30</v>
      </c>
      <c r="C239" t="s">
        <v>172</v>
      </c>
      <c r="D239">
        <v>34542</v>
      </c>
      <c r="E239" t="s">
        <v>70</v>
      </c>
      <c r="F239" t="s">
        <v>76</v>
      </c>
      <c r="G239">
        <v>0.25</v>
      </c>
      <c r="H239" t="s">
        <v>79</v>
      </c>
    </row>
    <row r="240" spans="2:14" x14ac:dyDescent="0.2">
      <c r="B240" t="s">
        <v>30</v>
      </c>
      <c r="C240" t="s">
        <v>172</v>
      </c>
      <c r="D240">
        <v>34544</v>
      </c>
      <c r="E240" t="s">
        <v>72</v>
      </c>
      <c r="F240" t="s">
        <v>70</v>
      </c>
      <c r="G240">
        <v>0.22222222222222199</v>
      </c>
      <c r="H240" t="s">
        <v>79</v>
      </c>
    </row>
    <row r="241" spans="2:15" x14ac:dyDescent="0.2">
      <c r="B241" t="s">
        <v>30</v>
      </c>
      <c r="C241" t="s">
        <v>152</v>
      </c>
      <c r="D241">
        <v>34640</v>
      </c>
      <c r="E241" t="s">
        <v>72</v>
      </c>
      <c r="F241" t="s">
        <v>66</v>
      </c>
      <c r="G241">
        <v>0.14285714285714199</v>
      </c>
      <c r="H241" t="s">
        <v>162</v>
      </c>
      <c r="I241" t="s">
        <v>405</v>
      </c>
      <c r="J241" t="s">
        <v>568</v>
      </c>
      <c r="K241" t="s">
        <v>569</v>
      </c>
      <c r="L241" t="s">
        <v>570</v>
      </c>
      <c r="M241" t="s">
        <v>571</v>
      </c>
      <c r="N241" t="s">
        <v>417</v>
      </c>
    </row>
    <row r="242" spans="2:15" x14ac:dyDescent="0.2">
      <c r="B242" t="s">
        <v>30</v>
      </c>
      <c r="C242" t="s">
        <v>94</v>
      </c>
      <c r="D242">
        <v>35376</v>
      </c>
      <c r="E242" t="s">
        <v>76</v>
      </c>
      <c r="F242" t="s">
        <v>72</v>
      </c>
      <c r="G242">
        <v>0.1</v>
      </c>
      <c r="H242" t="s">
        <v>162</v>
      </c>
      <c r="I242" t="s">
        <v>572</v>
      </c>
      <c r="J242" t="s">
        <v>573</v>
      </c>
      <c r="K242" t="s">
        <v>574</v>
      </c>
      <c r="L242" t="s">
        <v>575</v>
      </c>
      <c r="M242" t="s">
        <v>576</v>
      </c>
      <c r="N242" t="s">
        <v>577</v>
      </c>
    </row>
    <row r="243" spans="2:15" x14ac:dyDescent="0.2">
      <c r="B243" t="s">
        <v>30</v>
      </c>
      <c r="C243" t="s">
        <v>172</v>
      </c>
      <c r="D243">
        <v>35650</v>
      </c>
      <c r="E243" t="s">
        <v>72</v>
      </c>
      <c r="F243" t="s">
        <v>76</v>
      </c>
      <c r="G243">
        <v>8.6956521739130405E-2</v>
      </c>
      <c r="H243" t="s">
        <v>73</v>
      </c>
      <c r="I243" t="s">
        <v>578</v>
      </c>
      <c r="J243" t="s">
        <v>579</v>
      </c>
      <c r="K243" t="s">
        <v>580</v>
      </c>
      <c r="L243" t="s">
        <v>581</v>
      </c>
      <c r="M243" t="s">
        <v>390</v>
      </c>
    </row>
    <row r="244" spans="2:15" x14ac:dyDescent="0.2">
      <c r="B244" t="s">
        <v>30</v>
      </c>
      <c r="C244" t="s">
        <v>172</v>
      </c>
      <c r="D244">
        <v>35653</v>
      </c>
      <c r="E244" t="s">
        <v>76</v>
      </c>
      <c r="F244" t="s">
        <v>66</v>
      </c>
      <c r="G244">
        <v>0.1</v>
      </c>
      <c r="H244" t="s">
        <v>73</v>
      </c>
      <c r="I244" t="s">
        <v>582</v>
      </c>
      <c r="J244" t="s">
        <v>579</v>
      </c>
      <c r="K244" t="s">
        <v>580</v>
      </c>
      <c r="L244" t="s">
        <v>581</v>
      </c>
      <c r="M244" t="s">
        <v>390</v>
      </c>
    </row>
    <row r="245" spans="2:15" x14ac:dyDescent="0.2">
      <c r="B245" t="s">
        <v>30</v>
      </c>
      <c r="C245" t="s">
        <v>104</v>
      </c>
      <c r="D245">
        <v>36404</v>
      </c>
      <c r="E245" t="s">
        <v>66</v>
      </c>
      <c r="F245" t="s">
        <v>76</v>
      </c>
      <c r="G245">
        <v>0.11764705882352899</v>
      </c>
      <c r="H245" t="s">
        <v>79</v>
      </c>
    </row>
    <row r="246" spans="2:15" x14ac:dyDescent="0.2">
      <c r="B246" t="s">
        <v>30</v>
      </c>
      <c r="C246" t="s">
        <v>83</v>
      </c>
      <c r="D246">
        <v>38528</v>
      </c>
      <c r="E246" t="s">
        <v>66</v>
      </c>
      <c r="F246" t="s">
        <v>70</v>
      </c>
      <c r="G246">
        <v>0.08</v>
      </c>
      <c r="H246" t="s">
        <v>73</v>
      </c>
      <c r="I246" t="s">
        <v>583</v>
      </c>
      <c r="J246" t="s">
        <v>584</v>
      </c>
      <c r="K246" t="s">
        <v>585</v>
      </c>
      <c r="M246" t="s">
        <v>586</v>
      </c>
      <c r="N246" t="s">
        <v>587</v>
      </c>
    </row>
    <row r="247" spans="2:15" x14ac:dyDescent="0.2">
      <c r="B247" t="s">
        <v>30</v>
      </c>
      <c r="C247" t="s">
        <v>65</v>
      </c>
      <c r="D247">
        <v>39428</v>
      </c>
      <c r="E247" t="s">
        <v>70</v>
      </c>
      <c r="F247" t="s">
        <v>66</v>
      </c>
      <c r="G247">
        <v>0.25</v>
      </c>
      <c r="H247" t="s">
        <v>162</v>
      </c>
      <c r="I247" t="s">
        <v>588</v>
      </c>
      <c r="J247" t="s">
        <v>589</v>
      </c>
      <c r="K247" t="s">
        <v>590</v>
      </c>
      <c r="M247" t="s">
        <v>591</v>
      </c>
    </row>
    <row r="248" spans="2:15" x14ac:dyDescent="0.2">
      <c r="B248" t="s">
        <v>30</v>
      </c>
      <c r="C248" t="s">
        <v>65</v>
      </c>
      <c r="D248">
        <v>39431</v>
      </c>
      <c r="E248" t="s">
        <v>70</v>
      </c>
      <c r="F248" t="s">
        <v>66</v>
      </c>
      <c r="G248">
        <v>0.25</v>
      </c>
      <c r="H248" t="s">
        <v>162</v>
      </c>
      <c r="I248" t="s">
        <v>592</v>
      </c>
      <c r="J248" t="s">
        <v>589</v>
      </c>
      <c r="K248" t="s">
        <v>590</v>
      </c>
      <c r="M248" t="s">
        <v>591</v>
      </c>
    </row>
    <row r="249" spans="2:15" x14ac:dyDescent="0.2">
      <c r="B249" t="s">
        <v>30</v>
      </c>
      <c r="C249" t="s">
        <v>101</v>
      </c>
      <c r="D249">
        <v>39506</v>
      </c>
      <c r="E249" t="s">
        <v>76</v>
      </c>
      <c r="F249" t="s">
        <v>72</v>
      </c>
      <c r="G249">
        <v>0.133333333333333</v>
      </c>
      <c r="H249" t="s">
        <v>162</v>
      </c>
      <c r="I249" t="s">
        <v>593</v>
      </c>
      <c r="J249" t="s">
        <v>594</v>
      </c>
      <c r="K249" t="s">
        <v>595</v>
      </c>
      <c r="L249" t="s">
        <v>596</v>
      </c>
      <c r="M249" t="s">
        <v>291</v>
      </c>
    </row>
    <row r="250" spans="2:15" x14ac:dyDescent="0.2">
      <c r="B250" t="s">
        <v>30</v>
      </c>
      <c r="C250" t="s">
        <v>101</v>
      </c>
      <c r="D250">
        <v>39509</v>
      </c>
      <c r="E250" t="s">
        <v>66</v>
      </c>
      <c r="F250" t="s">
        <v>76</v>
      </c>
      <c r="G250">
        <v>0.14285714285714199</v>
      </c>
      <c r="H250" t="s">
        <v>162</v>
      </c>
      <c r="I250" t="s">
        <v>597</v>
      </c>
      <c r="J250" t="s">
        <v>594</v>
      </c>
      <c r="K250" t="s">
        <v>595</v>
      </c>
      <c r="L250" t="s">
        <v>596</v>
      </c>
      <c r="M250" t="s">
        <v>291</v>
      </c>
    </row>
    <row r="251" spans="2:15" x14ac:dyDescent="0.2">
      <c r="B251" t="s">
        <v>30</v>
      </c>
      <c r="C251" t="s">
        <v>141</v>
      </c>
      <c r="D251">
        <v>39664</v>
      </c>
      <c r="E251" t="s">
        <v>70</v>
      </c>
      <c r="F251" t="s">
        <v>72</v>
      </c>
      <c r="G251">
        <v>0.125</v>
      </c>
      <c r="H251" t="s">
        <v>162</v>
      </c>
      <c r="I251" t="s">
        <v>598</v>
      </c>
      <c r="J251" t="s">
        <v>599</v>
      </c>
      <c r="K251" t="s">
        <v>600</v>
      </c>
      <c r="L251" t="s">
        <v>601</v>
      </c>
      <c r="M251" t="s">
        <v>333</v>
      </c>
    </row>
    <row r="252" spans="2:15" x14ac:dyDescent="0.2">
      <c r="B252" t="s">
        <v>30</v>
      </c>
      <c r="C252" t="s">
        <v>78</v>
      </c>
      <c r="D252">
        <v>39871</v>
      </c>
      <c r="E252" t="s">
        <v>76</v>
      </c>
      <c r="F252" t="s">
        <v>70</v>
      </c>
      <c r="G252">
        <v>0.133333333333333</v>
      </c>
      <c r="H252" t="s">
        <v>73</v>
      </c>
      <c r="I252" t="s">
        <v>602</v>
      </c>
      <c r="J252" t="s">
        <v>603</v>
      </c>
      <c r="K252" t="s">
        <v>604</v>
      </c>
      <c r="M252" t="s">
        <v>605</v>
      </c>
      <c r="N252" t="s">
        <v>606</v>
      </c>
      <c r="O252" t="s">
        <v>607</v>
      </c>
    </row>
    <row r="253" spans="2:15" x14ac:dyDescent="0.2">
      <c r="B253" t="s">
        <v>30</v>
      </c>
      <c r="C253" t="s">
        <v>78</v>
      </c>
      <c r="D253">
        <v>39875</v>
      </c>
      <c r="E253" t="s">
        <v>70</v>
      </c>
      <c r="F253" t="s">
        <v>66</v>
      </c>
      <c r="G253">
        <v>0.133333333333333</v>
      </c>
      <c r="H253" t="s">
        <v>162</v>
      </c>
      <c r="I253" t="s">
        <v>608</v>
      </c>
      <c r="J253" t="s">
        <v>603</v>
      </c>
      <c r="K253" t="s">
        <v>604</v>
      </c>
      <c r="M253" t="s">
        <v>605</v>
      </c>
      <c r="N253" t="s">
        <v>606</v>
      </c>
      <c r="O253" t="s">
        <v>607</v>
      </c>
    </row>
    <row r="254" spans="2:15" x14ac:dyDescent="0.2">
      <c r="B254" t="s">
        <v>30</v>
      </c>
      <c r="C254" t="s">
        <v>83</v>
      </c>
      <c r="D254">
        <v>41966</v>
      </c>
      <c r="E254" t="s">
        <v>76</v>
      </c>
      <c r="F254" t="s">
        <v>66</v>
      </c>
      <c r="G254">
        <v>5.4054054054054002E-2</v>
      </c>
      <c r="H254" t="s">
        <v>162</v>
      </c>
      <c r="I254" t="s">
        <v>609</v>
      </c>
      <c r="J254" t="s">
        <v>610</v>
      </c>
      <c r="K254" t="s">
        <v>611</v>
      </c>
      <c r="M254" t="s">
        <v>605</v>
      </c>
      <c r="N254" t="s">
        <v>607</v>
      </c>
      <c r="O254" t="s">
        <v>612</v>
      </c>
    </row>
    <row r="255" spans="2:15" x14ac:dyDescent="0.2">
      <c r="B255" t="s">
        <v>30</v>
      </c>
      <c r="C255" t="s">
        <v>78</v>
      </c>
      <c r="D255">
        <v>42279</v>
      </c>
      <c r="E255" t="s">
        <v>76</v>
      </c>
      <c r="F255" t="s">
        <v>70</v>
      </c>
      <c r="G255">
        <v>0.16666666666666599</v>
      </c>
      <c r="H255" t="s">
        <v>162</v>
      </c>
      <c r="I255" t="s">
        <v>613</v>
      </c>
      <c r="J255" t="s">
        <v>614</v>
      </c>
      <c r="K255" t="s">
        <v>615</v>
      </c>
      <c r="M255" t="s">
        <v>605</v>
      </c>
      <c r="N255" t="s">
        <v>606</v>
      </c>
      <c r="O255" t="s">
        <v>607</v>
      </c>
    </row>
    <row r="256" spans="2:15" x14ac:dyDescent="0.2">
      <c r="B256" t="s">
        <v>30</v>
      </c>
      <c r="C256" t="s">
        <v>169</v>
      </c>
      <c r="D256">
        <v>42420</v>
      </c>
      <c r="E256" t="s">
        <v>76</v>
      </c>
      <c r="F256" t="s">
        <v>66</v>
      </c>
      <c r="G256">
        <v>0.14285714285714199</v>
      </c>
      <c r="H256" t="s">
        <v>162</v>
      </c>
      <c r="I256" t="s">
        <v>616</v>
      </c>
      <c r="J256" t="s">
        <v>617</v>
      </c>
      <c r="K256" t="s">
        <v>618</v>
      </c>
      <c r="L256" t="s">
        <v>619</v>
      </c>
      <c r="M256" t="s">
        <v>301</v>
      </c>
      <c r="N256" t="s">
        <v>620</v>
      </c>
    </row>
    <row r="257" spans="2:15" x14ac:dyDescent="0.2">
      <c r="B257" t="s">
        <v>30</v>
      </c>
      <c r="C257" t="s">
        <v>104</v>
      </c>
      <c r="D257">
        <v>42972</v>
      </c>
      <c r="E257" t="s">
        <v>70</v>
      </c>
      <c r="F257" t="s">
        <v>66</v>
      </c>
      <c r="G257">
        <v>0.1</v>
      </c>
      <c r="H257" t="s">
        <v>162</v>
      </c>
      <c r="I257" t="s">
        <v>621</v>
      </c>
      <c r="J257" t="s">
        <v>622</v>
      </c>
      <c r="K257" t="s">
        <v>623</v>
      </c>
      <c r="L257" t="s">
        <v>624</v>
      </c>
      <c r="M257" t="s">
        <v>625</v>
      </c>
      <c r="N257" t="s">
        <v>626</v>
      </c>
      <c r="O257" t="s">
        <v>627</v>
      </c>
    </row>
    <row r="258" spans="2:15" x14ac:dyDescent="0.2">
      <c r="B258" t="s">
        <v>30</v>
      </c>
      <c r="C258" t="s">
        <v>141</v>
      </c>
      <c r="D258">
        <v>43463</v>
      </c>
      <c r="E258" t="s">
        <v>70</v>
      </c>
      <c r="F258" t="s">
        <v>76</v>
      </c>
      <c r="G258">
        <v>0.1</v>
      </c>
      <c r="H258" t="s">
        <v>162</v>
      </c>
      <c r="I258" t="s">
        <v>628</v>
      </c>
      <c r="J258" t="s">
        <v>629</v>
      </c>
      <c r="K258" t="s">
        <v>90</v>
      </c>
    </row>
    <row r="259" spans="2:15" x14ac:dyDescent="0.2">
      <c r="B259" t="s">
        <v>30</v>
      </c>
      <c r="C259" t="s">
        <v>169</v>
      </c>
      <c r="D259">
        <v>43802</v>
      </c>
      <c r="E259" t="s">
        <v>66</v>
      </c>
      <c r="F259" t="s">
        <v>76</v>
      </c>
      <c r="G259">
        <v>0.14285714285714199</v>
      </c>
      <c r="H259" t="s">
        <v>162</v>
      </c>
      <c r="I259" t="s">
        <v>630</v>
      </c>
      <c r="J259" t="s">
        <v>631</v>
      </c>
      <c r="K259" t="s">
        <v>632</v>
      </c>
      <c r="L259" t="s">
        <v>633</v>
      </c>
      <c r="M259" t="s">
        <v>301</v>
      </c>
      <c r="N259" t="s">
        <v>634</v>
      </c>
    </row>
    <row r="260" spans="2:15" x14ac:dyDescent="0.2">
      <c r="B260" t="s">
        <v>30</v>
      </c>
      <c r="C260" t="s">
        <v>169</v>
      </c>
      <c r="D260">
        <v>43927</v>
      </c>
      <c r="E260" t="s">
        <v>70</v>
      </c>
      <c r="F260" t="s">
        <v>66</v>
      </c>
      <c r="G260">
        <v>0.11111111111111099</v>
      </c>
      <c r="H260" t="s">
        <v>162</v>
      </c>
      <c r="I260" t="s">
        <v>635</v>
      </c>
      <c r="J260" t="s">
        <v>631</v>
      </c>
      <c r="K260" t="s">
        <v>632</v>
      </c>
      <c r="L260" t="s">
        <v>633</v>
      </c>
      <c r="M260" t="s">
        <v>301</v>
      </c>
      <c r="N260" t="s">
        <v>634</v>
      </c>
    </row>
    <row r="261" spans="2:15" x14ac:dyDescent="0.2">
      <c r="B261" t="s">
        <v>30</v>
      </c>
      <c r="C261" t="s">
        <v>94</v>
      </c>
      <c r="D261">
        <v>44228</v>
      </c>
      <c r="E261" t="s">
        <v>70</v>
      </c>
      <c r="F261" t="s">
        <v>72</v>
      </c>
      <c r="G261">
        <v>0.14285714285714199</v>
      </c>
      <c r="H261" t="s">
        <v>162</v>
      </c>
      <c r="I261" t="s">
        <v>636</v>
      </c>
      <c r="J261" t="s">
        <v>637</v>
      </c>
      <c r="K261" t="s">
        <v>90</v>
      </c>
    </row>
    <row r="262" spans="2:15" x14ac:dyDescent="0.2">
      <c r="B262" t="s">
        <v>30</v>
      </c>
      <c r="C262" t="s">
        <v>87</v>
      </c>
      <c r="D262">
        <v>44326</v>
      </c>
      <c r="E262" t="s">
        <v>70</v>
      </c>
      <c r="F262" t="s">
        <v>76</v>
      </c>
      <c r="G262">
        <v>0.05</v>
      </c>
      <c r="H262" t="s">
        <v>162</v>
      </c>
      <c r="I262" t="s">
        <v>638</v>
      </c>
      <c r="J262" t="s">
        <v>639</v>
      </c>
      <c r="K262" t="s">
        <v>640</v>
      </c>
      <c r="M262" t="s">
        <v>301</v>
      </c>
      <c r="N262" t="s">
        <v>641</v>
      </c>
    </row>
    <row r="263" spans="2:15" x14ac:dyDescent="0.2">
      <c r="B263" t="s">
        <v>30</v>
      </c>
      <c r="C263" t="s">
        <v>141</v>
      </c>
      <c r="D263">
        <v>44727</v>
      </c>
      <c r="E263" t="s">
        <v>76</v>
      </c>
      <c r="F263" t="s">
        <v>70</v>
      </c>
      <c r="G263">
        <v>0.11764705882352899</v>
      </c>
      <c r="H263" t="s">
        <v>162</v>
      </c>
      <c r="I263" t="s">
        <v>642</v>
      </c>
      <c r="J263" t="s">
        <v>643</v>
      </c>
      <c r="K263" t="s">
        <v>90</v>
      </c>
    </row>
    <row r="264" spans="2:15" x14ac:dyDescent="0.2">
      <c r="B264" t="s">
        <v>30</v>
      </c>
      <c r="C264" t="s">
        <v>93</v>
      </c>
      <c r="D264">
        <v>46252</v>
      </c>
      <c r="E264" t="s">
        <v>70</v>
      </c>
      <c r="F264" t="s">
        <v>76</v>
      </c>
      <c r="G264">
        <v>7.1428571428571397E-2</v>
      </c>
      <c r="H264" t="s">
        <v>73</v>
      </c>
      <c r="I264" t="s">
        <v>644</v>
      </c>
      <c r="J264" t="s">
        <v>645</v>
      </c>
      <c r="K264" t="s">
        <v>646</v>
      </c>
      <c r="L264" t="s">
        <v>647</v>
      </c>
    </row>
    <row r="265" spans="2:15" x14ac:dyDescent="0.2">
      <c r="B265" t="s">
        <v>30</v>
      </c>
      <c r="C265" t="s">
        <v>152</v>
      </c>
      <c r="D265">
        <v>47584</v>
      </c>
      <c r="E265" t="s">
        <v>76</v>
      </c>
      <c r="F265" t="s">
        <v>70</v>
      </c>
      <c r="G265">
        <v>0.105263157894736</v>
      </c>
      <c r="H265" t="s">
        <v>162</v>
      </c>
      <c r="I265" t="s">
        <v>648</v>
      </c>
      <c r="J265" t="s">
        <v>649</v>
      </c>
      <c r="K265" t="s">
        <v>650</v>
      </c>
      <c r="L265" t="s">
        <v>651</v>
      </c>
      <c r="M265" t="s">
        <v>554</v>
      </c>
      <c r="N265" t="s">
        <v>652</v>
      </c>
      <c r="O265" t="s">
        <v>328</v>
      </c>
    </row>
    <row r="266" spans="2:15" x14ac:dyDescent="0.2">
      <c r="B266" t="s">
        <v>30</v>
      </c>
      <c r="C266" t="s">
        <v>180</v>
      </c>
      <c r="D266">
        <v>49185</v>
      </c>
      <c r="E266" t="s">
        <v>76</v>
      </c>
      <c r="F266" t="s">
        <v>72</v>
      </c>
      <c r="G266">
        <v>0.1</v>
      </c>
      <c r="H266" t="s">
        <v>162</v>
      </c>
      <c r="I266" t="s">
        <v>653</v>
      </c>
      <c r="J266" t="s">
        <v>654</v>
      </c>
      <c r="K266" t="s">
        <v>90</v>
      </c>
    </row>
    <row r="267" spans="2:15" x14ac:dyDescent="0.2">
      <c r="B267" t="s">
        <v>30</v>
      </c>
      <c r="C267" t="s">
        <v>172</v>
      </c>
      <c r="D267">
        <v>49917</v>
      </c>
      <c r="E267" t="s">
        <v>70</v>
      </c>
      <c r="F267" t="s">
        <v>76</v>
      </c>
      <c r="G267">
        <v>6.8965517241379296E-2</v>
      </c>
      <c r="H267" t="s">
        <v>162</v>
      </c>
      <c r="I267" t="s">
        <v>655</v>
      </c>
      <c r="J267" t="s">
        <v>656</v>
      </c>
      <c r="K267" t="s">
        <v>657</v>
      </c>
      <c r="L267" t="s">
        <v>658</v>
      </c>
      <c r="M267" t="s">
        <v>659</v>
      </c>
    </row>
    <row r="268" spans="2:15" x14ac:dyDescent="0.2">
      <c r="B268" t="s">
        <v>30</v>
      </c>
      <c r="C268" t="s">
        <v>93</v>
      </c>
      <c r="D268">
        <v>53908</v>
      </c>
      <c r="E268" t="s">
        <v>72</v>
      </c>
      <c r="F268" t="s">
        <v>66</v>
      </c>
      <c r="G268">
        <v>5.2631578947368397E-2</v>
      </c>
      <c r="H268" t="s">
        <v>73</v>
      </c>
      <c r="I268" t="s">
        <v>660</v>
      </c>
      <c r="J268" t="s">
        <v>661</v>
      </c>
      <c r="K268" t="s">
        <v>662</v>
      </c>
      <c r="L268" t="s">
        <v>663</v>
      </c>
      <c r="M268" t="s">
        <v>664</v>
      </c>
    </row>
    <row r="269" spans="2:15" x14ac:dyDescent="0.2">
      <c r="B269" t="s">
        <v>30</v>
      </c>
      <c r="C269" t="s">
        <v>152</v>
      </c>
      <c r="D269">
        <v>53932</v>
      </c>
      <c r="E269" t="s">
        <v>70</v>
      </c>
      <c r="F269" t="s">
        <v>66</v>
      </c>
      <c r="G269">
        <v>0.14285714285714199</v>
      </c>
      <c r="H269" t="s">
        <v>79</v>
      </c>
    </row>
    <row r="270" spans="2:15" x14ac:dyDescent="0.2">
      <c r="B270" t="s">
        <v>30</v>
      </c>
      <c r="C270" t="s">
        <v>83</v>
      </c>
      <c r="D270">
        <v>54642</v>
      </c>
      <c r="E270" t="s">
        <v>76</v>
      </c>
      <c r="F270" t="s">
        <v>66</v>
      </c>
      <c r="G270">
        <v>9.0909090909090898E-2</v>
      </c>
      <c r="H270" t="s">
        <v>162</v>
      </c>
      <c r="I270" t="s">
        <v>665</v>
      </c>
      <c r="J270" t="s">
        <v>666</v>
      </c>
      <c r="K270" t="s">
        <v>667</v>
      </c>
      <c r="M270" t="s">
        <v>390</v>
      </c>
      <c r="N270" t="s">
        <v>185</v>
      </c>
    </row>
    <row r="271" spans="2:15" x14ac:dyDescent="0.2">
      <c r="B271" t="s">
        <v>30</v>
      </c>
      <c r="C271" t="s">
        <v>83</v>
      </c>
      <c r="D271">
        <v>54645</v>
      </c>
      <c r="E271" t="s">
        <v>72</v>
      </c>
      <c r="F271" t="s">
        <v>70</v>
      </c>
      <c r="G271">
        <v>8.6956521739130405E-2</v>
      </c>
      <c r="H271" t="s">
        <v>73</v>
      </c>
      <c r="I271" t="s">
        <v>668</v>
      </c>
      <c r="J271" t="s">
        <v>666</v>
      </c>
      <c r="K271" t="s">
        <v>667</v>
      </c>
      <c r="M271" t="s">
        <v>390</v>
      </c>
      <c r="N271" t="s">
        <v>185</v>
      </c>
    </row>
    <row r="272" spans="2:15" x14ac:dyDescent="0.2">
      <c r="B272" t="s">
        <v>30</v>
      </c>
      <c r="C272" t="s">
        <v>65</v>
      </c>
      <c r="D272">
        <v>54778</v>
      </c>
      <c r="E272" t="s">
        <v>72</v>
      </c>
      <c r="F272" t="s">
        <v>76</v>
      </c>
      <c r="G272">
        <v>0.2</v>
      </c>
      <c r="H272" t="s">
        <v>79</v>
      </c>
    </row>
    <row r="273" spans="2:14" x14ac:dyDescent="0.2">
      <c r="B273" t="s">
        <v>30</v>
      </c>
      <c r="C273" t="s">
        <v>65</v>
      </c>
      <c r="D273">
        <v>54903</v>
      </c>
      <c r="E273" t="s">
        <v>70</v>
      </c>
      <c r="F273" t="s">
        <v>66</v>
      </c>
      <c r="G273">
        <v>0.16666666666666599</v>
      </c>
      <c r="H273" t="s">
        <v>79</v>
      </c>
    </row>
    <row r="274" spans="2:14" x14ac:dyDescent="0.2">
      <c r="B274" t="s">
        <v>30</v>
      </c>
      <c r="C274" t="s">
        <v>83</v>
      </c>
      <c r="D274">
        <v>55676</v>
      </c>
      <c r="E274" t="s">
        <v>76</v>
      </c>
      <c r="F274" t="s">
        <v>72</v>
      </c>
      <c r="G274">
        <v>0.14285714285714199</v>
      </c>
      <c r="H274" t="s">
        <v>73</v>
      </c>
      <c r="I274" t="s">
        <v>669</v>
      </c>
      <c r="J274" t="s">
        <v>670</v>
      </c>
      <c r="K274" t="s">
        <v>671</v>
      </c>
      <c r="M274" t="s">
        <v>672</v>
      </c>
    </row>
    <row r="275" spans="2:14" x14ac:dyDescent="0.2">
      <c r="B275" t="s">
        <v>30</v>
      </c>
      <c r="C275" t="s">
        <v>105</v>
      </c>
      <c r="D275">
        <v>55914</v>
      </c>
      <c r="E275" t="s">
        <v>66</v>
      </c>
      <c r="F275" t="s">
        <v>76</v>
      </c>
      <c r="G275">
        <v>0.133333333333333</v>
      </c>
      <c r="H275" t="s">
        <v>162</v>
      </c>
      <c r="I275" t="s">
        <v>673</v>
      </c>
      <c r="J275" t="s">
        <v>674</v>
      </c>
      <c r="K275" t="s">
        <v>675</v>
      </c>
      <c r="L275" t="s">
        <v>676</v>
      </c>
      <c r="M275" t="s">
        <v>185</v>
      </c>
    </row>
    <row r="276" spans="2:14" x14ac:dyDescent="0.2">
      <c r="B276" t="s">
        <v>30</v>
      </c>
      <c r="C276" t="s">
        <v>111</v>
      </c>
      <c r="D276">
        <v>56054</v>
      </c>
      <c r="E276" t="s">
        <v>70</v>
      </c>
      <c r="F276" t="s">
        <v>66</v>
      </c>
      <c r="G276">
        <v>0.08</v>
      </c>
      <c r="H276" t="s">
        <v>73</v>
      </c>
      <c r="I276" t="s">
        <v>677</v>
      </c>
      <c r="J276" t="s">
        <v>678</v>
      </c>
      <c r="K276" t="s">
        <v>679</v>
      </c>
      <c r="L276" t="s">
        <v>680</v>
      </c>
      <c r="M276" t="s">
        <v>390</v>
      </c>
    </row>
    <row r="277" spans="2:14" x14ac:dyDescent="0.2">
      <c r="B277" t="s">
        <v>30</v>
      </c>
      <c r="C277" t="s">
        <v>87</v>
      </c>
      <c r="D277">
        <v>56571</v>
      </c>
      <c r="E277" t="s">
        <v>70</v>
      </c>
      <c r="F277" t="s">
        <v>66</v>
      </c>
      <c r="G277">
        <v>0.105263157894736</v>
      </c>
      <c r="H277" t="s">
        <v>73</v>
      </c>
      <c r="I277" t="s">
        <v>681</v>
      </c>
      <c r="J277" t="s">
        <v>682</v>
      </c>
      <c r="K277" t="s">
        <v>683</v>
      </c>
      <c r="M277" t="s">
        <v>185</v>
      </c>
      <c r="N277" t="s">
        <v>684</v>
      </c>
    </row>
    <row r="278" spans="2:14" x14ac:dyDescent="0.2">
      <c r="B278" t="s">
        <v>30</v>
      </c>
      <c r="C278" t="s">
        <v>180</v>
      </c>
      <c r="D278">
        <v>57170</v>
      </c>
      <c r="E278" t="s">
        <v>70</v>
      </c>
      <c r="F278" t="s">
        <v>72</v>
      </c>
      <c r="G278">
        <v>0.33333333333333298</v>
      </c>
      <c r="H278" t="s">
        <v>162</v>
      </c>
      <c r="I278" t="s">
        <v>685</v>
      </c>
      <c r="J278" t="s">
        <v>686</v>
      </c>
      <c r="K278" t="s">
        <v>90</v>
      </c>
    </row>
    <row r="279" spans="2:14" x14ac:dyDescent="0.2">
      <c r="B279" t="s">
        <v>30</v>
      </c>
      <c r="C279" t="s">
        <v>101</v>
      </c>
      <c r="D279">
        <v>57885</v>
      </c>
      <c r="E279" t="s">
        <v>70</v>
      </c>
      <c r="F279" t="s">
        <v>72</v>
      </c>
      <c r="G279">
        <v>8.6956521739130405E-2</v>
      </c>
      <c r="H279" t="s">
        <v>162</v>
      </c>
      <c r="I279" t="s">
        <v>687</v>
      </c>
      <c r="J279" t="s">
        <v>688</v>
      </c>
      <c r="K279" t="s">
        <v>689</v>
      </c>
      <c r="L279" t="s">
        <v>690</v>
      </c>
      <c r="M279" t="s">
        <v>185</v>
      </c>
    </row>
    <row r="280" spans="2:14" x14ac:dyDescent="0.2">
      <c r="B280" t="s">
        <v>30</v>
      </c>
      <c r="C280" t="s">
        <v>101</v>
      </c>
      <c r="D280">
        <v>58010</v>
      </c>
      <c r="E280" t="s">
        <v>76</v>
      </c>
      <c r="F280" t="s">
        <v>66</v>
      </c>
      <c r="G280">
        <v>0.2</v>
      </c>
      <c r="H280" t="s">
        <v>73</v>
      </c>
      <c r="I280" t="s">
        <v>691</v>
      </c>
      <c r="J280" t="s">
        <v>688</v>
      </c>
      <c r="K280" t="s">
        <v>689</v>
      </c>
      <c r="L280" t="s">
        <v>690</v>
      </c>
      <c r="M280" t="s">
        <v>185</v>
      </c>
    </row>
    <row r="281" spans="2:14" x14ac:dyDescent="0.2">
      <c r="B281" t="s">
        <v>30</v>
      </c>
      <c r="C281" t="s">
        <v>170</v>
      </c>
      <c r="D281">
        <v>62999</v>
      </c>
      <c r="E281" t="s">
        <v>66</v>
      </c>
      <c r="F281" t="s">
        <v>76</v>
      </c>
      <c r="G281">
        <v>8.3333333333333301E-2</v>
      </c>
      <c r="H281" t="s">
        <v>162</v>
      </c>
      <c r="I281" t="s">
        <v>692</v>
      </c>
      <c r="J281" t="s">
        <v>693</v>
      </c>
      <c r="K281" t="s">
        <v>694</v>
      </c>
      <c r="L281" t="s">
        <v>695</v>
      </c>
      <c r="M281" t="s">
        <v>696</v>
      </c>
      <c r="N281" t="s">
        <v>697</v>
      </c>
    </row>
    <row r="282" spans="2:14" x14ac:dyDescent="0.2">
      <c r="B282" t="s">
        <v>30</v>
      </c>
      <c r="C282" t="s">
        <v>172</v>
      </c>
      <c r="D282">
        <v>63284</v>
      </c>
      <c r="E282" t="s">
        <v>70</v>
      </c>
      <c r="F282" t="s">
        <v>66</v>
      </c>
      <c r="G282">
        <v>0.22222222222222199</v>
      </c>
      <c r="H282" t="s">
        <v>162</v>
      </c>
      <c r="I282" t="s">
        <v>698</v>
      </c>
      <c r="J282" t="s">
        <v>699</v>
      </c>
      <c r="K282" t="s">
        <v>700</v>
      </c>
      <c r="L282" t="s">
        <v>701</v>
      </c>
    </row>
    <row r="283" spans="2:14" x14ac:dyDescent="0.2">
      <c r="B283" t="s">
        <v>30</v>
      </c>
      <c r="C283" t="s">
        <v>111</v>
      </c>
      <c r="D283">
        <v>63364</v>
      </c>
      <c r="E283" t="s">
        <v>70</v>
      </c>
      <c r="F283" t="s">
        <v>76</v>
      </c>
      <c r="G283">
        <v>0.125</v>
      </c>
      <c r="H283" t="s">
        <v>162</v>
      </c>
      <c r="I283" t="s">
        <v>702</v>
      </c>
      <c r="J283" t="s">
        <v>703</v>
      </c>
      <c r="K283" t="s">
        <v>704</v>
      </c>
      <c r="L283" t="s">
        <v>705</v>
      </c>
      <c r="M283" t="s">
        <v>390</v>
      </c>
    </row>
    <row r="284" spans="2:14" x14ac:dyDescent="0.2">
      <c r="B284" t="s">
        <v>30</v>
      </c>
      <c r="C284" t="s">
        <v>111</v>
      </c>
      <c r="D284">
        <v>63489</v>
      </c>
      <c r="E284" t="s">
        <v>76</v>
      </c>
      <c r="F284" t="s">
        <v>66</v>
      </c>
      <c r="G284">
        <v>0.15384615384615299</v>
      </c>
      <c r="H284" t="s">
        <v>73</v>
      </c>
      <c r="I284" t="s">
        <v>706</v>
      </c>
      <c r="J284" t="s">
        <v>703</v>
      </c>
      <c r="K284" t="s">
        <v>704</v>
      </c>
      <c r="L284" t="s">
        <v>705</v>
      </c>
      <c r="M284" t="s">
        <v>390</v>
      </c>
    </row>
    <row r="285" spans="2:14" x14ac:dyDescent="0.2">
      <c r="B285" t="s">
        <v>30</v>
      </c>
      <c r="C285" t="s">
        <v>172</v>
      </c>
      <c r="D285">
        <v>64239</v>
      </c>
      <c r="E285" t="s">
        <v>70</v>
      </c>
      <c r="F285" t="s">
        <v>66</v>
      </c>
      <c r="G285">
        <v>0.125</v>
      </c>
      <c r="H285" t="s">
        <v>73</v>
      </c>
      <c r="I285" t="s">
        <v>707</v>
      </c>
      <c r="J285" t="s">
        <v>708</v>
      </c>
      <c r="K285" t="s">
        <v>709</v>
      </c>
      <c r="L285" t="s">
        <v>710</v>
      </c>
      <c r="M285" t="s">
        <v>323</v>
      </c>
    </row>
    <row r="286" spans="2:14" x14ac:dyDescent="0.2">
      <c r="B286" t="s">
        <v>30</v>
      </c>
      <c r="C286" t="s">
        <v>78</v>
      </c>
      <c r="D286">
        <v>64738</v>
      </c>
      <c r="E286" t="s">
        <v>70</v>
      </c>
      <c r="F286" t="s">
        <v>76</v>
      </c>
      <c r="G286">
        <v>0.11111111111111099</v>
      </c>
      <c r="H286" t="s">
        <v>162</v>
      </c>
      <c r="I286" t="s">
        <v>711</v>
      </c>
      <c r="J286" t="s">
        <v>712</v>
      </c>
      <c r="K286" t="s">
        <v>713</v>
      </c>
      <c r="M286" t="s">
        <v>225</v>
      </c>
      <c r="N286" t="s">
        <v>714</v>
      </c>
    </row>
    <row r="287" spans="2:14" x14ac:dyDescent="0.2">
      <c r="B287" t="s">
        <v>30</v>
      </c>
      <c r="C287" t="s">
        <v>179</v>
      </c>
      <c r="D287">
        <v>67172</v>
      </c>
      <c r="E287" t="s">
        <v>66</v>
      </c>
      <c r="F287" t="s">
        <v>72</v>
      </c>
      <c r="G287">
        <v>6.8965517241379296E-2</v>
      </c>
      <c r="H287" t="s">
        <v>162</v>
      </c>
      <c r="I287" t="s">
        <v>715</v>
      </c>
      <c r="J287" t="s">
        <v>716</v>
      </c>
      <c r="K287" t="s">
        <v>717</v>
      </c>
      <c r="L287" t="s">
        <v>718</v>
      </c>
      <c r="M287" t="s">
        <v>390</v>
      </c>
    </row>
    <row r="288" spans="2:14" x14ac:dyDescent="0.2">
      <c r="B288" t="s">
        <v>30</v>
      </c>
      <c r="C288" t="s">
        <v>87</v>
      </c>
      <c r="D288">
        <v>68919</v>
      </c>
      <c r="E288" t="s">
        <v>66</v>
      </c>
      <c r="F288" t="s">
        <v>72</v>
      </c>
      <c r="G288">
        <v>0.105263157894736</v>
      </c>
      <c r="H288" t="s">
        <v>162</v>
      </c>
      <c r="I288" t="s">
        <v>719</v>
      </c>
      <c r="J288" t="s">
        <v>720</v>
      </c>
      <c r="K288" t="s">
        <v>721</v>
      </c>
      <c r="M288" t="s">
        <v>722</v>
      </c>
    </row>
    <row r="289" spans="2:14" x14ac:dyDescent="0.2">
      <c r="B289" t="s">
        <v>30</v>
      </c>
      <c r="C289" t="s">
        <v>87</v>
      </c>
      <c r="D289">
        <v>68921</v>
      </c>
      <c r="E289" t="s">
        <v>66</v>
      </c>
      <c r="F289" t="s">
        <v>70</v>
      </c>
      <c r="G289">
        <v>0.105263157894736</v>
      </c>
      <c r="H289" t="s">
        <v>162</v>
      </c>
      <c r="I289" t="s">
        <v>723</v>
      </c>
      <c r="J289" t="s">
        <v>720</v>
      </c>
      <c r="K289" t="s">
        <v>721</v>
      </c>
      <c r="M289" t="s">
        <v>722</v>
      </c>
    </row>
    <row r="290" spans="2:14" x14ac:dyDescent="0.2">
      <c r="B290" t="s">
        <v>30</v>
      </c>
      <c r="C290" t="s">
        <v>145</v>
      </c>
      <c r="D290">
        <v>70041</v>
      </c>
      <c r="E290" t="s">
        <v>72</v>
      </c>
      <c r="F290" t="s">
        <v>76</v>
      </c>
      <c r="G290">
        <v>7.69230769230769E-2</v>
      </c>
      <c r="H290" t="s">
        <v>79</v>
      </c>
    </row>
    <row r="291" spans="2:14" x14ac:dyDescent="0.2">
      <c r="B291" t="s">
        <v>30</v>
      </c>
      <c r="C291" t="s">
        <v>83</v>
      </c>
      <c r="D291">
        <v>71184</v>
      </c>
      <c r="E291" t="s">
        <v>66</v>
      </c>
      <c r="F291" t="s">
        <v>76</v>
      </c>
      <c r="G291">
        <v>5.2631578947368397E-2</v>
      </c>
      <c r="H291" t="s">
        <v>73</v>
      </c>
      <c r="I291" t="s">
        <v>724</v>
      </c>
      <c r="J291" t="s">
        <v>725</v>
      </c>
      <c r="K291" t="s">
        <v>726</v>
      </c>
      <c r="M291" t="s">
        <v>727</v>
      </c>
    </row>
    <row r="292" spans="2:14" x14ac:dyDescent="0.2">
      <c r="B292" t="s">
        <v>30</v>
      </c>
      <c r="C292" t="s">
        <v>83</v>
      </c>
      <c r="D292">
        <v>71308</v>
      </c>
      <c r="E292" t="s">
        <v>76</v>
      </c>
      <c r="F292" t="s">
        <v>66</v>
      </c>
      <c r="G292">
        <v>0.08</v>
      </c>
      <c r="H292" t="s">
        <v>162</v>
      </c>
      <c r="I292" t="s">
        <v>728</v>
      </c>
      <c r="J292" t="s">
        <v>725</v>
      </c>
      <c r="K292" t="s">
        <v>726</v>
      </c>
      <c r="M292" t="s">
        <v>727</v>
      </c>
    </row>
    <row r="293" spans="2:14" x14ac:dyDescent="0.2">
      <c r="B293" t="s">
        <v>30</v>
      </c>
      <c r="C293" t="s">
        <v>180</v>
      </c>
      <c r="D293">
        <v>71416</v>
      </c>
      <c r="E293" t="s">
        <v>72</v>
      </c>
      <c r="F293" t="s">
        <v>66</v>
      </c>
      <c r="G293">
        <v>7.69230769230769E-2</v>
      </c>
      <c r="H293" t="s">
        <v>73</v>
      </c>
      <c r="I293" t="s">
        <v>729</v>
      </c>
      <c r="J293" t="s">
        <v>730</v>
      </c>
      <c r="K293" t="s">
        <v>731</v>
      </c>
      <c r="L293" t="s">
        <v>732</v>
      </c>
      <c r="M293" t="s">
        <v>733</v>
      </c>
    </row>
    <row r="294" spans="2:14" x14ac:dyDescent="0.2">
      <c r="B294" t="s">
        <v>30</v>
      </c>
      <c r="C294" t="s">
        <v>111</v>
      </c>
      <c r="D294">
        <v>73422</v>
      </c>
      <c r="E294" t="s">
        <v>72</v>
      </c>
      <c r="F294" t="s">
        <v>66</v>
      </c>
      <c r="G294">
        <v>9.5238095238095205E-2</v>
      </c>
      <c r="H294" t="s">
        <v>162</v>
      </c>
      <c r="I294" t="s">
        <v>734</v>
      </c>
      <c r="J294" t="s">
        <v>735</v>
      </c>
      <c r="K294" t="s">
        <v>736</v>
      </c>
      <c r="L294" t="s">
        <v>737</v>
      </c>
      <c r="M294" t="s">
        <v>390</v>
      </c>
    </row>
    <row r="295" spans="2:14" x14ac:dyDescent="0.2">
      <c r="B295" t="s">
        <v>30</v>
      </c>
      <c r="C295" t="s">
        <v>152</v>
      </c>
      <c r="D295">
        <v>73943</v>
      </c>
      <c r="E295" t="s">
        <v>76</v>
      </c>
      <c r="F295" t="s">
        <v>72</v>
      </c>
      <c r="G295">
        <v>9.5238095238095205E-2</v>
      </c>
      <c r="H295" t="s">
        <v>162</v>
      </c>
      <c r="I295" t="s">
        <v>738</v>
      </c>
      <c r="J295" t="s">
        <v>739</v>
      </c>
      <c r="K295" t="s">
        <v>740</v>
      </c>
      <c r="L295" t="s">
        <v>741</v>
      </c>
      <c r="M295" t="s">
        <v>301</v>
      </c>
      <c r="N295" t="s">
        <v>742</v>
      </c>
    </row>
    <row r="296" spans="2:14" x14ac:dyDescent="0.2">
      <c r="B296" t="s">
        <v>30</v>
      </c>
      <c r="C296" t="s">
        <v>179</v>
      </c>
      <c r="D296">
        <v>74315</v>
      </c>
      <c r="E296" t="s">
        <v>70</v>
      </c>
      <c r="F296" t="s">
        <v>66</v>
      </c>
      <c r="G296">
        <v>8.3333333333333301E-2</v>
      </c>
      <c r="H296" t="s">
        <v>162</v>
      </c>
      <c r="I296" t="s">
        <v>743</v>
      </c>
      <c r="J296" t="s">
        <v>744</v>
      </c>
      <c r="K296" t="s">
        <v>745</v>
      </c>
      <c r="L296" t="s">
        <v>746</v>
      </c>
      <c r="M296" t="s">
        <v>301</v>
      </c>
      <c r="N296" t="s">
        <v>714</v>
      </c>
    </row>
    <row r="297" spans="2:14" x14ac:dyDescent="0.2">
      <c r="B297" t="s">
        <v>30</v>
      </c>
      <c r="C297" t="s">
        <v>124</v>
      </c>
      <c r="D297">
        <v>79343</v>
      </c>
      <c r="E297" t="s">
        <v>76</v>
      </c>
      <c r="F297" t="s">
        <v>66</v>
      </c>
      <c r="G297">
        <v>0.14285714285714199</v>
      </c>
      <c r="H297" t="s">
        <v>162</v>
      </c>
      <c r="I297" t="s">
        <v>747</v>
      </c>
      <c r="J297" t="s">
        <v>748</v>
      </c>
      <c r="K297" t="s">
        <v>749</v>
      </c>
      <c r="L297" t="s">
        <v>750</v>
      </c>
      <c r="M297" t="s">
        <v>301</v>
      </c>
      <c r="N297" t="s">
        <v>751</v>
      </c>
    </row>
    <row r="298" spans="2:14" x14ac:dyDescent="0.2">
      <c r="B298" t="s">
        <v>30</v>
      </c>
      <c r="C298" t="s">
        <v>101</v>
      </c>
      <c r="D298">
        <v>79616</v>
      </c>
      <c r="E298" t="s">
        <v>70</v>
      </c>
      <c r="F298" t="s">
        <v>76</v>
      </c>
      <c r="G298">
        <v>0.25</v>
      </c>
      <c r="H298" t="s">
        <v>73</v>
      </c>
      <c r="I298" t="s">
        <v>752</v>
      </c>
      <c r="J298" t="s">
        <v>753</v>
      </c>
      <c r="K298" t="s">
        <v>754</v>
      </c>
      <c r="L298" t="s">
        <v>755</v>
      </c>
      <c r="M298" t="s">
        <v>291</v>
      </c>
    </row>
    <row r="299" spans="2:14" x14ac:dyDescent="0.2">
      <c r="B299" t="s">
        <v>30</v>
      </c>
      <c r="C299" t="s">
        <v>104</v>
      </c>
      <c r="D299">
        <v>79924</v>
      </c>
      <c r="E299" t="s">
        <v>70</v>
      </c>
      <c r="F299" t="s">
        <v>66</v>
      </c>
      <c r="G299">
        <v>0.44444444444444398</v>
      </c>
      <c r="H299" t="s">
        <v>79</v>
      </c>
    </row>
    <row r="300" spans="2:14" x14ac:dyDescent="0.2">
      <c r="B300" t="s">
        <v>30</v>
      </c>
      <c r="C300" t="s">
        <v>180</v>
      </c>
      <c r="D300">
        <v>81074</v>
      </c>
      <c r="E300" t="s">
        <v>70</v>
      </c>
      <c r="F300" t="s">
        <v>76</v>
      </c>
      <c r="G300">
        <v>6.0606060606060601E-2</v>
      </c>
      <c r="H300" t="s">
        <v>162</v>
      </c>
      <c r="I300" t="s">
        <v>756</v>
      </c>
      <c r="J300" t="s">
        <v>757</v>
      </c>
      <c r="K300" t="s">
        <v>758</v>
      </c>
      <c r="L300" t="s">
        <v>759</v>
      </c>
      <c r="M300" t="s">
        <v>733</v>
      </c>
      <c r="N300" t="s">
        <v>760</v>
      </c>
    </row>
    <row r="301" spans="2:14" x14ac:dyDescent="0.2">
      <c r="B301" t="s">
        <v>30</v>
      </c>
      <c r="C301" t="s">
        <v>131</v>
      </c>
      <c r="D301">
        <v>82092</v>
      </c>
      <c r="E301" t="s">
        <v>72</v>
      </c>
      <c r="F301" t="s">
        <v>70</v>
      </c>
      <c r="G301">
        <v>0.1</v>
      </c>
      <c r="H301" t="s">
        <v>162</v>
      </c>
      <c r="I301" t="s">
        <v>761</v>
      </c>
      <c r="J301" t="s">
        <v>762</v>
      </c>
      <c r="K301" t="s">
        <v>763</v>
      </c>
      <c r="L301" t="s">
        <v>764</v>
      </c>
      <c r="M301" t="s">
        <v>765</v>
      </c>
    </row>
    <row r="302" spans="2:14" x14ac:dyDescent="0.2">
      <c r="B302" t="s">
        <v>30</v>
      </c>
      <c r="C302" t="s">
        <v>131</v>
      </c>
      <c r="D302">
        <v>82094</v>
      </c>
      <c r="E302" t="s">
        <v>72</v>
      </c>
      <c r="F302" t="s">
        <v>76</v>
      </c>
      <c r="G302">
        <v>0.1</v>
      </c>
      <c r="H302" t="s">
        <v>162</v>
      </c>
      <c r="I302" t="s">
        <v>766</v>
      </c>
      <c r="J302" t="s">
        <v>762</v>
      </c>
      <c r="K302" t="s">
        <v>763</v>
      </c>
      <c r="L302" t="s">
        <v>764</v>
      </c>
      <c r="M302" t="s">
        <v>765</v>
      </c>
    </row>
    <row r="303" spans="2:14" x14ac:dyDescent="0.2">
      <c r="B303" t="s">
        <v>30</v>
      </c>
      <c r="C303" t="s">
        <v>180</v>
      </c>
      <c r="D303">
        <v>84276</v>
      </c>
      <c r="E303" t="s">
        <v>70</v>
      </c>
      <c r="F303" t="s">
        <v>66</v>
      </c>
      <c r="G303">
        <v>9.5238095238095205E-2</v>
      </c>
      <c r="H303" t="s">
        <v>73</v>
      </c>
      <c r="I303" t="s">
        <v>767</v>
      </c>
      <c r="J303" t="s">
        <v>768</v>
      </c>
      <c r="K303" t="s">
        <v>769</v>
      </c>
      <c r="L303" t="s">
        <v>770</v>
      </c>
      <c r="M303" t="s">
        <v>733</v>
      </c>
      <c r="N303" t="s">
        <v>760</v>
      </c>
    </row>
    <row r="304" spans="2:14" x14ac:dyDescent="0.2">
      <c r="B304" t="s">
        <v>30</v>
      </c>
      <c r="C304" t="s">
        <v>111</v>
      </c>
      <c r="D304">
        <v>87345</v>
      </c>
      <c r="E304" t="s">
        <v>66</v>
      </c>
      <c r="F304" t="s">
        <v>76</v>
      </c>
      <c r="G304">
        <v>0.14285714285714199</v>
      </c>
      <c r="H304" t="s">
        <v>162</v>
      </c>
      <c r="I304" t="s">
        <v>771</v>
      </c>
      <c r="J304" t="s">
        <v>772</v>
      </c>
      <c r="K304" t="s">
        <v>773</v>
      </c>
      <c r="L304" t="s">
        <v>774</v>
      </c>
      <c r="M304" t="s">
        <v>291</v>
      </c>
      <c r="N304" t="s">
        <v>775</v>
      </c>
    </row>
    <row r="305" spans="2:15" x14ac:dyDescent="0.2">
      <c r="B305" t="s">
        <v>30</v>
      </c>
      <c r="C305" t="s">
        <v>131</v>
      </c>
      <c r="D305">
        <v>87571</v>
      </c>
      <c r="E305" t="s">
        <v>66</v>
      </c>
      <c r="F305" t="s">
        <v>72</v>
      </c>
      <c r="G305">
        <v>0.15384615384615299</v>
      </c>
      <c r="H305" t="s">
        <v>162</v>
      </c>
      <c r="I305" t="s">
        <v>776</v>
      </c>
      <c r="J305" t="s">
        <v>777</v>
      </c>
      <c r="K305" t="s">
        <v>778</v>
      </c>
      <c r="L305" t="s">
        <v>779</v>
      </c>
      <c r="M305" t="s">
        <v>659</v>
      </c>
    </row>
    <row r="306" spans="2:15" x14ac:dyDescent="0.2">
      <c r="B306" t="s">
        <v>30</v>
      </c>
      <c r="C306" t="s">
        <v>152</v>
      </c>
      <c r="D306">
        <v>89003</v>
      </c>
      <c r="E306" t="s">
        <v>70</v>
      </c>
      <c r="F306" t="s">
        <v>72</v>
      </c>
      <c r="G306">
        <v>0.15384615384615299</v>
      </c>
      <c r="H306" t="s">
        <v>162</v>
      </c>
      <c r="I306" t="s">
        <v>780</v>
      </c>
      <c r="J306" t="s">
        <v>781</v>
      </c>
      <c r="K306" t="s">
        <v>782</v>
      </c>
      <c r="L306" t="s">
        <v>783</v>
      </c>
      <c r="M306" t="s">
        <v>784</v>
      </c>
    </row>
    <row r="307" spans="2:15" x14ac:dyDescent="0.2">
      <c r="B307" t="s">
        <v>30</v>
      </c>
      <c r="C307" t="s">
        <v>152</v>
      </c>
      <c r="D307">
        <v>89006</v>
      </c>
      <c r="E307" t="s">
        <v>76</v>
      </c>
      <c r="F307" t="s">
        <v>66</v>
      </c>
      <c r="G307">
        <v>0.16666666666666599</v>
      </c>
      <c r="H307" t="s">
        <v>162</v>
      </c>
      <c r="I307" t="s">
        <v>785</v>
      </c>
      <c r="J307" t="s">
        <v>781</v>
      </c>
      <c r="K307" t="s">
        <v>782</v>
      </c>
      <c r="L307" t="s">
        <v>783</v>
      </c>
      <c r="M307" t="s">
        <v>784</v>
      </c>
    </row>
    <row r="308" spans="2:15" x14ac:dyDescent="0.2">
      <c r="B308" t="s">
        <v>30</v>
      </c>
      <c r="C308" t="s">
        <v>105</v>
      </c>
      <c r="D308">
        <v>89107</v>
      </c>
      <c r="E308" t="s">
        <v>66</v>
      </c>
      <c r="F308" t="s">
        <v>70</v>
      </c>
      <c r="G308">
        <v>0.18181818181818099</v>
      </c>
      <c r="H308" t="s">
        <v>162</v>
      </c>
      <c r="I308" t="s">
        <v>786</v>
      </c>
      <c r="J308" t="s">
        <v>787</v>
      </c>
      <c r="K308" t="s">
        <v>90</v>
      </c>
    </row>
    <row r="309" spans="2:15" x14ac:dyDescent="0.2">
      <c r="B309" t="s">
        <v>30</v>
      </c>
      <c r="C309" t="s">
        <v>152</v>
      </c>
      <c r="D309">
        <v>89194</v>
      </c>
      <c r="E309" t="s">
        <v>66</v>
      </c>
      <c r="F309" t="s">
        <v>76</v>
      </c>
      <c r="G309">
        <v>0.2</v>
      </c>
      <c r="H309" t="s">
        <v>162</v>
      </c>
      <c r="I309" t="s">
        <v>788</v>
      </c>
      <c r="J309" t="s">
        <v>781</v>
      </c>
      <c r="K309" t="s">
        <v>782</v>
      </c>
      <c r="L309" t="s">
        <v>783</v>
      </c>
      <c r="M309" t="s">
        <v>784</v>
      </c>
    </row>
    <row r="310" spans="2:15" x14ac:dyDescent="0.2">
      <c r="B310" t="s">
        <v>30</v>
      </c>
      <c r="C310" t="s">
        <v>145</v>
      </c>
      <c r="D310">
        <v>89872</v>
      </c>
      <c r="E310" t="s">
        <v>70</v>
      </c>
      <c r="F310" t="s">
        <v>66</v>
      </c>
      <c r="G310">
        <v>5.2631578947368397E-2</v>
      </c>
      <c r="H310" t="s">
        <v>79</v>
      </c>
    </row>
    <row r="311" spans="2:15" x14ac:dyDescent="0.2">
      <c r="B311" t="s">
        <v>30</v>
      </c>
      <c r="C311" t="s">
        <v>83</v>
      </c>
      <c r="D311">
        <v>90829</v>
      </c>
      <c r="E311" t="s">
        <v>76</v>
      </c>
      <c r="F311" t="s">
        <v>66</v>
      </c>
      <c r="G311">
        <v>0.11764705882352899</v>
      </c>
      <c r="H311" t="s">
        <v>162</v>
      </c>
      <c r="I311" t="s">
        <v>789</v>
      </c>
      <c r="J311" t="s">
        <v>790</v>
      </c>
      <c r="K311" t="s">
        <v>791</v>
      </c>
      <c r="M311" t="s">
        <v>301</v>
      </c>
      <c r="N311" t="s">
        <v>792</v>
      </c>
    </row>
    <row r="312" spans="2:15" x14ac:dyDescent="0.2">
      <c r="B312" t="s">
        <v>30</v>
      </c>
      <c r="C312" t="s">
        <v>131</v>
      </c>
      <c r="D312">
        <v>91707</v>
      </c>
      <c r="E312" t="s">
        <v>70</v>
      </c>
      <c r="F312" t="s">
        <v>76</v>
      </c>
      <c r="G312">
        <v>0.125</v>
      </c>
      <c r="H312" t="s">
        <v>73</v>
      </c>
      <c r="I312" t="s">
        <v>793</v>
      </c>
      <c r="J312" t="s">
        <v>794</v>
      </c>
      <c r="K312" t="s">
        <v>795</v>
      </c>
      <c r="L312" t="s">
        <v>796</v>
      </c>
      <c r="M312" t="s">
        <v>411</v>
      </c>
    </row>
    <row r="313" spans="2:15" x14ac:dyDescent="0.2">
      <c r="B313" t="s">
        <v>30</v>
      </c>
      <c r="C313" t="s">
        <v>105</v>
      </c>
      <c r="D313">
        <v>94967</v>
      </c>
      <c r="E313" t="s">
        <v>70</v>
      </c>
      <c r="F313" t="s">
        <v>66</v>
      </c>
      <c r="G313">
        <v>0.18181818181818099</v>
      </c>
      <c r="H313" t="s">
        <v>73</v>
      </c>
      <c r="I313" t="s">
        <v>797</v>
      </c>
      <c r="J313" t="s">
        <v>798</v>
      </c>
      <c r="K313" t="s">
        <v>799</v>
      </c>
      <c r="L313" t="s">
        <v>800</v>
      </c>
      <c r="M313" t="s">
        <v>554</v>
      </c>
    </row>
    <row r="314" spans="2:15" x14ac:dyDescent="0.2">
      <c r="B314" t="s">
        <v>30</v>
      </c>
      <c r="C314" t="s">
        <v>104</v>
      </c>
      <c r="D314">
        <v>95151</v>
      </c>
      <c r="E314" t="s">
        <v>76</v>
      </c>
      <c r="F314" t="s">
        <v>72</v>
      </c>
      <c r="G314">
        <v>8.3333333333333301E-2</v>
      </c>
      <c r="H314" t="s">
        <v>73</v>
      </c>
      <c r="I314" t="s">
        <v>801</v>
      </c>
      <c r="J314" t="s">
        <v>802</v>
      </c>
      <c r="K314" t="s">
        <v>803</v>
      </c>
      <c r="L314" t="s">
        <v>804</v>
      </c>
      <c r="M314" t="s">
        <v>185</v>
      </c>
      <c r="N314" t="s">
        <v>760</v>
      </c>
    </row>
    <row r="315" spans="2:15" x14ac:dyDescent="0.2">
      <c r="B315" t="s">
        <v>30</v>
      </c>
      <c r="C315" t="s">
        <v>104</v>
      </c>
      <c r="D315">
        <v>95152</v>
      </c>
      <c r="E315" t="s">
        <v>66</v>
      </c>
      <c r="F315" t="s">
        <v>76</v>
      </c>
      <c r="G315">
        <v>8.3333333333333301E-2</v>
      </c>
      <c r="H315" t="s">
        <v>162</v>
      </c>
      <c r="I315" t="s">
        <v>805</v>
      </c>
      <c r="J315" t="s">
        <v>802</v>
      </c>
      <c r="K315" t="s">
        <v>803</v>
      </c>
      <c r="L315" t="s">
        <v>804</v>
      </c>
      <c r="M315" t="s">
        <v>185</v>
      </c>
      <c r="N315" t="s">
        <v>760</v>
      </c>
    </row>
    <row r="316" spans="2:15" x14ac:dyDescent="0.2">
      <c r="B316" t="s">
        <v>30</v>
      </c>
      <c r="C316" t="s">
        <v>131</v>
      </c>
      <c r="D316">
        <v>97374</v>
      </c>
      <c r="E316" t="s">
        <v>66</v>
      </c>
      <c r="F316" t="s">
        <v>72</v>
      </c>
      <c r="G316">
        <v>7.1428571428571397E-2</v>
      </c>
      <c r="H316" t="s">
        <v>162</v>
      </c>
      <c r="I316" t="s">
        <v>806</v>
      </c>
      <c r="J316" t="s">
        <v>807</v>
      </c>
      <c r="K316" t="s">
        <v>808</v>
      </c>
      <c r="L316" t="s">
        <v>809</v>
      </c>
      <c r="M316" t="s">
        <v>390</v>
      </c>
      <c r="N316" t="s">
        <v>810</v>
      </c>
    </row>
    <row r="317" spans="2:15" x14ac:dyDescent="0.2">
      <c r="B317" t="s">
        <v>30</v>
      </c>
      <c r="C317" t="s">
        <v>101</v>
      </c>
      <c r="D317">
        <v>98014</v>
      </c>
      <c r="E317" t="s">
        <v>70</v>
      </c>
      <c r="F317" t="s">
        <v>66</v>
      </c>
      <c r="G317">
        <v>5.5555555555555497E-2</v>
      </c>
      <c r="H317" t="s">
        <v>162</v>
      </c>
      <c r="I317" t="s">
        <v>811</v>
      </c>
      <c r="J317" t="s">
        <v>812</v>
      </c>
      <c r="K317" t="s">
        <v>813</v>
      </c>
      <c r="L317" t="s">
        <v>814</v>
      </c>
      <c r="M317" t="s">
        <v>301</v>
      </c>
    </row>
    <row r="318" spans="2:15" x14ac:dyDescent="0.2">
      <c r="B318" t="s">
        <v>30</v>
      </c>
      <c r="C318" t="s">
        <v>101</v>
      </c>
      <c r="D318">
        <v>101181</v>
      </c>
      <c r="E318" t="s">
        <v>66</v>
      </c>
      <c r="F318" t="s">
        <v>70</v>
      </c>
      <c r="G318">
        <v>0.22222222222222199</v>
      </c>
      <c r="H318" t="s">
        <v>162</v>
      </c>
      <c r="I318" t="s">
        <v>815</v>
      </c>
      <c r="J318" t="s">
        <v>816</v>
      </c>
      <c r="K318" t="s">
        <v>817</v>
      </c>
      <c r="L318" t="s">
        <v>818</v>
      </c>
      <c r="M318" t="s">
        <v>819</v>
      </c>
    </row>
    <row r="319" spans="2:15" x14ac:dyDescent="0.2">
      <c r="B319" t="s">
        <v>30</v>
      </c>
      <c r="C319" t="s">
        <v>65</v>
      </c>
      <c r="D319">
        <v>101718</v>
      </c>
      <c r="E319" t="s">
        <v>76</v>
      </c>
      <c r="F319" t="s">
        <v>66</v>
      </c>
      <c r="G319">
        <v>0.15384615384615299</v>
      </c>
      <c r="H319" t="s">
        <v>162</v>
      </c>
      <c r="I319" t="s">
        <v>820</v>
      </c>
      <c r="J319" t="s">
        <v>821</v>
      </c>
      <c r="K319" t="s">
        <v>822</v>
      </c>
      <c r="M319" t="s">
        <v>823</v>
      </c>
      <c r="N319" t="s">
        <v>824</v>
      </c>
      <c r="O319" t="s">
        <v>825</v>
      </c>
    </row>
    <row r="320" spans="2:15" x14ac:dyDescent="0.2">
      <c r="B320" t="s">
        <v>30</v>
      </c>
      <c r="C320" t="s">
        <v>169</v>
      </c>
      <c r="D320">
        <v>104285</v>
      </c>
      <c r="E320" t="s">
        <v>72</v>
      </c>
      <c r="F320" t="s">
        <v>66</v>
      </c>
      <c r="G320">
        <v>0.30769230769230699</v>
      </c>
      <c r="H320" t="s">
        <v>73</v>
      </c>
      <c r="I320" t="s">
        <v>826</v>
      </c>
      <c r="J320" t="s">
        <v>827</v>
      </c>
      <c r="K320" t="s">
        <v>90</v>
      </c>
    </row>
    <row r="321" spans="2:14" x14ac:dyDescent="0.2">
      <c r="B321" t="s">
        <v>30</v>
      </c>
      <c r="C321" t="s">
        <v>169</v>
      </c>
      <c r="D321">
        <v>104289</v>
      </c>
      <c r="E321" t="s">
        <v>72</v>
      </c>
      <c r="F321" t="s">
        <v>70</v>
      </c>
      <c r="G321">
        <v>0.23076923076923</v>
      </c>
      <c r="H321" t="s">
        <v>162</v>
      </c>
      <c r="I321" t="s">
        <v>828</v>
      </c>
      <c r="J321" t="s">
        <v>827</v>
      </c>
      <c r="K321" t="s">
        <v>90</v>
      </c>
    </row>
    <row r="322" spans="2:14" x14ac:dyDescent="0.2">
      <c r="B322" t="s">
        <v>30</v>
      </c>
      <c r="C322" t="s">
        <v>101</v>
      </c>
      <c r="D322">
        <v>104384</v>
      </c>
      <c r="E322" t="s">
        <v>72</v>
      </c>
      <c r="F322" t="s">
        <v>76</v>
      </c>
      <c r="G322">
        <v>8.6956521739130405E-2</v>
      </c>
      <c r="H322" t="s">
        <v>162</v>
      </c>
      <c r="I322" t="s">
        <v>829</v>
      </c>
      <c r="J322" t="s">
        <v>330</v>
      </c>
      <c r="K322" t="s">
        <v>331</v>
      </c>
      <c r="L322" t="s">
        <v>830</v>
      </c>
      <c r="M322" t="s">
        <v>333</v>
      </c>
      <c r="N322" t="s">
        <v>480</v>
      </c>
    </row>
    <row r="323" spans="2:14" x14ac:dyDescent="0.2">
      <c r="B323" t="s">
        <v>30</v>
      </c>
      <c r="C323" t="s">
        <v>169</v>
      </c>
      <c r="D323">
        <v>104601</v>
      </c>
      <c r="E323" t="s">
        <v>70</v>
      </c>
      <c r="F323" t="s">
        <v>76</v>
      </c>
      <c r="G323">
        <v>0.15384615384615299</v>
      </c>
      <c r="H323" t="s">
        <v>162</v>
      </c>
      <c r="I323" t="s">
        <v>831</v>
      </c>
      <c r="J323" t="s">
        <v>827</v>
      </c>
      <c r="K323" t="s">
        <v>90</v>
      </c>
    </row>
    <row r="324" spans="2:14" x14ac:dyDescent="0.2">
      <c r="B324" t="s">
        <v>30</v>
      </c>
      <c r="C324" t="s">
        <v>104</v>
      </c>
      <c r="D324">
        <v>107128</v>
      </c>
      <c r="E324" t="s">
        <v>72</v>
      </c>
      <c r="F324" t="s">
        <v>66</v>
      </c>
      <c r="G324">
        <v>0.05</v>
      </c>
      <c r="H324" t="s">
        <v>73</v>
      </c>
      <c r="I324" t="s">
        <v>832</v>
      </c>
      <c r="J324" t="s">
        <v>833</v>
      </c>
      <c r="K324" t="s">
        <v>834</v>
      </c>
      <c r="L324" t="s">
        <v>835</v>
      </c>
      <c r="M324" t="s">
        <v>836</v>
      </c>
    </row>
    <row r="325" spans="2:14" x14ac:dyDescent="0.2">
      <c r="B325" t="s">
        <v>30</v>
      </c>
      <c r="C325" t="s">
        <v>104</v>
      </c>
      <c r="D325">
        <v>107129</v>
      </c>
      <c r="E325" t="s">
        <v>70</v>
      </c>
      <c r="F325" t="s">
        <v>66</v>
      </c>
      <c r="G325">
        <v>0.05</v>
      </c>
      <c r="H325" t="s">
        <v>162</v>
      </c>
      <c r="I325" t="s">
        <v>837</v>
      </c>
      <c r="J325" t="s">
        <v>833</v>
      </c>
      <c r="K325" t="s">
        <v>834</v>
      </c>
      <c r="L325" t="s">
        <v>835</v>
      </c>
      <c r="M325" t="s">
        <v>836</v>
      </c>
    </row>
    <row r="326" spans="2:14" x14ac:dyDescent="0.2">
      <c r="B326" t="s">
        <v>30</v>
      </c>
      <c r="C326" t="s">
        <v>87</v>
      </c>
      <c r="D326">
        <v>109920</v>
      </c>
      <c r="E326" t="s">
        <v>72</v>
      </c>
      <c r="F326" t="s">
        <v>66</v>
      </c>
      <c r="G326">
        <v>0.14285714285714199</v>
      </c>
      <c r="H326" t="s">
        <v>73</v>
      </c>
      <c r="I326" t="s">
        <v>838</v>
      </c>
      <c r="J326" t="s">
        <v>839</v>
      </c>
      <c r="K326" t="s">
        <v>840</v>
      </c>
      <c r="L326" t="s">
        <v>841</v>
      </c>
      <c r="M326" t="s">
        <v>185</v>
      </c>
      <c r="N326" t="s">
        <v>842</v>
      </c>
    </row>
    <row r="327" spans="2:14" x14ac:dyDescent="0.2">
      <c r="B327" t="s">
        <v>30</v>
      </c>
      <c r="C327" t="s">
        <v>87</v>
      </c>
      <c r="D327">
        <v>109922</v>
      </c>
      <c r="E327" t="s">
        <v>66</v>
      </c>
      <c r="F327" t="s">
        <v>72</v>
      </c>
      <c r="G327">
        <v>0.14285714285714199</v>
      </c>
      <c r="H327" t="s">
        <v>162</v>
      </c>
      <c r="I327" t="s">
        <v>843</v>
      </c>
      <c r="J327" t="s">
        <v>839</v>
      </c>
      <c r="K327" t="s">
        <v>840</v>
      </c>
      <c r="L327" t="s">
        <v>841</v>
      </c>
      <c r="M327" t="s">
        <v>185</v>
      </c>
      <c r="N327" t="s">
        <v>842</v>
      </c>
    </row>
    <row r="328" spans="2:14" x14ac:dyDescent="0.2">
      <c r="B328" t="s">
        <v>30</v>
      </c>
      <c r="C328" t="s">
        <v>111</v>
      </c>
      <c r="D328">
        <v>110982</v>
      </c>
      <c r="E328" t="s">
        <v>76</v>
      </c>
      <c r="F328" t="s">
        <v>72</v>
      </c>
      <c r="G328">
        <v>0.18181818181818099</v>
      </c>
      <c r="H328" t="s">
        <v>162</v>
      </c>
      <c r="I328" t="s">
        <v>844</v>
      </c>
      <c r="J328" t="s">
        <v>845</v>
      </c>
      <c r="K328" t="s">
        <v>846</v>
      </c>
      <c r="L328" t="s">
        <v>847</v>
      </c>
      <c r="M328" t="s">
        <v>411</v>
      </c>
    </row>
    <row r="329" spans="2:14" x14ac:dyDescent="0.2">
      <c r="B329" t="s">
        <v>30</v>
      </c>
      <c r="C329" t="s">
        <v>145</v>
      </c>
      <c r="D329">
        <v>113726</v>
      </c>
      <c r="E329" t="s">
        <v>70</v>
      </c>
      <c r="F329" t="s">
        <v>76</v>
      </c>
      <c r="G329">
        <v>6.8965517241379296E-2</v>
      </c>
      <c r="H329" t="s">
        <v>162</v>
      </c>
      <c r="I329" t="s">
        <v>848</v>
      </c>
      <c r="J329" t="s">
        <v>849</v>
      </c>
      <c r="K329" t="s">
        <v>850</v>
      </c>
      <c r="L329" t="s">
        <v>851</v>
      </c>
      <c r="M329" t="s">
        <v>390</v>
      </c>
    </row>
    <row r="330" spans="2:14" x14ac:dyDescent="0.2">
      <c r="B330" t="s">
        <v>30</v>
      </c>
      <c r="C330" t="s">
        <v>152</v>
      </c>
      <c r="D330">
        <v>123268</v>
      </c>
      <c r="E330" t="s">
        <v>72</v>
      </c>
      <c r="F330" t="s">
        <v>70</v>
      </c>
      <c r="G330">
        <v>0.18181818181818099</v>
      </c>
      <c r="H330" t="s">
        <v>162</v>
      </c>
      <c r="I330" t="s">
        <v>852</v>
      </c>
      <c r="J330" t="s">
        <v>853</v>
      </c>
      <c r="K330" t="s">
        <v>854</v>
      </c>
      <c r="L330" t="s">
        <v>855</v>
      </c>
      <c r="M330" t="s">
        <v>539</v>
      </c>
    </row>
    <row r="331" spans="2:14" x14ac:dyDescent="0.2">
      <c r="B331" t="s">
        <v>30</v>
      </c>
      <c r="C331" t="s">
        <v>104</v>
      </c>
      <c r="D331">
        <v>123349</v>
      </c>
      <c r="E331" t="s">
        <v>66</v>
      </c>
      <c r="F331" t="s">
        <v>70</v>
      </c>
      <c r="G331">
        <v>8.3333333333333301E-2</v>
      </c>
      <c r="H331" t="s">
        <v>73</v>
      </c>
      <c r="I331" t="s">
        <v>797</v>
      </c>
      <c r="J331" t="s">
        <v>856</v>
      </c>
      <c r="K331" t="s">
        <v>90</v>
      </c>
    </row>
    <row r="332" spans="2:14" x14ac:dyDescent="0.2">
      <c r="B332" t="s">
        <v>30</v>
      </c>
      <c r="C332" t="s">
        <v>152</v>
      </c>
      <c r="D332">
        <v>125670</v>
      </c>
      <c r="E332" t="s">
        <v>76</v>
      </c>
      <c r="F332" t="s">
        <v>66</v>
      </c>
      <c r="G332">
        <v>0.15384615384615299</v>
      </c>
      <c r="H332" t="s">
        <v>162</v>
      </c>
      <c r="I332" t="s">
        <v>857</v>
      </c>
      <c r="J332" t="s">
        <v>858</v>
      </c>
      <c r="K332" t="s">
        <v>859</v>
      </c>
      <c r="L332" t="s">
        <v>860</v>
      </c>
      <c r="M332" t="s">
        <v>539</v>
      </c>
    </row>
    <row r="333" spans="2:14" x14ac:dyDescent="0.2">
      <c r="B333" t="s">
        <v>30</v>
      </c>
      <c r="C333" t="s">
        <v>152</v>
      </c>
      <c r="D333">
        <v>128862</v>
      </c>
      <c r="E333" t="s">
        <v>76</v>
      </c>
      <c r="F333" t="s">
        <v>66</v>
      </c>
      <c r="G333">
        <v>7.69230769230769E-2</v>
      </c>
      <c r="H333" t="s">
        <v>162</v>
      </c>
      <c r="I333" t="s">
        <v>861</v>
      </c>
      <c r="J333" t="s">
        <v>862</v>
      </c>
      <c r="K333" t="s">
        <v>863</v>
      </c>
      <c r="L333" t="s">
        <v>864</v>
      </c>
      <c r="M333" t="s">
        <v>733</v>
      </c>
    </row>
    <row r="334" spans="2:14" x14ac:dyDescent="0.2">
      <c r="B334" t="s">
        <v>30</v>
      </c>
      <c r="C334" t="s">
        <v>180</v>
      </c>
      <c r="D334">
        <v>131402</v>
      </c>
      <c r="E334" t="s">
        <v>72</v>
      </c>
      <c r="F334" t="s">
        <v>76</v>
      </c>
      <c r="G334">
        <v>0.22222222222222199</v>
      </c>
      <c r="H334" t="s">
        <v>162</v>
      </c>
      <c r="I334" t="s">
        <v>865</v>
      </c>
      <c r="J334" t="s">
        <v>866</v>
      </c>
      <c r="K334" t="s">
        <v>867</v>
      </c>
      <c r="L334" t="s">
        <v>868</v>
      </c>
      <c r="M334" t="s">
        <v>301</v>
      </c>
    </row>
    <row r="335" spans="2:14" x14ac:dyDescent="0.2">
      <c r="B335" t="s">
        <v>30</v>
      </c>
      <c r="C335" t="s">
        <v>152</v>
      </c>
      <c r="D335">
        <v>138660</v>
      </c>
      <c r="E335" t="s">
        <v>66</v>
      </c>
      <c r="F335" t="s">
        <v>76</v>
      </c>
      <c r="G335">
        <v>0.105263157894736</v>
      </c>
      <c r="H335" t="s">
        <v>73</v>
      </c>
      <c r="I335" t="s">
        <v>869</v>
      </c>
      <c r="J335" t="s">
        <v>870</v>
      </c>
      <c r="K335" t="s">
        <v>871</v>
      </c>
      <c r="L335" t="s">
        <v>872</v>
      </c>
      <c r="M335" t="s">
        <v>390</v>
      </c>
      <c r="N335" t="s">
        <v>873</v>
      </c>
    </row>
    <row r="336" spans="2:14" x14ac:dyDescent="0.2">
      <c r="B336" t="s">
        <v>30</v>
      </c>
      <c r="C336" t="s">
        <v>180</v>
      </c>
      <c r="D336">
        <v>142052</v>
      </c>
      <c r="E336" t="s">
        <v>66</v>
      </c>
      <c r="F336" t="s">
        <v>70</v>
      </c>
      <c r="G336">
        <v>0.16666666666666599</v>
      </c>
      <c r="H336" t="s">
        <v>73</v>
      </c>
      <c r="I336" t="s">
        <v>874</v>
      </c>
      <c r="J336" t="s">
        <v>875</v>
      </c>
      <c r="K336" t="s">
        <v>876</v>
      </c>
      <c r="L336" t="s">
        <v>877</v>
      </c>
      <c r="M336" t="s">
        <v>185</v>
      </c>
      <c r="N336" t="s">
        <v>878</v>
      </c>
    </row>
    <row r="337" spans="2:13" x14ac:dyDescent="0.2">
      <c r="B337" t="s">
        <v>30</v>
      </c>
      <c r="C337" t="s">
        <v>180</v>
      </c>
      <c r="D337">
        <v>143303</v>
      </c>
      <c r="E337" t="s">
        <v>72</v>
      </c>
      <c r="F337" t="s">
        <v>76</v>
      </c>
      <c r="G337">
        <v>0.15384615384615299</v>
      </c>
      <c r="H337" t="s">
        <v>79</v>
      </c>
    </row>
    <row r="338" spans="2:13" x14ac:dyDescent="0.2">
      <c r="B338" t="s">
        <v>30</v>
      </c>
      <c r="C338" t="s">
        <v>180</v>
      </c>
      <c r="D338">
        <v>143428</v>
      </c>
      <c r="E338" t="s">
        <v>66</v>
      </c>
      <c r="F338" t="s">
        <v>70</v>
      </c>
      <c r="G338">
        <v>0.18181818181818099</v>
      </c>
      <c r="H338" t="s">
        <v>162</v>
      </c>
      <c r="I338" t="s">
        <v>879</v>
      </c>
      <c r="J338" t="s">
        <v>880</v>
      </c>
      <c r="K338" t="s">
        <v>881</v>
      </c>
      <c r="L338" t="s">
        <v>882</v>
      </c>
      <c r="M338" t="s">
        <v>883</v>
      </c>
    </row>
    <row r="339" spans="2:13" x14ac:dyDescent="0.2">
      <c r="B339" t="s">
        <v>30</v>
      </c>
      <c r="C339" t="s">
        <v>111</v>
      </c>
      <c r="D339">
        <v>146732</v>
      </c>
      <c r="E339" t="s">
        <v>70</v>
      </c>
      <c r="F339" t="s">
        <v>66</v>
      </c>
      <c r="G339">
        <v>7.69230769230769E-2</v>
      </c>
      <c r="H339" t="s">
        <v>162</v>
      </c>
      <c r="I339" t="s">
        <v>884</v>
      </c>
      <c r="J339" t="s">
        <v>885</v>
      </c>
      <c r="K339" t="s">
        <v>886</v>
      </c>
      <c r="L339" t="s">
        <v>887</v>
      </c>
      <c r="M339" t="s">
        <v>888</v>
      </c>
    </row>
    <row r="340" spans="2:13" x14ac:dyDescent="0.2">
      <c r="B340" t="s">
        <v>30</v>
      </c>
      <c r="C340" t="s">
        <v>65</v>
      </c>
      <c r="D340">
        <v>150463</v>
      </c>
      <c r="E340" t="s">
        <v>72</v>
      </c>
      <c r="F340" t="s">
        <v>76</v>
      </c>
      <c r="G340">
        <v>7.69230769230769E-2</v>
      </c>
      <c r="H340" t="s">
        <v>162</v>
      </c>
      <c r="I340" t="s">
        <v>889</v>
      </c>
      <c r="J340" t="s">
        <v>890</v>
      </c>
      <c r="K340" t="s">
        <v>891</v>
      </c>
      <c r="M340" t="s">
        <v>892</v>
      </c>
    </row>
    <row r="341" spans="2:13" x14ac:dyDescent="0.2">
      <c r="B341" t="s">
        <v>30</v>
      </c>
      <c r="C341" t="s">
        <v>180</v>
      </c>
      <c r="D341">
        <v>151044</v>
      </c>
      <c r="E341" t="s">
        <v>66</v>
      </c>
      <c r="F341" t="s">
        <v>70</v>
      </c>
      <c r="G341">
        <v>0.18181818181818099</v>
      </c>
      <c r="H341" t="s">
        <v>73</v>
      </c>
      <c r="I341" t="s">
        <v>893</v>
      </c>
      <c r="J341" t="s">
        <v>894</v>
      </c>
      <c r="K341" t="s">
        <v>895</v>
      </c>
      <c r="L341" t="s">
        <v>896</v>
      </c>
      <c r="M341" t="s">
        <v>897</v>
      </c>
    </row>
    <row r="342" spans="2:13" x14ac:dyDescent="0.2">
      <c r="B342" t="s">
        <v>30</v>
      </c>
      <c r="C342" t="s">
        <v>87</v>
      </c>
      <c r="D342">
        <v>155016</v>
      </c>
      <c r="E342" t="s">
        <v>72</v>
      </c>
      <c r="F342" t="s">
        <v>76</v>
      </c>
      <c r="G342">
        <v>0.11764705882352899</v>
      </c>
      <c r="H342" t="s">
        <v>162</v>
      </c>
      <c r="I342" t="s">
        <v>898</v>
      </c>
      <c r="J342" t="s">
        <v>899</v>
      </c>
      <c r="K342" t="s">
        <v>900</v>
      </c>
      <c r="L342" t="s">
        <v>901</v>
      </c>
      <c r="M342" t="s">
        <v>291</v>
      </c>
    </row>
    <row r="343" spans="2:13" x14ac:dyDescent="0.2">
      <c r="B343" t="s">
        <v>30</v>
      </c>
      <c r="C343" t="s">
        <v>65</v>
      </c>
      <c r="D343">
        <v>156687</v>
      </c>
      <c r="E343" t="s">
        <v>72</v>
      </c>
      <c r="F343" t="s">
        <v>66</v>
      </c>
      <c r="G343">
        <v>5.4054054054054002E-2</v>
      </c>
      <c r="H343" t="s">
        <v>79</v>
      </c>
    </row>
    <row r="344" spans="2:13" x14ac:dyDescent="0.2">
      <c r="B344" t="s">
        <v>30</v>
      </c>
      <c r="C344" t="s">
        <v>87</v>
      </c>
      <c r="D344">
        <v>157143</v>
      </c>
      <c r="E344" t="s">
        <v>66</v>
      </c>
      <c r="F344" t="s">
        <v>70</v>
      </c>
      <c r="G344">
        <v>0.22222222222222199</v>
      </c>
      <c r="H344" t="s">
        <v>162</v>
      </c>
      <c r="I344" t="s">
        <v>902</v>
      </c>
      <c r="J344" t="s">
        <v>903</v>
      </c>
      <c r="K344" t="s">
        <v>904</v>
      </c>
      <c r="L344" t="s">
        <v>905</v>
      </c>
      <c r="M344" t="s">
        <v>291</v>
      </c>
    </row>
    <row r="345" spans="2:13" x14ac:dyDescent="0.2">
      <c r="B345" t="s">
        <v>30</v>
      </c>
      <c r="C345" t="s">
        <v>152</v>
      </c>
      <c r="D345">
        <v>160782</v>
      </c>
      <c r="E345" t="s">
        <v>72</v>
      </c>
      <c r="F345" t="s">
        <v>66</v>
      </c>
      <c r="G345">
        <v>7.69230769230769E-2</v>
      </c>
      <c r="H345" t="s">
        <v>162</v>
      </c>
      <c r="I345" t="s">
        <v>906</v>
      </c>
      <c r="J345" t="s">
        <v>907</v>
      </c>
      <c r="K345" t="s">
        <v>908</v>
      </c>
      <c r="L345" t="s">
        <v>909</v>
      </c>
      <c r="M345" t="s">
        <v>291</v>
      </c>
    </row>
    <row r="346" spans="2:13" x14ac:dyDescent="0.2">
      <c r="B346" t="s">
        <v>30</v>
      </c>
      <c r="C346" t="s">
        <v>111</v>
      </c>
      <c r="D346">
        <v>162119</v>
      </c>
      <c r="E346" t="s">
        <v>70</v>
      </c>
      <c r="F346" t="s">
        <v>76</v>
      </c>
      <c r="G346">
        <v>0.105263157894736</v>
      </c>
      <c r="H346" t="s">
        <v>162</v>
      </c>
      <c r="I346" t="s">
        <v>910</v>
      </c>
      <c r="J346" t="s">
        <v>911</v>
      </c>
      <c r="K346" t="s">
        <v>912</v>
      </c>
      <c r="L346" t="s">
        <v>913</v>
      </c>
      <c r="M346" t="s">
        <v>914</v>
      </c>
    </row>
    <row r="347" spans="2:13" x14ac:dyDescent="0.2">
      <c r="B347" t="s">
        <v>30</v>
      </c>
      <c r="C347" t="s">
        <v>145</v>
      </c>
      <c r="D347">
        <v>162988</v>
      </c>
      <c r="E347" t="s">
        <v>70</v>
      </c>
      <c r="F347" t="s">
        <v>76</v>
      </c>
      <c r="G347">
        <v>8.3333333333333301E-2</v>
      </c>
      <c r="H347" t="s">
        <v>79</v>
      </c>
    </row>
    <row r="348" spans="2:13" x14ac:dyDescent="0.2">
      <c r="B348" t="s">
        <v>30</v>
      </c>
      <c r="C348" t="s">
        <v>145</v>
      </c>
      <c r="D348">
        <v>165226</v>
      </c>
      <c r="E348" t="s">
        <v>72</v>
      </c>
      <c r="F348" t="s">
        <v>76</v>
      </c>
      <c r="G348">
        <v>7.69230769230769E-2</v>
      </c>
      <c r="H348" t="s">
        <v>73</v>
      </c>
      <c r="I348" t="s">
        <v>915</v>
      </c>
      <c r="J348" t="s">
        <v>916</v>
      </c>
      <c r="K348" t="s">
        <v>917</v>
      </c>
      <c r="L348" t="s">
        <v>918</v>
      </c>
      <c r="M348" t="s">
        <v>498</v>
      </c>
    </row>
    <row r="349" spans="2:13" x14ac:dyDescent="0.2">
      <c r="B349" t="s">
        <v>30</v>
      </c>
      <c r="C349" t="s">
        <v>180</v>
      </c>
      <c r="D349">
        <v>166076</v>
      </c>
      <c r="E349" t="s">
        <v>70</v>
      </c>
      <c r="F349" t="s">
        <v>66</v>
      </c>
      <c r="G349">
        <v>8.6956521739130405E-2</v>
      </c>
      <c r="H349" t="s">
        <v>79</v>
      </c>
    </row>
    <row r="350" spans="2:13" x14ac:dyDescent="0.2">
      <c r="B350" t="s">
        <v>30</v>
      </c>
      <c r="C350" t="s">
        <v>180</v>
      </c>
      <c r="D350">
        <v>166077</v>
      </c>
      <c r="E350" t="s">
        <v>66</v>
      </c>
      <c r="F350" t="s">
        <v>70</v>
      </c>
      <c r="G350">
        <v>8.3333333333333301E-2</v>
      </c>
      <c r="H350" t="s">
        <v>79</v>
      </c>
    </row>
    <row r="351" spans="2:13" x14ac:dyDescent="0.2">
      <c r="B351" t="s">
        <v>30</v>
      </c>
      <c r="C351" t="s">
        <v>124</v>
      </c>
      <c r="D351">
        <v>175774</v>
      </c>
      <c r="E351" t="s">
        <v>76</v>
      </c>
      <c r="F351" t="s">
        <v>66</v>
      </c>
      <c r="G351">
        <v>0.2</v>
      </c>
      <c r="H351" t="s">
        <v>162</v>
      </c>
      <c r="I351" t="s">
        <v>919</v>
      </c>
      <c r="J351" t="s">
        <v>920</v>
      </c>
      <c r="K351" t="s">
        <v>921</v>
      </c>
      <c r="L351" t="s">
        <v>922</v>
      </c>
      <c r="M351" t="s">
        <v>185</v>
      </c>
    </row>
    <row r="352" spans="2:13" x14ac:dyDescent="0.2">
      <c r="B352" t="s">
        <v>30</v>
      </c>
      <c r="C352" t="s">
        <v>169</v>
      </c>
      <c r="D352">
        <v>179936</v>
      </c>
      <c r="E352" t="s">
        <v>72</v>
      </c>
      <c r="F352" t="s">
        <v>66</v>
      </c>
      <c r="G352">
        <v>0.15384615384615299</v>
      </c>
      <c r="H352" t="s">
        <v>79</v>
      </c>
    </row>
    <row r="353" spans="2:14" x14ac:dyDescent="0.2">
      <c r="B353" t="s">
        <v>30</v>
      </c>
      <c r="C353" t="s">
        <v>145</v>
      </c>
      <c r="D353">
        <v>181359</v>
      </c>
      <c r="E353" t="s">
        <v>66</v>
      </c>
      <c r="F353" t="s">
        <v>72</v>
      </c>
      <c r="G353">
        <v>9.0909090909090898E-2</v>
      </c>
      <c r="H353" t="s">
        <v>162</v>
      </c>
      <c r="I353" t="s">
        <v>923</v>
      </c>
      <c r="J353" t="s">
        <v>924</v>
      </c>
      <c r="K353" t="s">
        <v>925</v>
      </c>
      <c r="L353" t="s">
        <v>926</v>
      </c>
      <c r="M353" t="s">
        <v>927</v>
      </c>
    </row>
    <row r="354" spans="2:14" x14ac:dyDescent="0.2">
      <c r="B354" t="s">
        <v>30</v>
      </c>
      <c r="C354" t="s">
        <v>131</v>
      </c>
      <c r="D354">
        <v>181644</v>
      </c>
      <c r="E354" t="s">
        <v>70</v>
      </c>
      <c r="F354" t="s">
        <v>66</v>
      </c>
      <c r="G354">
        <v>0.14285714285714199</v>
      </c>
      <c r="H354" t="s">
        <v>79</v>
      </c>
    </row>
    <row r="355" spans="2:14" x14ac:dyDescent="0.2">
      <c r="B355" t="s">
        <v>30</v>
      </c>
      <c r="C355" t="s">
        <v>152</v>
      </c>
      <c r="D355">
        <v>184587</v>
      </c>
      <c r="E355" t="s">
        <v>76</v>
      </c>
      <c r="F355" t="s">
        <v>72</v>
      </c>
      <c r="G355">
        <v>5.5555555555555497E-2</v>
      </c>
      <c r="H355" t="s">
        <v>162</v>
      </c>
      <c r="I355" t="s">
        <v>928</v>
      </c>
      <c r="J355" t="s">
        <v>929</v>
      </c>
      <c r="K355" t="s">
        <v>930</v>
      </c>
      <c r="L355" t="s">
        <v>931</v>
      </c>
      <c r="M355" t="s">
        <v>296</v>
      </c>
      <c r="N355" t="s">
        <v>232</v>
      </c>
    </row>
    <row r="356" spans="2:14" x14ac:dyDescent="0.2">
      <c r="B356" t="s">
        <v>30</v>
      </c>
      <c r="C356" t="s">
        <v>145</v>
      </c>
      <c r="D356">
        <v>192635</v>
      </c>
      <c r="E356" t="s">
        <v>66</v>
      </c>
      <c r="F356" t="s">
        <v>72</v>
      </c>
      <c r="G356">
        <v>5.5555555555555497E-2</v>
      </c>
      <c r="H356" t="s">
        <v>162</v>
      </c>
      <c r="I356" t="s">
        <v>932</v>
      </c>
      <c r="J356" t="s">
        <v>933</v>
      </c>
      <c r="K356" t="s">
        <v>934</v>
      </c>
      <c r="L356" t="s">
        <v>935</v>
      </c>
      <c r="M356" t="s">
        <v>301</v>
      </c>
    </row>
    <row r="357" spans="2:14" x14ac:dyDescent="0.2">
      <c r="B357" t="s">
        <v>30</v>
      </c>
      <c r="C357" t="s">
        <v>145</v>
      </c>
      <c r="D357">
        <v>209628</v>
      </c>
      <c r="E357" t="s">
        <v>76</v>
      </c>
      <c r="F357" t="s">
        <v>66</v>
      </c>
      <c r="G357">
        <v>5.2631578947368397E-2</v>
      </c>
      <c r="H357" t="s">
        <v>162</v>
      </c>
      <c r="I357" t="s">
        <v>936</v>
      </c>
      <c r="J357" t="s">
        <v>937</v>
      </c>
      <c r="K357" t="s">
        <v>938</v>
      </c>
      <c r="L357" t="s">
        <v>939</v>
      </c>
      <c r="M357" t="s">
        <v>301</v>
      </c>
      <c r="N357" t="s">
        <v>475</v>
      </c>
    </row>
    <row r="358" spans="2:14" x14ac:dyDescent="0.2">
      <c r="B358" t="s">
        <v>30</v>
      </c>
      <c r="C358" t="s">
        <v>124</v>
      </c>
      <c r="D358">
        <v>210119</v>
      </c>
      <c r="E358" t="s">
        <v>70</v>
      </c>
      <c r="F358" t="s">
        <v>66</v>
      </c>
      <c r="G358">
        <v>0.08</v>
      </c>
      <c r="H358" t="s">
        <v>162</v>
      </c>
      <c r="I358" t="s">
        <v>940</v>
      </c>
      <c r="J358" t="s">
        <v>941</v>
      </c>
      <c r="K358" t="s">
        <v>90</v>
      </c>
    </row>
    <row r="359" spans="2:14" x14ac:dyDescent="0.2">
      <c r="B359" t="s">
        <v>30</v>
      </c>
      <c r="C359" t="s">
        <v>131</v>
      </c>
      <c r="D359">
        <v>211438</v>
      </c>
      <c r="E359" t="s">
        <v>70</v>
      </c>
      <c r="F359" t="s">
        <v>72</v>
      </c>
      <c r="G359">
        <v>0.16666666666666599</v>
      </c>
      <c r="H359" t="s">
        <v>73</v>
      </c>
      <c r="I359" t="s">
        <v>942</v>
      </c>
      <c r="J359" t="s">
        <v>943</v>
      </c>
      <c r="K359" t="s">
        <v>944</v>
      </c>
      <c r="L359" t="s">
        <v>945</v>
      </c>
      <c r="M359" t="s">
        <v>390</v>
      </c>
      <c r="N359" t="s">
        <v>946</v>
      </c>
    </row>
    <row r="360" spans="2:14" x14ac:dyDescent="0.2">
      <c r="B360" t="s">
        <v>30</v>
      </c>
      <c r="C360" t="s">
        <v>111</v>
      </c>
      <c r="D360">
        <v>224377</v>
      </c>
      <c r="E360" t="s">
        <v>70</v>
      </c>
      <c r="F360" t="s">
        <v>66</v>
      </c>
      <c r="G360">
        <v>0.1</v>
      </c>
      <c r="H360" t="s">
        <v>162</v>
      </c>
      <c r="I360" t="s">
        <v>947</v>
      </c>
      <c r="J360" t="s">
        <v>948</v>
      </c>
      <c r="K360" t="s">
        <v>949</v>
      </c>
      <c r="L360" t="s">
        <v>950</v>
      </c>
      <c r="M360" t="s">
        <v>544</v>
      </c>
    </row>
    <row r="361" spans="2:14" x14ac:dyDescent="0.2">
      <c r="B361" t="s">
        <v>30</v>
      </c>
      <c r="C361" t="s">
        <v>124</v>
      </c>
      <c r="D361">
        <v>228061</v>
      </c>
      <c r="E361" t="s">
        <v>66</v>
      </c>
      <c r="F361" t="s">
        <v>76</v>
      </c>
      <c r="G361">
        <v>0.16666666666666599</v>
      </c>
      <c r="H361" t="s">
        <v>79</v>
      </c>
    </row>
    <row r="362" spans="2:14" x14ac:dyDescent="0.2">
      <c r="B362" t="s">
        <v>30</v>
      </c>
      <c r="C362" t="s">
        <v>124</v>
      </c>
      <c r="D362">
        <v>228186</v>
      </c>
      <c r="E362" t="s">
        <v>76</v>
      </c>
      <c r="F362" t="s">
        <v>70</v>
      </c>
      <c r="G362">
        <v>0.15384615384615299</v>
      </c>
      <c r="H362" t="s">
        <v>162</v>
      </c>
      <c r="I362" t="s">
        <v>951</v>
      </c>
      <c r="J362" t="s">
        <v>952</v>
      </c>
      <c r="K362" t="s">
        <v>953</v>
      </c>
      <c r="L362" t="s">
        <v>954</v>
      </c>
      <c r="M362" t="s">
        <v>888</v>
      </c>
    </row>
    <row r="363" spans="2:14" x14ac:dyDescent="0.2">
      <c r="B363" t="s">
        <v>30</v>
      </c>
      <c r="C363" t="s">
        <v>111</v>
      </c>
      <c r="D363">
        <v>264228</v>
      </c>
      <c r="E363" t="s">
        <v>66</v>
      </c>
      <c r="F363" t="s">
        <v>72</v>
      </c>
      <c r="G363">
        <v>0.16666666666666599</v>
      </c>
      <c r="H363" t="s">
        <v>162</v>
      </c>
      <c r="I363" t="s">
        <v>955</v>
      </c>
      <c r="J363" t="s">
        <v>956</v>
      </c>
      <c r="K363" t="s">
        <v>957</v>
      </c>
      <c r="L363" t="s">
        <v>958</v>
      </c>
      <c r="M363" t="s">
        <v>185</v>
      </c>
    </row>
    <row r="364" spans="2:14" x14ac:dyDescent="0.2">
      <c r="B364" t="s">
        <v>30</v>
      </c>
      <c r="C364" t="s">
        <v>111</v>
      </c>
      <c r="D364">
        <v>264354</v>
      </c>
      <c r="E364" t="s">
        <v>76</v>
      </c>
      <c r="F364" t="s">
        <v>70</v>
      </c>
      <c r="G364">
        <v>0.2</v>
      </c>
      <c r="H364" t="s">
        <v>79</v>
      </c>
    </row>
    <row r="365" spans="2:14" x14ac:dyDescent="0.2">
      <c r="B365" t="s">
        <v>30</v>
      </c>
      <c r="C365" t="s">
        <v>111</v>
      </c>
      <c r="D365">
        <v>264845</v>
      </c>
      <c r="E365" t="s">
        <v>66</v>
      </c>
      <c r="F365" t="s">
        <v>76</v>
      </c>
      <c r="G365">
        <v>0.16666666666666599</v>
      </c>
      <c r="H365" t="s">
        <v>162</v>
      </c>
      <c r="I365" t="s">
        <v>959</v>
      </c>
      <c r="J365" t="s">
        <v>960</v>
      </c>
      <c r="K365" t="s">
        <v>961</v>
      </c>
      <c r="L365" t="s">
        <v>962</v>
      </c>
      <c r="M365" t="s">
        <v>963</v>
      </c>
      <c r="N365" t="s">
        <v>964</v>
      </c>
    </row>
    <row r="366" spans="2:14" x14ac:dyDescent="0.2">
      <c r="B366" t="s">
        <v>30</v>
      </c>
      <c r="C366" t="s">
        <v>152</v>
      </c>
      <c r="D366">
        <v>266828</v>
      </c>
      <c r="E366" t="s">
        <v>70</v>
      </c>
      <c r="F366" t="s">
        <v>76</v>
      </c>
      <c r="G366">
        <v>0.16666666666666599</v>
      </c>
      <c r="H366" t="s">
        <v>162</v>
      </c>
      <c r="I366" t="s">
        <v>965</v>
      </c>
      <c r="J366" t="s">
        <v>966</v>
      </c>
      <c r="K366" t="s">
        <v>357</v>
      </c>
      <c r="L366" t="s">
        <v>967</v>
      </c>
      <c r="M366" t="s">
        <v>268</v>
      </c>
    </row>
    <row r="367" spans="2:14" x14ac:dyDescent="0.2">
      <c r="B367" t="s">
        <v>30</v>
      </c>
      <c r="C367" t="s">
        <v>111</v>
      </c>
      <c r="D367">
        <v>271809</v>
      </c>
      <c r="E367" t="s">
        <v>70</v>
      </c>
      <c r="F367" t="s">
        <v>66</v>
      </c>
      <c r="G367">
        <v>0.2</v>
      </c>
      <c r="H367" t="s">
        <v>73</v>
      </c>
      <c r="I367" t="s">
        <v>968</v>
      </c>
      <c r="J367" t="s">
        <v>969</v>
      </c>
      <c r="K367" t="s">
        <v>90</v>
      </c>
      <c r="L367" t="s">
        <v>970</v>
      </c>
    </row>
    <row r="368" spans="2:14" x14ac:dyDescent="0.2">
      <c r="B368" t="s">
        <v>30</v>
      </c>
      <c r="C368" t="s">
        <v>152</v>
      </c>
      <c r="D368">
        <v>274999</v>
      </c>
      <c r="E368" t="s">
        <v>76</v>
      </c>
      <c r="F368" t="s">
        <v>66</v>
      </c>
      <c r="G368">
        <v>9.5238095238095205E-2</v>
      </c>
      <c r="H368" t="s">
        <v>162</v>
      </c>
      <c r="I368" t="s">
        <v>971</v>
      </c>
      <c r="J368" t="s">
        <v>361</v>
      </c>
      <c r="K368" t="s">
        <v>972</v>
      </c>
      <c r="L368" t="s">
        <v>973</v>
      </c>
      <c r="M368" t="s">
        <v>365</v>
      </c>
    </row>
    <row r="369" spans="2:14" x14ac:dyDescent="0.2">
      <c r="B369" t="s">
        <v>30</v>
      </c>
      <c r="C369" t="s">
        <v>152</v>
      </c>
      <c r="D369">
        <v>275000</v>
      </c>
      <c r="E369" t="s">
        <v>70</v>
      </c>
      <c r="F369" t="s">
        <v>76</v>
      </c>
      <c r="G369">
        <v>9.0909090909090898E-2</v>
      </c>
      <c r="H369" t="s">
        <v>162</v>
      </c>
      <c r="I369" t="s">
        <v>974</v>
      </c>
      <c r="J369" t="s">
        <v>361</v>
      </c>
      <c r="K369" t="s">
        <v>972</v>
      </c>
      <c r="L369" t="s">
        <v>973</v>
      </c>
      <c r="M369" t="s">
        <v>365</v>
      </c>
    </row>
    <row r="370" spans="2:14" x14ac:dyDescent="0.2">
      <c r="B370" t="s">
        <v>30</v>
      </c>
      <c r="C370" t="s">
        <v>111</v>
      </c>
      <c r="D370">
        <v>276597</v>
      </c>
      <c r="E370" t="s">
        <v>66</v>
      </c>
      <c r="F370" t="s">
        <v>76</v>
      </c>
      <c r="G370">
        <v>0.18181818181818099</v>
      </c>
      <c r="H370" t="s">
        <v>162</v>
      </c>
      <c r="I370" t="s">
        <v>975</v>
      </c>
      <c r="J370" t="s">
        <v>976</v>
      </c>
      <c r="K370" t="s">
        <v>90</v>
      </c>
      <c r="L370" t="s">
        <v>977</v>
      </c>
    </row>
    <row r="371" spans="2:14" x14ac:dyDescent="0.2">
      <c r="B371" t="s">
        <v>30</v>
      </c>
      <c r="C371" t="s">
        <v>111</v>
      </c>
      <c r="D371">
        <v>276721</v>
      </c>
      <c r="E371" t="s">
        <v>72</v>
      </c>
      <c r="F371" t="s">
        <v>66</v>
      </c>
      <c r="G371">
        <v>0.22222222222222199</v>
      </c>
      <c r="H371" t="s">
        <v>162</v>
      </c>
      <c r="I371" t="s">
        <v>978</v>
      </c>
      <c r="J371" t="s">
        <v>976</v>
      </c>
      <c r="K371" t="s">
        <v>90</v>
      </c>
      <c r="L371" t="s">
        <v>977</v>
      </c>
    </row>
    <row r="372" spans="2:14" x14ac:dyDescent="0.2">
      <c r="B372" t="s">
        <v>30</v>
      </c>
      <c r="C372" t="s">
        <v>152</v>
      </c>
      <c r="D372">
        <v>278564</v>
      </c>
      <c r="E372" t="s">
        <v>72</v>
      </c>
      <c r="F372" t="s">
        <v>66</v>
      </c>
      <c r="G372">
        <v>0.105263157894736</v>
      </c>
      <c r="H372" t="s">
        <v>79</v>
      </c>
    </row>
    <row r="373" spans="2:14" x14ac:dyDescent="0.2">
      <c r="B373" t="s">
        <v>30</v>
      </c>
      <c r="C373" t="s">
        <v>152</v>
      </c>
      <c r="D373">
        <v>280121</v>
      </c>
      <c r="E373" t="s">
        <v>72</v>
      </c>
      <c r="F373" t="s">
        <v>66</v>
      </c>
      <c r="G373">
        <v>0.16666666666666599</v>
      </c>
      <c r="H373" t="s">
        <v>162</v>
      </c>
      <c r="I373" t="s">
        <v>979</v>
      </c>
      <c r="J373" t="s">
        <v>980</v>
      </c>
      <c r="K373" t="s">
        <v>981</v>
      </c>
      <c r="L373" t="s">
        <v>982</v>
      </c>
      <c r="M373" t="s">
        <v>296</v>
      </c>
      <c r="N373" t="s">
        <v>659</v>
      </c>
    </row>
    <row r="374" spans="2:14" x14ac:dyDescent="0.2">
      <c r="B374" t="s">
        <v>30</v>
      </c>
      <c r="C374" t="s">
        <v>124</v>
      </c>
      <c r="D374">
        <v>284353</v>
      </c>
      <c r="E374" t="s">
        <v>70</v>
      </c>
      <c r="F374" t="s">
        <v>66</v>
      </c>
      <c r="G374">
        <v>0.08</v>
      </c>
      <c r="H374" t="s">
        <v>79</v>
      </c>
    </row>
    <row r="375" spans="2:14" x14ac:dyDescent="0.2">
      <c r="B375" t="s">
        <v>30</v>
      </c>
      <c r="C375" t="s">
        <v>124</v>
      </c>
      <c r="D375">
        <v>286426</v>
      </c>
      <c r="E375" t="s">
        <v>66</v>
      </c>
      <c r="F375" t="s">
        <v>70</v>
      </c>
      <c r="G375">
        <v>5.5555555555555497E-2</v>
      </c>
      <c r="H375" t="s">
        <v>162</v>
      </c>
      <c r="I375" t="s">
        <v>983</v>
      </c>
      <c r="J375" t="s">
        <v>984</v>
      </c>
      <c r="K375" t="s">
        <v>985</v>
      </c>
      <c r="L375" t="s">
        <v>986</v>
      </c>
      <c r="M375" t="s">
        <v>301</v>
      </c>
    </row>
    <row r="376" spans="2:14" x14ac:dyDescent="0.2">
      <c r="B376" t="s">
        <v>30</v>
      </c>
      <c r="C376" t="s">
        <v>152</v>
      </c>
      <c r="D376">
        <v>293567</v>
      </c>
      <c r="E376" t="s">
        <v>72</v>
      </c>
      <c r="F376" t="s">
        <v>76</v>
      </c>
      <c r="G376">
        <v>0.16666666666666599</v>
      </c>
      <c r="H376" t="s">
        <v>162</v>
      </c>
      <c r="I376" t="s">
        <v>987</v>
      </c>
      <c r="J376" t="s">
        <v>988</v>
      </c>
      <c r="K376" t="s">
        <v>989</v>
      </c>
      <c r="L376" t="s">
        <v>990</v>
      </c>
      <c r="M376" t="s">
        <v>301</v>
      </c>
      <c r="N376" t="s">
        <v>888</v>
      </c>
    </row>
    <row r="377" spans="2:14" x14ac:dyDescent="0.2">
      <c r="B377" t="s">
        <v>30</v>
      </c>
      <c r="C377" t="s">
        <v>124</v>
      </c>
      <c r="D377">
        <v>294651</v>
      </c>
      <c r="E377" t="s">
        <v>70</v>
      </c>
      <c r="F377" t="s">
        <v>72</v>
      </c>
      <c r="G377">
        <v>0.25</v>
      </c>
      <c r="H377" t="s">
        <v>162</v>
      </c>
      <c r="I377" t="s">
        <v>991</v>
      </c>
      <c r="J377" t="s">
        <v>992</v>
      </c>
      <c r="K377" t="s">
        <v>993</v>
      </c>
      <c r="L377" t="s">
        <v>994</v>
      </c>
      <c r="M377" t="s">
        <v>995</v>
      </c>
    </row>
    <row r="378" spans="2:14" x14ac:dyDescent="0.2">
      <c r="B378" t="s">
        <v>30</v>
      </c>
      <c r="C378" t="s">
        <v>124</v>
      </c>
      <c r="D378">
        <v>308567</v>
      </c>
      <c r="E378" t="s">
        <v>70</v>
      </c>
      <c r="F378" t="s">
        <v>72</v>
      </c>
      <c r="G378">
        <v>0.14285714285714199</v>
      </c>
      <c r="H378" t="s">
        <v>162</v>
      </c>
      <c r="I378" t="s">
        <v>996</v>
      </c>
      <c r="J378" t="s">
        <v>997</v>
      </c>
      <c r="K378" t="s">
        <v>998</v>
      </c>
      <c r="L378" t="s">
        <v>999</v>
      </c>
    </row>
    <row r="379" spans="2:14" x14ac:dyDescent="0.2">
      <c r="B379" t="s">
        <v>30</v>
      </c>
      <c r="C379" t="s">
        <v>152</v>
      </c>
      <c r="D379">
        <v>322250</v>
      </c>
      <c r="E379" t="s">
        <v>66</v>
      </c>
      <c r="F379" t="s">
        <v>72</v>
      </c>
      <c r="G379">
        <v>6.8965517241379296E-2</v>
      </c>
      <c r="H379" t="s">
        <v>162</v>
      </c>
      <c r="I379" t="s">
        <v>1000</v>
      </c>
      <c r="J379" t="s">
        <v>1001</v>
      </c>
      <c r="K379" t="s">
        <v>1002</v>
      </c>
      <c r="L379" t="s">
        <v>1003</v>
      </c>
      <c r="M379" t="s">
        <v>411</v>
      </c>
    </row>
    <row r="380" spans="2:14" x14ac:dyDescent="0.2">
      <c r="B380" t="s">
        <v>30</v>
      </c>
      <c r="C380" t="s">
        <v>124</v>
      </c>
      <c r="D380">
        <v>323461</v>
      </c>
      <c r="E380" t="s">
        <v>72</v>
      </c>
      <c r="F380" t="s">
        <v>76</v>
      </c>
      <c r="G380">
        <v>0.11111111111111099</v>
      </c>
      <c r="H380" t="s">
        <v>73</v>
      </c>
      <c r="I380" t="s">
        <v>1004</v>
      </c>
      <c r="J380" t="s">
        <v>1005</v>
      </c>
      <c r="K380" t="s">
        <v>1006</v>
      </c>
      <c r="L380" t="s">
        <v>1007</v>
      </c>
      <c r="M380" t="s">
        <v>390</v>
      </c>
    </row>
    <row r="381" spans="2:14" x14ac:dyDescent="0.2">
      <c r="B381" t="s">
        <v>30</v>
      </c>
      <c r="C381" t="s">
        <v>124</v>
      </c>
      <c r="D381">
        <v>324408</v>
      </c>
      <c r="E381" t="s">
        <v>72</v>
      </c>
      <c r="F381" t="s">
        <v>70</v>
      </c>
      <c r="G381">
        <v>9.5238095238095205E-2</v>
      </c>
      <c r="H381" t="s">
        <v>162</v>
      </c>
      <c r="I381" t="s">
        <v>1008</v>
      </c>
      <c r="J381" t="s">
        <v>1009</v>
      </c>
      <c r="K381" t="s">
        <v>1010</v>
      </c>
      <c r="L381" t="s">
        <v>1011</v>
      </c>
      <c r="M381" t="s">
        <v>539</v>
      </c>
    </row>
    <row r="382" spans="2:14" x14ac:dyDescent="0.2">
      <c r="B382" t="s">
        <v>30</v>
      </c>
      <c r="C382" t="s">
        <v>152</v>
      </c>
      <c r="D382">
        <v>327245</v>
      </c>
      <c r="E382" t="s">
        <v>66</v>
      </c>
      <c r="F382" t="s">
        <v>72</v>
      </c>
      <c r="G382">
        <v>0.15384615384615299</v>
      </c>
      <c r="H382" t="s">
        <v>73</v>
      </c>
      <c r="I382" t="s">
        <v>1012</v>
      </c>
      <c r="J382" t="s">
        <v>1013</v>
      </c>
      <c r="K382" t="s">
        <v>1014</v>
      </c>
      <c r="L382" t="s">
        <v>1015</v>
      </c>
      <c r="M382" t="s">
        <v>365</v>
      </c>
    </row>
    <row r="383" spans="2:14" x14ac:dyDescent="0.2">
      <c r="B383" t="s">
        <v>30</v>
      </c>
      <c r="C383" t="s">
        <v>152</v>
      </c>
      <c r="D383">
        <v>336347</v>
      </c>
      <c r="E383" t="s">
        <v>72</v>
      </c>
      <c r="F383" t="s">
        <v>76</v>
      </c>
      <c r="G383">
        <v>0.11764705882352899</v>
      </c>
      <c r="H383" t="s">
        <v>73</v>
      </c>
      <c r="I383" t="s">
        <v>1016</v>
      </c>
      <c r="J383" t="s">
        <v>1017</v>
      </c>
      <c r="K383" t="s">
        <v>1018</v>
      </c>
      <c r="L383" t="s">
        <v>1019</v>
      </c>
      <c r="M383" t="s">
        <v>365</v>
      </c>
    </row>
    <row r="384" spans="2:14" x14ac:dyDescent="0.2">
      <c r="B384" t="s">
        <v>30</v>
      </c>
      <c r="C384" t="s">
        <v>111</v>
      </c>
      <c r="D384">
        <v>343541</v>
      </c>
      <c r="E384" t="s">
        <v>70</v>
      </c>
      <c r="F384" t="s">
        <v>66</v>
      </c>
      <c r="G384">
        <v>7.69230769230769E-2</v>
      </c>
      <c r="H384" t="s">
        <v>162</v>
      </c>
      <c r="I384" t="s">
        <v>1020</v>
      </c>
      <c r="J384" t="s">
        <v>1021</v>
      </c>
      <c r="K384" t="s">
        <v>1022</v>
      </c>
      <c r="L384" t="s">
        <v>1023</v>
      </c>
      <c r="M384" t="s">
        <v>411</v>
      </c>
    </row>
    <row r="385" spans="2:14" x14ac:dyDescent="0.2">
      <c r="B385" t="s">
        <v>30</v>
      </c>
      <c r="C385" t="s">
        <v>152</v>
      </c>
      <c r="D385">
        <v>344023</v>
      </c>
      <c r="E385" t="s">
        <v>72</v>
      </c>
      <c r="F385" t="s">
        <v>76</v>
      </c>
      <c r="G385">
        <v>0.22222222222222199</v>
      </c>
      <c r="H385" t="s">
        <v>73</v>
      </c>
      <c r="I385" t="s">
        <v>383</v>
      </c>
      <c r="J385" t="s">
        <v>1024</v>
      </c>
      <c r="K385" t="s">
        <v>1025</v>
      </c>
      <c r="L385" t="s">
        <v>1026</v>
      </c>
      <c r="M385" t="s">
        <v>291</v>
      </c>
    </row>
    <row r="386" spans="2:14" x14ac:dyDescent="0.2">
      <c r="B386" t="s">
        <v>30</v>
      </c>
      <c r="C386" t="s">
        <v>111</v>
      </c>
      <c r="D386">
        <v>344920</v>
      </c>
      <c r="E386" t="s">
        <v>70</v>
      </c>
      <c r="F386" t="s">
        <v>66</v>
      </c>
      <c r="G386">
        <v>6.8965517241379296E-2</v>
      </c>
      <c r="H386" t="s">
        <v>162</v>
      </c>
      <c r="I386" t="s">
        <v>1027</v>
      </c>
      <c r="J386" t="s">
        <v>1028</v>
      </c>
      <c r="K386" t="s">
        <v>1029</v>
      </c>
      <c r="L386" t="s">
        <v>1030</v>
      </c>
      <c r="M386" t="s">
        <v>411</v>
      </c>
    </row>
    <row r="387" spans="2:14" x14ac:dyDescent="0.2">
      <c r="B387" t="s">
        <v>30</v>
      </c>
      <c r="C387" t="s">
        <v>124</v>
      </c>
      <c r="D387">
        <v>349618</v>
      </c>
      <c r="E387" t="s">
        <v>66</v>
      </c>
      <c r="F387" t="s">
        <v>76</v>
      </c>
      <c r="G387">
        <v>0.2</v>
      </c>
      <c r="H387" t="s">
        <v>162</v>
      </c>
      <c r="I387" t="s">
        <v>1031</v>
      </c>
      <c r="J387" t="s">
        <v>1032</v>
      </c>
      <c r="K387" t="s">
        <v>1033</v>
      </c>
      <c r="L387" t="s">
        <v>1034</v>
      </c>
      <c r="M387" t="s">
        <v>733</v>
      </c>
    </row>
    <row r="388" spans="2:14" x14ac:dyDescent="0.2">
      <c r="B388" t="s">
        <v>30</v>
      </c>
      <c r="C388" t="s">
        <v>111</v>
      </c>
      <c r="D388">
        <v>361518</v>
      </c>
      <c r="E388" t="s">
        <v>66</v>
      </c>
      <c r="F388" t="s">
        <v>76</v>
      </c>
      <c r="G388">
        <v>7.1428571428571397E-2</v>
      </c>
      <c r="H388" t="s">
        <v>79</v>
      </c>
    </row>
    <row r="389" spans="2:14" x14ac:dyDescent="0.2">
      <c r="B389" t="s">
        <v>30</v>
      </c>
      <c r="C389" t="s">
        <v>111</v>
      </c>
      <c r="D389">
        <v>361643</v>
      </c>
      <c r="E389" t="s">
        <v>70</v>
      </c>
      <c r="F389" t="s">
        <v>66</v>
      </c>
      <c r="G389">
        <v>6.0606060606060601E-2</v>
      </c>
      <c r="H389" t="s">
        <v>162</v>
      </c>
      <c r="I389" t="s">
        <v>1035</v>
      </c>
      <c r="J389" t="s">
        <v>1036</v>
      </c>
      <c r="K389" t="s">
        <v>1037</v>
      </c>
      <c r="L389" t="s">
        <v>1038</v>
      </c>
      <c r="M389" t="s">
        <v>1039</v>
      </c>
    </row>
    <row r="390" spans="2:14" x14ac:dyDescent="0.2">
      <c r="B390" t="s">
        <v>30</v>
      </c>
      <c r="C390" t="s">
        <v>111</v>
      </c>
      <c r="D390">
        <v>375713</v>
      </c>
      <c r="E390" t="s">
        <v>66</v>
      </c>
      <c r="F390" t="s">
        <v>70</v>
      </c>
      <c r="G390">
        <v>0.28571428571428498</v>
      </c>
      <c r="H390" t="s">
        <v>79</v>
      </c>
    </row>
    <row r="391" spans="2:14" x14ac:dyDescent="0.2">
      <c r="B391" t="s">
        <v>30</v>
      </c>
      <c r="C391" t="s">
        <v>111</v>
      </c>
      <c r="D391">
        <v>378668</v>
      </c>
      <c r="E391" t="s">
        <v>72</v>
      </c>
      <c r="F391" t="s">
        <v>66</v>
      </c>
      <c r="G391">
        <v>6.0606060606060601E-2</v>
      </c>
      <c r="H391" t="s">
        <v>162</v>
      </c>
      <c r="I391" t="s">
        <v>1040</v>
      </c>
      <c r="J391" t="s">
        <v>1041</v>
      </c>
      <c r="K391" t="s">
        <v>1042</v>
      </c>
      <c r="L391" t="s">
        <v>1043</v>
      </c>
      <c r="M391" t="s">
        <v>480</v>
      </c>
    </row>
    <row r="392" spans="2:14" x14ac:dyDescent="0.2">
      <c r="B392" t="s">
        <v>30</v>
      </c>
      <c r="C392" t="s">
        <v>111</v>
      </c>
      <c r="D392">
        <v>380772</v>
      </c>
      <c r="E392" t="s">
        <v>70</v>
      </c>
      <c r="F392" t="s">
        <v>76</v>
      </c>
      <c r="G392">
        <v>5.4054054054054002E-2</v>
      </c>
      <c r="H392" t="s">
        <v>162</v>
      </c>
      <c r="I392" t="s">
        <v>1044</v>
      </c>
      <c r="J392" t="s">
        <v>1045</v>
      </c>
      <c r="K392" t="s">
        <v>1046</v>
      </c>
      <c r="L392" t="s">
        <v>1047</v>
      </c>
      <c r="M392" t="s">
        <v>291</v>
      </c>
    </row>
    <row r="393" spans="2:14" x14ac:dyDescent="0.2">
      <c r="B393" t="s">
        <v>30</v>
      </c>
      <c r="C393" t="s">
        <v>111</v>
      </c>
      <c r="D393">
        <v>426308</v>
      </c>
      <c r="E393" t="s">
        <v>70</v>
      </c>
      <c r="F393" t="s">
        <v>76</v>
      </c>
      <c r="G393">
        <v>0.105263157894736</v>
      </c>
      <c r="H393" t="s">
        <v>79</v>
      </c>
    </row>
    <row r="394" spans="2:14" x14ac:dyDescent="0.2">
      <c r="B394" t="s">
        <v>30</v>
      </c>
      <c r="C394" t="s">
        <v>111</v>
      </c>
      <c r="D394">
        <v>427792</v>
      </c>
      <c r="E394" t="s">
        <v>66</v>
      </c>
      <c r="F394" t="s">
        <v>70</v>
      </c>
      <c r="G394">
        <v>8.6956521739130405E-2</v>
      </c>
      <c r="H394" t="s">
        <v>162</v>
      </c>
      <c r="I394" t="s">
        <v>1048</v>
      </c>
      <c r="J394" t="s">
        <v>1049</v>
      </c>
      <c r="K394" t="s">
        <v>1050</v>
      </c>
      <c r="L394" t="s">
        <v>1051</v>
      </c>
      <c r="M394" t="s">
        <v>1052</v>
      </c>
    </row>
    <row r="395" spans="2:14" x14ac:dyDescent="0.2">
      <c r="B395" t="s">
        <v>30</v>
      </c>
      <c r="C395" t="s">
        <v>111</v>
      </c>
      <c r="D395">
        <v>453997</v>
      </c>
      <c r="E395" t="s">
        <v>70</v>
      </c>
      <c r="F395" t="s">
        <v>76</v>
      </c>
      <c r="G395">
        <v>0.133333333333333</v>
      </c>
      <c r="H395" t="s">
        <v>162</v>
      </c>
      <c r="I395" t="s">
        <v>1053</v>
      </c>
      <c r="J395" t="s">
        <v>1054</v>
      </c>
      <c r="K395" t="s">
        <v>1055</v>
      </c>
      <c r="L395" t="s">
        <v>1056</v>
      </c>
      <c r="M395" t="s">
        <v>1057</v>
      </c>
      <c r="N395" t="s">
        <v>620</v>
      </c>
    </row>
    <row r="396" spans="2:14" x14ac:dyDescent="0.2">
      <c r="B396" t="s">
        <v>30</v>
      </c>
      <c r="C396" t="s">
        <v>111</v>
      </c>
      <c r="D396">
        <v>495538</v>
      </c>
      <c r="E396" t="s">
        <v>70</v>
      </c>
      <c r="F396" t="s">
        <v>66</v>
      </c>
      <c r="G396">
        <v>0.28571428571428498</v>
      </c>
      <c r="H396" t="s">
        <v>162</v>
      </c>
      <c r="I396" t="s">
        <v>1058</v>
      </c>
      <c r="J396" t="s">
        <v>1059</v>
      </c>
      <c r="K396" t="s">
        <v>1060</v>
      </c>
      <c r="L396" t="s">
        <v>1061</v>
      </c>
      <c r="M396" t="s">
        <v>301</v>
      </c>
      <c r="N396" t="s">
        <v>1062</v>
      </c>
    </row>
    <row r="397" spans="2:14" x14ac:dyDescent="0.2">
      <c r="B397" t="s">
        <v>30</v>
      </c>
      <c r="C397" t="s">
        <v>111</v>
      </c>
      <c r="D397">
        <v>516055</v>
      </c>
      <c r="E397" t="s">
        <v>70</v>
      </c>
      <c r="F397" t="s">
        <v>70</v>
      </c>
      <c r="G397">
        <v>0.5</v>
      </c>
      <c r="H397" t="s">
        <v>79</v>
      </c>
    </row>
    <row r="398" spans="2:14" x14ac:dyDescent="0.2">
      <c r="B398" t="s">
        <v>30</v>
      </c>
      <c r="C398" t="s">
        <v>111</v>
      </c>
      <c r="D398">
        <v>552165</v>
      </c>
      <c r="E398" t="s">
        <v>76</v>
      </c>
      <c r="F398" t="s">
        <v>76</v>
      </c>
      <c r="G398">
        <v>0.33333333333333298</v>
      </c>
      <c r="H398" t="s">
        <v>162</v>
      </c>
      <c r="I398" t="s">
        <v>1063</v>
      </c>
      <c r="J398" t="s">
        <v>1064</v>
      </c>
      <c r="K398" t="s">
        <v>1065</v>
      </c>
      <c r="L398" t="s">
        <v>1066</v>
      </c>
      <c r="M398" t="s">
        <v>301</v>
      </c>
      <c r="N398" t="s">
        <v>620</v>
      </c>
    </row>
    <row r="399" spans="2:14" x14ac:dyDescent="0.2">
      <c r="B399" t="s">
        <v>33</v>
      </c>
      <c r="C399" t="s">
        <v>384</v>
      </c>
      <c r="D399">
        <v>1557</v>
      </c>
      <c r="E399" t="s">
        <v>70</v>
      </c>
      <c r="F399" t="s">
        <v>76</v>
      </c>
      <c r="G399">
        <v>0.1</v>
      </c>
      <c r="H399" t="s">
        <v>162</v>
      </c>
      <c r="I399" t="s">
        <v>1067</v>
      </c>
      <c r="J399" t="s">
        <v>1068</v>
      </c>
      <c r="K399" t="s">
        <v>1069</v>
      </c>
      <c r="L399" t="s">
        <v>1070</v>
      </c>
      <c r="M399" t="s">
        <v>291</v>
      </c>
    </row>
    <row r="400" spans="2:14" x14ac:dyDescent="0.2">
      <c r="B400" t="s">
        <v>33</v>
      </c>
      <c r="C400" t="s">
        <v>172</v>
      </c>
      <c r="D400">
        <v>2048</v>
      </c>
      <c r="E400" t="s">
        <v>70</v>
      </c>
      <c r="F400" t="s">
        <v>66</v>
      </c>
      <c r="G400">
        <v>0.133333333333333</v>
      </c>
      <c r="H400" t="s">
        <v>162</v>
      </c>
      <c r="I400" t="s">
        <v>1071</v>
      </c>
      <c r="J400" t="s">
        <v>1072</v>
      </c>
      <c r="K400" t="s">
        <v>1073</v>
      </c>
      <c r="L400" t="s">
        <v>1074</v>
      </c>
      <c r="M400" t="s">
        <v>1075</v>
      </c>
    </row>
    <row r="401" spans="2:14" x14ac:dyDescent="0.2">
      <c r="B401" t="s">
        <v>33</v>
      </c>
      <c r="C401" t="s">
        <v>145</v>
      </c>
      <c r="D401">
        <v>11246</v>
      </c>
      <c r="E401" t="s">
        <v>70</v>
      </c>
      <c r="F401" t="s">
        <v>72</v>
      </c>
      <c r="G401">
        <v>0.25</v>
      </c>
      <c r="H401" t="s">
        <v>79</v>
      </c>
    </row>
    <row r="402" spans="2:14" x14ac:dyDescent="0.2">
      <c r="B402" t="s">
        <v>33</v>
      </c>
      <c r="C402" t="s">
        <v>111</v>
      </c>
      <c r="D402">
        <v>21352</v>
      </c>
      <c r="E402" t="s">
        <v>66</v>
      </c>
      <c r="F402" t="s">
        <v>70</v>
      </c>
      <c r="G402">
        <v>0.15384615384615299</v>
      </c>
      <c r="H402" t="s">
        <v>162</v>
      </c>
      <c r="I402" t="s">
        <v>1076</v>
      </c>
      <c r="J402" t="s">
        <v>1077</v>
      </c>
      <c r="K402" t="s">
        <v>1078</v>
      </c>
      <c r="M402" t="s">
        <v>301</v>
      </c>
      <c r="N402" t="s">
        <v>634</v>
      </c>
    </row>
    <row r="403" spans="2:14" x14ac:dyDescent="0.2">
      <c r="B403" t="s">
        <v>33</v>
      </c>
      <c r="C403" t="s">
        <v>145</v>
      </c>
      <c r="D403">
        <v>26162</v>
      </c>
      <c r="E403" t="s">
        <v>66</v>
      </c>
      <c r="F403" t="s">
        <v>70</v>
      </c>
      <c r="G403">
        <v>0.16666666666666599</v>
      </c>
      <c r="H403" t="s">
        <v>162</v>
      </c>
      <c r="I403" t="s">
        <v>1079</v>
      </c>
      <c r="J403" t="s">
        <v>1080</v>
      </c>
      <c r="K403" t="s">
        <v>1081</v>
      </c>
      <c r="L403" t="s">
        <v>1082</v>
      </c>
      <c r="M403" t="s">
        <v>323</v>
      </c>
    </row>
    <row r="404" spans="2:14" x14ac:dyDescent="0.2">
      <c r="B404" t="s">
        <v>33</v>
      </c>
      <c r="C404" t="s">
        <v>145</v>
      </c>
      <c r="D404">
        <v>26949</v>
      </c>
      <c r="E404" t="s">
        <v>76</v>
      </c>
      <c r="F404" t="s">
        <v>72</v>
      </c>
      <c r="G404">
        <v>0.11764705882352899</v>
      </c>
      <c r="H404" t="s">
        <v>162</v>
      </c>
      <c r="I404" t="s">
        <v>1083</v>
      </c>
      <c r="J404" t="s">
        <v>1084</v>
      </c>
      <c r="K404" t="s">
        <v>1085</v>
      </c>
      <c r="L404" t="s">
        <v>1086</v>
      </c>
      <c r="M404" t="s">
        <v>323</v>
      </c>
    </row>
    <row r="405" spans="2:14" x14ac:dyDescent="0.2">
      <c r="B405" t="s">
        <v>33</v>
      </c>
      <c r="C405" t="s">
        <v>78</v>
      </c>
      <c r="D405">
        <v>30577</v>
      </c>
      <c r="E405" t="s">
        <v>72</v>
      </c>
      <c r="F405" t="s">
        <v>66</v>
      </c>
      <c r="G405">
        <v>0.25</v>
      </c>
      <c r="H405" t="s">
        <v>162</v>
      </c>
      <c r="I405" t="s">
        <v>1087</v>
      </c>
      <c r="J405" t="s">
        <v>1088</v>
      </c>
      <c r="K405" t="s">
        <v>90</v>
      </c>
      <c r="L405" t="s">
        <v>1089</v>
      </c>
    </row>
    <row r="406" spans="2:14" x14ac:dyDescent="0.2">
      <c r="B406" t="s">
        <v>33</v>
      </c>
      <c r="C406" t="s">
        <v>179</v>
      </c>
      <c r="D406">
        <v>46355</v>
      </c>
      <c r="E406" t="s">
        <v>70</v>
      </c>
      <c r="F406" t="s">
        <v>76</v>
      </c>
      <c r="G406">
        <v>0.11111111111111099</v>
      </c>
      <c r="H406" t="s">
        <v>162</v>
      </c>
      <c r="I406" t="s">
        <v>1090</v>
      </c>
      <c r="J406" t="s">
        <v>1091</v>
      </c>
      <c r="K406" t="s">
        <v>1092</v>
      </c>
      <c r="L406" t="s">
        <v>1093</v>
      </c>
      <c r="M406" t="s">
        <v>480</v>
      </c>
    </row>
    <row r="407" spans="2:14" x14ac:dyDescent="0.2">
      <c r="B407" t="s">
        <v>33</v>
      </c>
      <c r="C407" t="s">
        <v>104</v>
      </c>
      <c r="D407">
        <v>49494</v>
      </c>
      <c r="E407" t="s">
        <v>70</v>
      </c>
      <c r="F407" t="s">
        <v>76</v>
      </c>
      <c r="G407">
        <v>0.18181818181818099</v>
      </c>
      <c r="H407" t="s">
        <v>162</v>
      </c>
      <c r="I407" t="s">
        <v>1094</v>
      </c>
      <c r="J407" t="s">
        <v>1095</v>
      </c>
      <c r="K407" t="s">
        <v>1096</v>
      </c>
      <c r="L407" t="s">
        <v>1097</v>
      </c>
      <c r="M407" t="s">
        <v>760</v>
      </c>
    </row>
    <row r="408" spans="2:14" x14ac:dyDescent="0.2">
      <c r="B408" t="s">
        <v>33</v>
      </c>
      <c r="C408" t="s">
        <v>124</v>
      </c>
      <c r="D408">
        <v>55501</v>
      </c>
      <c r="E408" t="s">
        <v>72</v>
      </c>
      <c r="F408" t="s">
        <v>70</v>
      </c>
      <c r="G408">
        <v>0.33333333333333298</v>
      </c>
      <c r="H408" t="s">
        <v>162</v>
      </c>
      <c r="I408" t="s">
        <v>1098</v>
      </c>
      <c r="J408" t="s">
        <v>1099</v>
      </c>
      <c r="K408" t="s">
        <v>1100</v>
      </c>
      <c r="L408" t="s">
        <v>1101</v>
      </c>
      <c r="M408" t="s">
        <v>1102</v>
      </c>
    </row>
    <row r="409" spans="2:14" x14ac:dyDescent="0.2">
      <c r="B409" t="s">
        <v>33</v>
      </c>
      <c r="C409" t="s">
        <v>109</v>
      </c>
      <c r="D409">
        <v>64940</v>
      </c>
      <c r="E409" t="s">
        <v>76</v>
      </c>
      <c r="F409" t="s">
        <v>72</v>
      </c>
      <c r="G409">
        <v>0.25</v>
      </c>
      <c r="H409" t="s">
        <v>73</v>
      </c>
      <c r="I409" t="s">
        <v>1103</v>
      </c>
      <c r="J409" t="s">
        <v>1104</v>
      </c>
      <c r="K409" t="s">
        <v>90</v>
      </c>
      <c r="L409" t="s">
        <v>1105</v>
      </c>
    </row>
    <row r="410" spans="2:14" x14ac:dyDescent="0.2">
      <c r="B410" t="s">
        <v>33</v>
      </c>
      <c r="C410" t="s">
        <v>83</v>
      </c>
      <c r="D410">
        <v>100835</v>
      </c>
      <c r="E410" t="s">
        <v>72</v>
      </c>
      <c r="F410" t="s">
        <v>76</v>
      </c>
      <c r="G410">
        <v>0.14285714285714199</v>
      </c>
      <c r="H410" t="s">
        <v>73</v>
      </c>
      <c r="I410" t="s">
        <v>1106</v>
      </c>
      <c r="J410" t="s">
        <v>1107</v>
      </c>
      <c r="K410" t="s">
        <v>1108</v>
      </c>
      <c r="L410" t="s">
        <v>1109</v>
      </c>
      <c r="M410" t="s">
        <v>301</v>
      </c>
      <c r="N410" t="s">
        <v>1110</v>
      </c>
    </row>
    <row r="411" spans="2:14" x14ac:dyDescent="0.2">
      <c r="B411" t="s">
        <v>33</v>
      </c>
      <c r="C411" t="s">
        <v>180</v>
      </c>
      <c r="D411">
        <v>102734</v>
      </c>
      <c r="E411" t="s">
        <v>70</v>
      </c>
      <c r="F411" t="s">
        <v>76</v>
      </c>
      <c r="G411">
        <v>0.4</v>
      </c>
      <c r="H411" t="s">
        <v>162</v>
      </c>
      <c r="I411" t="s">
        <v>1111</v>
      </c>
      <c r="J411" t="s">
        <v>1112</v>
      </c>
      <c r="K411" t="s">
        <v>1113</v>
      </c>
      <c r="L411" t="s">
        <v>1114</v>
      </c>
      <c r="M411" t="s">
        <v>544</v>
      </c>
    </row>
    <row r="412" spans="2:14" x14ac:dyDescent="0.2">
      <c r="B412" t="s">
        <v>33</v>
      </c>
      <c r="C412" t="s">
        <v>145</v>
      </c>
      <c r="D412">
        <v>198328</v>
      </c>
      <c r="E412" t="s">
        <v>70</v>
      </c>
      <c r="F412" t="s">
        <v>76</v>
      </c>
      <c r="G412">
        <v>0.15384615384615299</v>
      </c>
      <c r="H412" t="s">
        <v>162</v>
      </c>
      <c r="I412" t="s">
        <v>1115</v>
      </c>
      <c r="J412" t="s">
        <v>1116</v>
      </c>
      <c r="K412" t="s">
        <v>1117</v>
      </c>
      <c r="L412" t="s">
        <v>1118</v>
      </c>
      <c r="M412" t="s">
        <v>1119</v>
      </c>
    </row>
    <row r="413" spans="2:14" x14ac:dyDescent="0.2">
      <c r="B413" t="s">
        <v>33</v>
      </c>
      <c r="C413" t="s">
        <v>111</v>
      </c>
      <c r="D413">
        <v>324294</v>
      </c>
      <c r="E413" t="s">
        <v>66</v>
      </c>
      <c r="F413" t="s">
        <v>70</v>
      </c>
      <c r="G413">
        <v>0.105263157894736</v>
      </c>
      <c r="H413" t="s">
        <v>73</v>
      </c>
      <c r="I413" t="s">
        <v>1120</v>
      </c>
      <c r="J413" t="s">
        <v>1121</v>
      </c>
      <c r="K413" t="s">
        <v>1122</v>
      </c>
      <c r="L413" t="s">
        <v>1123</v>
      </c>
      <c r="M413" t="s">
        <v>498</v>
      </c>
    </row>
    <row r="414" spans="2:14" x14ac:dyDescent="0.2">
      <c r="B414" t="s">
        <v>33</v>
      </c>
      <c r="C414" t="s">
        <v>152</v>
      </c>
      <c r="D414">
        <v>358454</v>
      </c>
      <c r="E414" t="s">
        <v>70</v>
      </c>
      <c r="F414" t="s">
        <v>76</v>
      </c>
      <c r="G414">
        <v>0.105263157894736</v>
      </c>
      <c r="H414" t="s">
        <v>162</v>
      </c>
      <c r="I414" t="s">
        <v>1124</v>
      </c>
      <c r="J414" t="s">
        <v>1125</v>
      </c>
      <c r="K414" t="s">
        <v>1126</v>
      </c>
      <c r="L414" t="s">
        <v>1127</v>
      </c>
      <c r="M414" t="s">
        <v>1128</v>
      </c>
    </row>
    <row r="415" spans="2:14" x14ac:dyDescent="0.2">
      <c r="B415" t="s">
        <v>34</v>
      </c>
      <c r="C415" t="s">
        <v>1129</v>
      </c>
      <c r="D415">
        <v>9296</v>
      </c>
      <c r="E415" t="s">
        <v>76</v>
      </c>
      <c r="F415" t="s">
        <v>66</v>
      </c>
      <c r="G415">
        <v>7.1428571428571397E-2</v>
      </c>
      <c r="H415" t="s">
        <v>162</v>
      </c>
      <c r="I415" t="s">
        <v>1130</v>
      </c>
      <c r="J415" t="s">
        <v>1131</v>
      </c>
      <c r="K415" t="s">
        <v>1132</v>
      </c>
      <c r="L415" t="s">
        <v>1133</v>
      </c>
      <c r="M415" t="s">
        <v>296</v>
      </c>
      <c r="N415" t="s">
        <v>1134</v>
      </c>
    </row>
    <row r="416" spans="2:14" x14ac:dyDescent="0.2">
      <c r="B416" t="s">
        <v>34</v>
      </c>
      <c r="C416" t="s">
        <v>109</v>
      </c>
      <c r="D416">
        <v>9654</v>
      </c>
      <c r="E416" t="s">
        <v>66</v>
      </c>
      <c r="F416" t="s">
        <v>70</v>
      </c>
      <c r="G416">
        <v>5.5555555555555497E-2</v>
      </c>
      <c r="H416" t="s">
        <v>162</v>
      </c>
      <c r="I416" t="s">
        <v>1135</v>
      </c>
      <c r="J416" t="s">
        <v>1136</v>
      </c>
      <c r="K416" t="s">
        <v>1137</v>
      </c>
      <c r="L416" t="s">
        <v>1138</v>
      </c>
      <c r="M416" t="s">
        <v>301</v>
      </c>
      <c r="N416" t="s">
        <v>301</v>
      </c>
    </row>
    <row r="417" spans="2:14" x14ac:dyDescent="0.2">
      <c r="B417" t="s">
        <v>34</v>
      </c>
      <c r="C417" t="s">
        <v>412</v>
      </c>
      <c r="D417">
        <v>9835</v>
      </c>
      <c r="E417" t="s">
        <v>70</v>
      </c>
      <c r="F417" t="s">
        <v>66</v>
      </c>
      <c r="G417">
        <v>5.4054054054054002E-2</v>
      </c>
      <c r="H417" t="s">
        <v>73</v>
      </c>
      <c r="I417" t="s">
        <v>1139</v>
      </c>
      <c r="J417" t="s">
        <v>1140</v>
      </c>
      <c r="K417" t="s">
        <v>1141</v>
      </c>
      <c r="L417" t="s">
        <v>1142</v>
      </c>
      <c r="M417" t="s">
        <v>522</v>
      </c>
    </row>
    <row r="418" spans="2:14" x14ac:dyDescent="0.2">
      <c r="B418" t="s">
        <v>34</v>
      </c>
      <c r="C418" t="s">
        <v>109</v>
      </c>
      <c r="D418">
        <v>36216</v>
      </c>
      <c r="E418" t="s">
        <v>72</v>
      </c>
      <c r="F418" t="s">
        <v>70</v>
      </c>
      <c r="G418">
        <v>5.2631578947368397E-2</v>
      </c>
      <c r="H418" t="s">
        <v>162</v>
      </c>
      <c r="I418" t="s">
        <v>1143</v>
      </c>
      <c r="J418" t="s">
        <v>1144</v>
      </c>
      <c r="K418" t="s">
        <v>1145</v>
      </c>
      <c r="L418" t="s">
        <v>1146</v>
      </c>
      <c r="M418" t="s">
        <v>301</v>
      </c>
      <c r="N418" t="s">
        <v>1147</v>
      </c>
    </row>
    <row r="419" spans="2:14" x14ac:dyDescent="0.2">
      <c r="B419" t="s">
        <v>34</v>
      </c>
      <c r="C419" t="s">
        <v>104</v>
      </c>
      <c r="D419">
        <v>46797</v>
      </c>
      <c r="E419" t="s">
        <v>66</v>
      </c>
      <c r="F419" t="s">
        <v>76</v>
      </c>
      <c r="G419">
        <v>5.2631578947368397E-2</v>
      </c>
      <c r="H419" t="s">
        <v>162</v>
      </c>
      <c r="I419" t="s">
        <v>1148</v>
      </c>
      <c r="J419" t="s">
        <v>1149</v>
      </c>
      <c r="K419" t="s">
        <v>1150</v>
      </c>
      <c r="L419" t="s">
        <v>1151</v>
      </c>
      <c r="M419" t="s">
        <v>714</v>
      </c>
      <c r="N419" t="s">
        <v>1152</v>
      </c>
    </row>
    <row r="420" spans="2:14" x14ac:dyDescent="0.2">
      <c r="B420" t="s">
        <v>34</v>
      </c>
      <c r="C420" t="s">
        <v>105</v>
      </c>
      <c r="D420">
        <v>47810</v>
      </c>
      <c r="E420" t="s">
        <v>72</v>
      </c>
      <c r="F420" t="s">
        <v>76</v>
      </c>
      <c r="G420">
        <v>9.0909090909090898E-2</v>
      </c>
      <c r="H420" t="s">
        <v>162</v>
      </c>
      <c r="I420" t="s">
        <v>1153</v>
      </c>
      <c r="J420" t="s">
        <v>1154</v>
      </c>
      <c r="K420" t="s">
        <v>1155</v>
      </c>
      <c r="L420" t="s">
        <v>1156</v>
      </c>
      <c r="M420" t="s">
        <v>733</v>
      </c>
      <c r="N420" t="s">
        <v>219</v>
      </c>
    </row>
    <row r="421" spans="2:14" x14ac:dyDescent="0.2">
      <c r="B421" t="s">
        <v>34</v>
      </c>
      <c r="C421" t="s">
        <v>101</v>
      </c>
      <c r="D421">
        <v>49798</v>
      </c>
      <c r="E421" t="s">
        <v>66</v>
      </c>
      <c r="F421" t="s">
        <v>70</v>
      </c>
      <c r="G421">
        <v>0.1</v>
      </c>
      <c r="H421" t="s">
        <v>73</v>
      </c>
      <c r="I421" t="s">
        <v>1157</v>
      </c>
      <c r="J421" t="s">
        <v>1158</v>
      </c>
      <c r="K421" t="s">
        <v>1159</v>
      </c>
      <c r="L421" t="s">
        <v>1160</v>
      </c>
      <c r="M421" t="s">
        <v>1161</v>
      </c>
      <c r="N421" t="s">
        <v>510</v>
      </c>
    </row>
    <row r="422" spans="2:14" x14ac:dyDescent="0.2">
      <c r="B422" t="s">
        <v>34</v>
      </c>
      <c r="C422" t="s">
        <v>87</v>
      </c>
      <c r="D422">
        <v>50686</v>
      </c>
      <c r="E422" t="s">
        <v>66</v>
      </c>
      <c r="F422" t="s">
        <v>76</v>
      </c>
      <c r="G422">
        <v>7.1428571428571397E-2</v>
      </c>
      <c r="H422" t="s">
        <v>162</v>
      </c>
      <c r="I422" t="s">
        <v>1162</v>
      </c>
      <c r="J422" t="s">
        <v>1163</v>
      </c>
      <c r="K422" t="s">
        <v>1164</v>
      </c>
      <c r="L422" t="s">
        <v>1165</v>
      </c>
      <c r="M422" t="s">
        <v>301</v>
      </c>
    </row>
    <row r="423" spans="2:14" x14ac:dyDescent="0.2">
      <c r="B423" t="s">
        <v>34</v>
      </c>
      <c r="C423" t="s">
        <v>180</v>
      </c>
      <c r="D423">
        <v>57245</v>
      </c>
      <c r="E423" t="s">
        <v>72</v>
      </c>
      <c r="F423" t="s">
        <v>66</v>
      </c>
      <c r="G423">
        <v>0.11111111111111099</v>
      </c>
      <c r="H423" t="s">
        <v>162</v>
      </c>
      <c r="I423" t="s">
        <v>1166</v>
      </c>
      <c r="J423" t="s">
        <v>686</v>
      </c>
      <c r="K423" t="s">
        <v>1167</v>
      </c>
      <c r="M423" t="s">
        <v>1168</v>
      </c>
    </row>
    <row r="424" spans="2:14" x14ac:dyDescent="0.2">
      <c r="B424" t="s">
        <v>34</v>
      </c>
      <c r="C424" t="s">
        <v>101</v>
      </c>
      <c r="D424">
        <v>70027</v>
      </c>
      <c r="E424" t="s">
        <v>70</v>
      </c>
      <c r="F424" t="s">
        <v>66</v>
      </c>
      <c r="G424">
        <v>9.0909090909090898E-2</v>
      </c>
      <c r="H424" t="s">
        <v>162</v>
      </c>
      <c r="I424" t="s">
        <v>1169</v>
      </c>
      <c r="J424" t="s">
        <v>1170</v>
      </c>
      <c r="K424" t="s">
        <v>1171</v>
      </c>
      <c r="L424" t="s">
        <v>1172</v>
      </c>
      <c r="M424" t="s">
        <v>417</v>
      </c>
      <c r="N424" t="s">
        <v>1173</v>
      </c>
    </row>
    <row r="425" spans="2:14" x14ac:dyDescent="0.2">
      <c r="B425" t="s">
        <v>34</v>
      </c>
      <c r="C425" t="s">
        <v>101</v>
      </c>
      <c r="D425">
        <v>70560</v>
      </c>
      <c r="E425" t="s">
        <v>76</v>
      </c>
      <c r="F425" t="s">
        <v>66</v>
      </c>
      <c r="G425">
        <v>0.1</v>
      </c>
      <c r="H425" t="s">
        <v>162</v>
      </c>
      <c r="I425" t="s">
        <v>1174</v>
      </c>
      <c r="J425" t="s">
        <v>1175</v>
      </c>
      <c r="K425" t="s">
        <v>1176</v>
      </c>
      <c r="L425" t="s">
        <v>1177</v>
      </c>
      <c r="M425" t="s">
        <v>659</v>
      </c>
    </row>
    <row r="426" spans="2:14" x14ac:dyDescent="0.2">
      <c r="B426" t="s">
        <v>34</v>
      </c>
      <c r="C426" t="s">
        <v>170</v>
      </c>
      <c r="D426">
        <v>102066</v>
      </c>
      <c r="E426" t="s">
        <v>72</v>
      </c>
      <c r="F426" t="s">
        <v>76</v>
      </c>
      <c r="G426">
        <v>8.3333333333333301E-2</v>
      </c>
      <c r="H426" t="s">
        <v>73</v>
      </c>
      <c r="I426" t="s">
        <v>1178</v>
      </c>
      <c r="J426" t="s">
        <v>1179</v>
      </c>
      <c r="K426" t="s">
        <v>1180</v>
      </c>
      <c r="L426" t="s">
        <v>1181</v>
      </c>
      <c r="M426" t="s">
        <v>323</v>
      </c>
    </row>
    <row r="427" spans="2:14" x14ac:dyDescent="0.2">
      <c r="B427" t="s">
        <v>34</v>
      </c>
      <c r="C427" t="s">
        <v>87</v>
      </c>
      <c r="D427">
        <v>103080</v>
      </c>
      <c r="E427" t="s">
        <v>66</v>
      </c>
      <c r="F427" t="s">
        <v>76</v>
      </c>
      <c r="G427">
        <v>6.8965517241379296E-2</v>
      </c>
      <c r="H427" t="s">
        <v>162</v>
      </c>
      <c r="I427" t="s">
        <v>1182</v>
      </c>
      <c r="J427" t="s">
        <v>1183</v>
      </c>
      <c r="K427" t="s">
        <v>1184</v>
      </c>
      <c r="L427" t="s">
        <v>1185</v>
      </c>
      <c r="M427" t="s">
        <v>1186</v>
      </c>
      <c r="N427" t="s">
        <v>1186</v>
      </c>
    </row>
    <row r="428" spans="2:14" x14ac:dyDescent="0.2">
      <c r="B428" t="s">
        <v>34</v>
      </c>
      <c r="C428" t="s">
        <v>169</v>
      </c>
      <c r="D428">
        <v>114265</v>
      </c>
      <c r="E428" t="s">
        <v>70</v>
      </c>
      <c r="F428" t="s">
        <v>66</v>
      </c>
      <c r="G428">
        <v>0.125</v>
      </c>
      <c r="H428" t="s">
        <v>73</v>
      </c>
      <c r="I428" t="s">
        <v>1187</v>
      </c>
      <c r="J428" t="s">
        <v>1188</v>
      </c>
      <c r="K428" t="s">
        <v>1189</v>
      </c>
      <c r="L428" t="s">
        <v>1190</v>
      </c>
      <c r="M428" t="s">
        <v>733</v>
      </c>
    </row>
    <row r="429" spans="2:14" x14ac:dyDescent="0.2">
      <c r="B429" t="s">
        <v>34</v>
      </c>
      <c r="C429" t="s">
        <v>111</v>
      </c>
      <c r="D429">
        <v>115923</v>
      </c>
      <c r="E429" t="s">
        <v>76</v>
      </c>
      <c r="F429" t="s">
        <v>72</v>
      </c>
      <c r="G429">
        <v>0.26470588235294101</v>
      </c>
      <c r="H429" t="s">
        <v>73</v>
      </c>
      <c r="I429" t="s">
        <v>1191</v>
      </c>
      <c r="J429" t="s">
        <v>1192</v>
      </c>
      <c r="K429" t="s">
        <v>1193</v>
      </c>
      <c r="L429" t="s">
        <v>1194</v>
      </c>
      <c r="M429" t="s">
        <v>390</v>
      </c>
    </row>
    <row r="430" spans="2:14" x14ac:dyDescent="0.2">
      <c r="B430" t="s">
        <v>34</v>
      </c>
      <c r="C430" t="s">
        <v>111</v>
      </c>
      <c r="D430">
        <v>115927</v>
      </c>
      <c r="E430" t="s">
        <v>66</v>
      </c>
      <c r="F430" t="s">
        <v>70</v>
      </c>
      <c r="G430">
        <v>0.107142857142857</v>
      </c>
      <c r="H430" t="s">
        <v>162</v>
      </c>
      <c r="I430" t="s">
        <v>1195</v>
      </c>
      <c r="J430" t="s">
        <v>1192</v>
      </c>
      <c r="K430" t="s">
        <v>1193</v>
      </c>
      <c r="L430" t="s">
        <v>1194</v>
      </c>
      <c r="M430" t="s">
        <v>390</v>
      </c>
    </row>
    <row r="431" spans="2:14" x14ac:dyDescent="0.2">
      <c r="B431" t="s">
        <v>34</v>
      </c>
      <c r="C431" t="s">
        <v>131</v>
      </c>
      <c r="D431">
        <v>119500</v>
      </c>
      <c r="E431" t="s">
        <v>66</v>
      </c>
      <c r="F431" t="s">
        <v>70</v>
      </c>
      <c r="G431">
        <v>6.8965517241379296E-2</v>
      </c>
      <c r="H431" t="s">
        <v>162</v>
      </c>
      <c r="I431" t="s">
        <v>1196</v>
      </c>
      <c r="J431" t="s">
        <v>1197</v>
      </c>
      <c r="K431" t="s">
        <v>1198</v>
      </c>
      <c r="L431" t="s">
        <v>1199</v>
      </c>
      <c r="M431" t="s">
        <v>1200</v>
      </c>
      <c r="N431" t="s">
        <v>333</v>
      </c>
    </row>
    <row r="432" spans="2:14" x14ac:dyDescent="0.2">
      <c r="B432" t="s">
        <v>34</v>
      </c>
      <c r="C432" t="s">
        <v>111</v>
      </c>
      <c r="D432">
        <v>136307</v>
      </c>
      <c r="E432" t="s">
        <v>70</v>
      </c>
      <c r="F432" t="s">
        <v>76</v>
      </c>
      <c r="G432">
        <v>0.05</v>
      </c>
      <c r="H432" t="s">
        <v>162</v>
      </c>
      <c r="I432" t="s">
        <v>1201</v>
      </c>
      <c r="J432" t="s">
        <v>1202</v>
      </c>
      <c r="K432" t="s">
        <v>1203</v>
      </c>
      <c r="L432" t="s">
        <v>1204</v>
      </c>
      <c r="M432" t="s">
        <v>1205</v>
      </c>
    </row>
    <row r="433" spans="2:14" x14ac:dyDescent="0.2">
      <c r="B433" t="s">
        <v>34</v>
      </c>
      <c r="C433" t="s">
        <v>169</v>
      </c>
      <c r="D433">
        <v>153000</v>
      </c>
      <c r="E433" t="s">
        <v>66</v>
      </c>
      <c r="F433" t="s">
        <v>70</v>
      </c>
      <c r="G433">
        <v>7.69230769230769E-2</v>
      </c>
      <c r="H433" t="s">
        <v>162</v>
      </c>
      <c r="I433" t="s">
        <v>1206</v>
      </c>
      <c r="J433" t="s">
        <v>1207</v>
      </c>
      <c r="K433" t="s">
        <v>1208</v>
      </c>
      <c r="L433" t="s">
        <v>1209</v>
      </c>
      <c r="M433" t="s">
        <v>1210</v>
      </c>
    </row>
    <row r="434" spans="2:14" x14ac:dyDescent="0.2">
      <c r="B434" t="s">
        <v>34</v>
      </c>
      <c r="C434" t="s">
        <v>124</v>
      </c>
      <c r="D434">
        <v>200393</v>
      </c>
      <c r="E434" t="s">
        <v>76</v>
      </c>
      <c r="F434" t="s">
        <v>66</v>
      </c>
      <c r="G434">
        <v>7.69230769230769E-2</v>
      </c>
      <c r="H434" t="s">
        <v>162</v>
      </c>
      <c r="I434" t="s">
        <v>1211</v>
      </c>
      <c r="J434" t="s">
        <v>1212</v>
      </c>
      <c r="K434" t="s">
        <v>1213</v>
      </c>
      <c r="L434" t="s">
        <v>1214</v>
      </c>
      <c r="M434" t="s">
        <v>1215</v>
      </c>
      <c r="N434" t="s">
        <v>291</v>
      </c>
    </row>
    <row r="435" spans="2:14" x14ac:dyDescent="0.2">
      <c r="B435" t="s">
        <v>34</v>
      </c>
      <c r="C435" t="s">
        <v>124</v>
      </c>
      <c r="D435">
        <v>203237</v>
      </c>
      <c r="E435" t="s">
        <v>70</v>
      </c>
      <c r="F435" t="s">
        <v>76</v>
      </c>
      <c r="G435">
        <v>5.2631578947368397E-2</v>
      </c>
      <c r="H435" t="s">
        <v>73</v>
      </c>
      <c r="I435" t="s">
        <v>1216</v>
      </c>
      <c r="J435" t="s">
        <v>1217</v>
      </c>
      <c r="K435" t="s">
        <v>1218</v>
      </c>
      <c r="L435" t="s">
        <v>1219</v>
      </c>
      <c r="M435" t="s">
        <v>1215</v>
      </c>
      <c r="N435" t="s">
        <v>291</v>
      </c>
    </row>
    <row r="436" spans="2:14" x14ac:dyDescent="0.2">
      <c r="B436" t="s">
        <v>34</v>
      </c>
      <c r="C436" t="s">
        <v>152</v>
      </c>
      <c r="D436">
        <v>203708</v>
      </c>
      <c r="E436" t="s">
        <v>76</v>
      </c>
      <c r="F436" t="s">
        <v>72</v>
      </c>
      <c r="G436">
        <v>6.8965517241379296E-2</v>
      </c>
      <c r="H436" t="s">
        <v>162</v>
      </c>
      <c r="I436" t="s">
        <v>1220</v>
      </c>
      <c r="J436" t="s">
        <v>1221</v>
      </c>
      <c r="K436" t="s">
        <v>1222</v>
      </c>
      <c r="L436" t="s">
        <v>1223</v>
      </c>
      <c r="M436" t="s">
        <v>1224</v>
      </c>
      <c r="N436" t="s">
        <v>1225</v>
      </c>
    </row>
    <row r="437" spans="2:14" x14ac:dyDescent="0.2">
      <c r="B437" t="s">
        <v>34</v>
      </c>
      <c r="C437" t="s">
        <v>111</v>
      </c>
      <c r="D437">
        <v>207589</v>
      </c>
      <c r="E437" t="s">
        <v>70</v>
      </c>
      <c r="F437" t="s">
        <v>76</v>
      </c>
      <c r="G437">
        <v>9.0909090909090898E-2</v>
      </c>
      <c r="H437" t="s">
        <v>162</v>
      </c>
      <c r="I437" t="s">
        <v>1226</v>
      </c>
      <c r="J437" t="s">
        <v>1227</v>
      </c>
      <c r="K437" t="s">
        <v>1228</v>
      </c>
      <c r="L437" t="s">
        <v>1229</v>
      </c>
      <c r="M437" t="s">
        <v>301</v>
      </c>
      <c r="N437" t="s">
        <v>301</v>
      </c>
    </row>
    <row r="438" spans="2:14" x14ac:dyDescent="0.2">
      <c r="B438" t="s">
        <v>34</v>
      </c>
      <c r="C438" t="s">
        <v>111</v>
      </c>
      <c r="D438">
        <v>221639</v>
      </c>
      <c r="E438" t="s">
        <v>76</v>
      </c>
      <c r="F438" t="s">
        <v>72</v>
      </c>
      <c r="G438">
        <v>5.4054054054054002E-2</v>
      </c>
      <c r="H438" t="s">
        <v>73</v>
      </c>
      <c r="I438" t="s">
        <v>1230</v>
      </c>
      <c r="J438" t="s">
        <v>1231</v>
      </c>
      <c r="K438" t="s">
        <v>1232</v>
      </c>
      <c r="L438" t="s">
        <v>1233</v>
      </c>
      <c r="M438" t="s">
        <v>232</v>
      </c>
    </row>
    <row r="439" spans="2:14" x14ac:dyDescent="0.2">
      <c r="B439" t="s">
        <v>34</v>
      </c>
      <c r="C439" t="s">
        <v>124</v>
      </c>
      <c r="D439">
        <v>250958</v>
      </c>
      <c r="E439" t="s">
        <v>66</v>
      </c>
      <c r="F439" t="s">
        <v>70</v>
      </c>
      <c r="G439">
        <v>7.1428571428571397E-2</v>
      </c>
      <c r="H439" t="s">
        <v>162</v>
      </c>
      <c r="I439" t="s">
        <v>1234</v>
      </c>
      <c r="J439" t="s">
        <v>1235</v>
      </c>
      <c r="K439" t="s">
        <v>1236</v>
      </c>
      <c r="M439" t="s">
        <v>1237</v>
      </c>
    </row>
    <row r="440" spans="2:14" x14ac:dyDescent="0.2">
      <c r="B440" t="s">
        <v>34</v>
      </c>
      <c r="C440" t="s">
        <v>152</v>
      </c>
      <c r="D440">
        <v>284166</v>
      </c>
      <c r="E440" t="s">
        <v>76</v>
      </c>
      <c r="F440" t="s">
        <v>72</v>
      </c>
      <c r="G440">
        <v>6.8965517241379296E-2</v>
      </c>
      <c r="H440" t="s">
        <v>73</v>
      </c>
      <c r="I440" t="s">
        <v>1238</v>
      </c>
      <c r="J440" t="s">
        <v>1239</v>
      </c>
      <c r="K440" t="s">
        <v>1240</v>
      </c>
      <c r="L440" t="s">
        <v>1241</v>
      </c>
      <c r="M440" t="s">
        <v>1242</v>
      </c>
    </row>
    <row r="441" spans="2:14" x14ac:dyDescent="0.2">
      <c r="B441" t="s">
        <v>34</v>
      </c>
      <c r="C441" t="s">
        <v>111</v>
      </c>
      <c r="D441">
        <v>333552</v>
      </c>
      <c r="E441" t="s">
        <v>76</v>
      </c>
      <c r="F441" t="s">
        <v>66</v>
      </c>
      <c r="G441">
        <v>0.08</v>
      </c>
      <c r="H441" t="s">
        <v>73</v>
      </c>
      <c r="I441" t="s">
        <v>1243</v>
      </c>
      <c r="J441" t="s">
        <v>1244</v>
      </c>
      <c r="K441" t="s">
        <v>1245</v>
      </c>
      <c r="L441" t="s">
        <v>1246</v>
      </c>
      <c r="M441" t="s">
        <v>1247</v>
      </c>
      <c r="N441" t="s">
        <v>522</v>
      </c>
    </row>
    <row r="442" spans="2:14" x14ac:dyDescent="0.2">
      <c r="B442" t="s">
        <v>34</v>
      </c>
      <c r="C442" t="s">
        <v>111</v>
      </c>
      <c r="D442">
        <v>333553</v>
      </c>
      <c r="E442" t="s">
        <v>66</v>
      </c>
      <c r="F442" t="s">
        <v>76</v>
      </c>
      <c r="G442">
        <v>8.3333333333333301E-2</v>
      </c>
      <c r="H442" t="s">
        <v>162</v>
      </c>
      <c r="I442" t="s">
        <v>1248</v>
      </c>
      <c r="J442" t="s">
        <v>1244</v>
      </c>
      <c r="K442" t="s">
        <v>1245</v>
      </c>
      <c r="L442" t="s">
        <v>1246</v>
      </c>
      <c r="M442" t="s">
        <v>1247</v>
      </c>
      <c r="N442" t="s">
        <v>522</v>
      </c>
    </row>
    <row r="443" spans="2:14" x14ac:dyDescent="0.2">
      <c r="B443" t="s">
        <v>34</v>
      </c>
      <c r="C443" t="s">
        <v>111</v>
      </c>
      <c r="D443">
        <v>458339</v>
      </c>
      <c r="E443" t="s">
        <v>72</v>
      </c>
      <c r="F443" t="s">
        <v>66</v>
      </c>
      <c r="G443">
        <v>0.05</v>
      </c>
      <c r="H443" t="s">
        <v>162</v>
      </c>
      <c r="I443" t="s">
        <v>1249</v>
      </c>
      <c r="J443" t="s">
        <v>1250</v>
      </c>
      <c r="K443" t="s">
        <v>1251</v>
      </c>
      <c r="L443" t="s">
        <v>1252</v>
      </c>
      <c r="M443" t="s">
        <v>1247</v>
      </c>
    </row>
    <row r="444" spans="2:14" x14ac:dyDescent="0.2">
      <c r="B444" t="s">
        <v>34</v>
      </c>
      <c r="C444" t="s">
        <v>111</v>
      </c>
      <c r="D444">
        <v>459413</v>
      </c>
      <c r="E444" t="s">
        <v>70</v>
      </c>
      <c r="F444" t="s">
        <v>66</v>
      </c>
      <c r="G444">
        <v>7.1428571428571397E-2</v>
      </c>
      <c r="H444" t="s">
        <v>73</v>
      </c>
      <c r="I444" t="s">
        <v>1253</v>
      </c>
      <c r="J444" t="s">
        <v>1254</v>
      </c>
      <c r="K444" t="s">
        <v>1255</v>
      </c>
      <c r="L444" t="s">
        <v>1256</v>
      </c>
      <c r="M444" t="s">
        <v>1247</v>
      </c>
    </row>
    <row r="445" spans="2:14" x14ac:dyDescent="0.2">
      <c r="B445" t="s">
        <v>34</v>
      </c>
      <c r="C445" t="s">
        <v>111</v>
      </c>
      <c r="D445">
        <v>460149</v>
      </c>
      <c r="E445" t="s">
        <v>76</v>
      </c>
      <c r="F445" t="s">
        <v>72</v>
      </c>
      <c r="G445">
        <v>7.1428571428571397E-2</v>
      </c>
      <c r="H445" t="s">
        <v>73</v>
      </c>
      <c r="I445" t="s">
        <v>1257</v>
      </c>
      <c r="J445" t="s">
        <v>1258</v>
      </c>
      <c r="K445" t="s">
        <v>1259</v>
      </c>
      <c r="L445" t="s">
        <v>1260</v>
      </c>
      <c r="M445" t="s">
        <v>1261</v>
      </c>
      <c r="N445" t="s">
        <v>1262</v>
      </c>
    </row>
    <row r="446" spans="2:14" x14ac:dyDescent="0.2">
      <c r="B446" t="s">
        <v>34</v>
      </c>
      <c r="C446" t="s">
        <v>111</v>
      </c>
      <c r="D446">
        <v>552912</v>
      </c>
      <c r="E446" t="s">
        <v>72</v>
      </c>
      <c r="F446" t="s">
        <v>66</v>
      </c>
      <c r="G446">
        <v>7.69230769230769E-2</v>
      </c>
      <c r="H446" t="s">
        <v>162</v>
      </c>
      <c r="I446" t="s">
        <v>1263</v>
      </c>
      <c r="J446" t="s">
        <v>1264</v>
      </c>
      <c r="K446" t="s">
        <v>1265</v>
      </c>
      <c r="L446" t="s">
        <v>1266</v>
      </c>
      <c r="M446" t="s">
        <v>1267</v>
      </c>
      <c r="N446" t="s">
        <v>268</v>
      </c>
    </row>
    <row r="447" spans="2:14" x14ac:dyDescent="0.2">
      <c r="B447" t="s">
        <v>35</v>
      </c>
      <c r="C447" t="s">
        <v>78</v>
      </c>
      <c r="D447">
        <v>6758</v>
      </c>
      <c r="E447" t="s">
        <v>76</v>
      </c>
      <c r="F447" t="s">
        <v>66</v>
      </c>
      <c r="G447">
        <v>0.18181818181818099</v>
      </c>
      <c r="H447" t="s">
        <v>162</v>
      </c>
      <c r="I447" t="s">
        <v>1268</v>
      </c>
      <c r="J447" t="s">
        <v>1269</v>
      </c>
      <c r="K447" t="s">
        <v>266</v>
      </c>
      <c r="L447" t="s">
        <v>1270</v>
      </c>
      <c r="M447" t="s">
        <v>268</v>
      </c>
      <c r="N447" t="s">
        <v>1271</v>
      </c>
    </row>
    <row r="448" spans="2:14" x14ac:dyDescent="0.2">
      <c r="B448" t="s">
        <v>35</v>
      </c>
      <c r="C448" t="s">
        <v>105</v>
      </c>
      <c r="D448">
        <v>7582</v>
      </c>
      <c r="E448" t="s">
        <v>76</v>
      </c>
      <c r="F448" t="s">
        <v>72</v>
      </c>
      <c r="G448">
        <v>7.69230769230769E-2</v>
      </c>
      <c r="H448" t="s">
        <v>162</v>
      </c>
      <c r="I448" t="s">
        <v>1272</v>
      </c>
      <c r="J448" t="s">
        <v>1273</v>
      </c>
      <c r="K448" t="s">
        <v>1274</v>
      </c>
      <c r="L448" t="s">
        <v>1275</v>
      </c>
      <c r="M448" t="s">
        <v>1276</v>
      </c>
    </row>
    <row r="449" spans="2:15" x14ac:dyDescent="0.2">
      <c r="B449" t="s">
        <v>35</v>
      </c>
      <c r="C449" t="s">
        <v>65</v>
      </c>
      <c r="D449">
        <v>11135</v>
      </c>
      <c r="E449" t="s">
        <v>66</v>
      </c>
      <c r="F449" t="s">
        <v>76</v>
      </c>
      <c r="G449">
        <v>0.15384615384615299</v>
      </c>
      <c r="H449" t="s">
        <v>162</v>
      </c>
      <c r="I449" t="s">
        <v>1277</v>
      </c>
      <c r="J449" t="s">
        <v>1278</v>
      </c>
      <c r="K449" t="s">
        <v>1279</v>
      </c>
      <c r="L449" t="s">
        <v>1280</v>
      </c>
      <c r="M449" t="s">
        <v>587</v>
      </c>
      <c r="N449" t="s">
        <v>1281</v>
      </c>
    </row>
    <row r="450" spans="2:15" x14ac:dyDescent="0.2">
      <c r="B450" t="s">
        <v>35</v>
      </c>
      <c r="C450" t="s">
        <v>83</v>
      </c>
      <c r="D450">
        <v>12697</v>
      </c>
      <c r="E450" t="s">
        <v>76</v>
      </c>
      <c r="F450" t="s">
        <v>72</v>
      </c>
      <c r="G450">
        <v>0.2</v>
      </c>
      <c r="H450" t="s">
        <v>162</v>
      </c>
      <c r="I450" t="s">
        <v>1282</v>
      </c>
      <c r="J450" t="s">
        <v>1283</v>
      </c>
      <c r="K450" t="s">
        <v>1284</v>
      </c>
      <c r="L450" t="s">
        <v>1285</v>
      </c>
      <c r="M450" t="s">
        <v>301</v>
      </c>
    </row>
    <row r="451" spans="2:15" x14ac:dyDescent="0.2">
      <c r="B451" t="s">
        <v>35</v>
      </c>
      <c r="C451" t="s">
        <v>180</v>
      </c>
      <c r="D451">
        <v>13862</v>
      </c>
      <c r="E451" t="s">
        <v>70</v>
      </c>
      <c r="F451" t="s">
        <v>72</v>
      </c>
      <c r="G451">
        <v>0.22222222222222199</v>
      </c>
      <c r="H451" t="s">
        <v>162</v>
      </c>
      <c r="I451" t="s">
        <v>1286</v>
      </c>
      <c r="J451" t="s">
        <v>1287</v>
      </c>
      <c r="K451" t="s">
        <v>1288</v>
      </c>
      <c r="L451" t="s">
        <v>1289</v>
      </c>
      <c r="M451" t="s">
        <v>1290</v>
      </c>
    </row>
    <row r="452" spans="2:15" x14ac:dyDescent="0.2">
      <c r="B452" t="s">
        <v>35</v>
      </c>
      <c r="C452" t="s">
        <v>180</v>
      </c>
      <c r="D452">
        <v>13865</v>
      </c>
      <c r="E452" t="s">
        <v>70</v>
      </c>
      <c r="F452" t="s">
        <v>76</v>
      </c>
      <c r="G452">
        <v>0.2</v>
      </c>
      <c r="H452" t="s">
        <v>162</v>
      </c>
      <c r="I452" t="s">
        <v>1291</v>
      </c>
      <c r="J452" t="s">
        <v>1287</v>
      </c>
      <c r="K452" t="s">
        <v>1288</v>
      </c>
      <c r="L452" t="s">
        <v>1289</v>
      </c>
      <c r="M452" t="s">
        <v>1290</v>
      </c>
    </row>
    <row r="453" spans="2:15" x14ac:dyDescent="0.2">
      <c r="B453" t="s">
        <v>35</v>
      </c>
      <c r="C453" t="s">
        <v>141</v>
      </c>
      <c r="D453">
        <v>13917</v>
      </c>
      <c r="E453" t="s">
        <v>76</v>
      </c>
      <c r="F453" t="s">
        <v>72</v>
      </c>
      <c r="G453">
        <v>0.28571428571428498</v>
      </c>
      <c r="H453" t="s">
        <v>73</v>
      </c>
      <c r="I453" t="s">
        <v>1292</v>
      </c>
      <c r="J453" t="s">
        <v>1293</v>
      </c>
      <c r="K453" t="s">
        <v>1294</v>
      </c>
      <c r="L453" t="s">
        <v>1295</v>
      </c>
      <c r="M453" t="s">
        <v>1296</v>
      </c>
    </row>
    <row r="454" spans="2:15" x14ac:dyDescent="0.2">
      <c r="B454" t="s">
        <v>35</v>
      </c>
      <c r="C454" t="s">
        <v>152</v>
      </c>
      <c r="D454">
        <v>14479</v>
      </c>
      <c r="E454" t="s">
        <v>72</v>
      </c>
      <c r="F454" t="s">
        <v>66</v>
      </c>
      <c r="G454">
        <v>0.133333333333333</v>
      </c>
      <c r="H454" t="s">
        <v>73</v>
      </c>
      <c r="I454" t="s">
        <v>1297</v>
      </c>
      <c r="J454" t="s">
        <v>488</v>
      </c>
      <c r="K454" t="s">
        <v>1298</v>
      </c>
      <c r="L454" t="s">
        <v>1299</v>
      </c>
      <c r="M454" t="s">
        <v>475</v>
      </c>
    </row>
    <row r="455" spans="2:15" x14ac:dyDescent="0.2">
      <c r="B455" t="s">
        <v>35</v>
      </c>
      <c r="C455" t="s">
        <v>128</v>
      </c>
      <c r="D455">
        <v>16797</v>
      </c>
      <c r="E455" t="s">
        <v>70</v>
      </c>
      <c r="F455" t="s">
        <v>66</v>
      </c>
      <c r="G455">
        <v>9.5238095238095205E-2</v>
      </c>
      <c r="H455" t="s">
        <v>162</v>
      </c>
      <c r="I455" t="s">
        <v>1300</v>
      </c>
      <c r="J455" t="s">
        <v>466</v>
      </c>
      <c r="K455" t="s">
        <v>1301</v>
      </c>
      <c r="L455" t="s">
        <v>1302</v>
      </c>
      <c r="M455" t="s">
        <v>469</v>
      </c>
      <c r="N455" t="s">
        <v>168</v>
      </c>
    </row>
    <row r="456" spans="2:15" x14ac:dyDescent="0.2">
      <c r="B456" t="s">
        <v>35</v>
      </c>
      <c r="C456" t="s">
        <v>152</v>
      </c>
      <c r="D456">
        <v>16823</v>
      </c>
      <c r="E456" t="s">
        <v>72</v>
      </c>
      <c r="F456" t="s">
        <v>66</v>
      </c>
      <c r="G456">
        <v>0.33333333333333298</v>
      </c>
      <c r="H456" t="s">
        <v>73</v>
      </c>
      <c r="I456" t="s">
        <v>1303</v>
      </c>
      <c r="J456" t="s">
        <v>500</v>
      </c>
      <c r="K456" t="s">
        <v>1304</v>
      </c>
      <c r="L456" t="s">
        <v>1305</v>
      </c>
      <c r="M456" t="s">
        <v>1306</v>
      </c>
    </row>
    <row r="457" spans="2:15" x14ac:dyDescent="0.2">
      <c r="B457" t="s">
        <v>35</v>
      </c>
      <c r="C457" t="s">
        <v>65</v>
      </c>
      <c r="D457">
        <v>17850</v>
      </c>
      <c r="E457" t="s">
        <v>70</v>
      </c>
      <c r="F457" t="s">
        <v>66</v>
      </c>
      <c r="G457">
        <v>0.18181818181818099</v>
      </c>
      <c r="H457" t="s">
        <v>73</v>
      </c>
      <c r="I457" t="s">
        <v>1307</v>
      </c>
      <c r="J457" t="s">
        <v>1308</v>
      </c>
      <c r="K457" t="s">
        <v>1309</v>
      </c>
      <c r="L457" t="s">
        <v>1310</v>
      </c>
      <c r="M457" t="s">
        <v>301</v>
      </c>
      <c r="N457" t="s">
        <v>1311</v>
      </c>
      <c r="O457" t="s">
        <v>1147</v>
      </c>
    </row>
    <row r="458" spans="2:15" x14ac:dyDescent="0.2">
      <c r="B458" t="s">
        <v>35</v>
      </c>
      <c r="C458" t="s">
        <v>78</v>
      </c>
      <c r="D458">
        <v>19093</v>
      </c>
      <c r="E458" t="s">
        <v>66</v>
      </c>
      <c r="F458" t="s">
        <v>66</v>
      </c>
      <c r="G458">
        <v>0.47368421052631499</v>
      </c>
      <c r="H458" t="s">
        <v>73</v>
      </c>
      <c r="I458" t="s">
        <v>518</v>
      </c>
      <c r="J458" t="s">
        <v>519</v>
      </c>
      <c r="K458" t="s">
        <v>520</v>
      </c>
      <c r="L458" t="s">
        <v>521</v>
      </c>
      <c r="M458" t="s">
        <v>522</v>
      </c>
    </row>
    <row r="459" spans="2:15" x14ac:dyDescent="0.2">
      <c r="B459" t="s">
        <v>35</v>
      </c>
      <c r="C459" t="s">
        <v>152</v>
      </c>
      <c r="D459">
        <v>20743</v>
      </c>
      <c r="E459" t="s">
        <v>72</v>
      </c>
      <c r="F459" t="s">
        <v>70</v>
      </c>
      <c r="G459">
        <v>0.22222222222222199</v>
      </c>
      <c r="H459" t="s">
        <v>162</v>
      </c>
      <c r="I459" t="s">
        <v>1312</v>
      </c>
      <c r="J459" t="s">
        <v>1313</v>
      </c>
      <c r="K459" t="s">
        <v>1314</v>
      </c>
      <c r="L459" t="s">
        <v>1315</v>
      </c>
      <c r="M459" t="s">
        <v>219</v>
      </c>
      <c r="N459" t="s">
        <v>1316</v>
      </c>
    </row>
    <row r="460" spans="2:15" x14ac:dyDescent="0.2">
      <c r="B460" t="s">
        <v>35</v>
      </c>
      <c r="C460" t="s">
        <v>180</v>
      </c>
      <c r="D460">
        <v>23035</v>
      </c>
      <c r="E460" t="s">
        <v>72</v>
      </c>
      <c r="F460" t="s">
        <v>76</v>
      </c>
      <c r="G460">
        <v>0.15384615384615299</v>
      </c>
      <c r="H460" t="s">
        <v>162</v>
      </c>
      <c r="I460" t="s">
        <v>1317</v>
      </c>
      <c r="J460" t="s">
        <v>1318</v>
      </c>
      <c r="K460" t="s">
        <v>90</v>
      </c>
      <c r="L460" t="s">
        <v>1319</v>
      </c>
      <c r="M460" t="s">
        <v>1320</v>
      </c>
    </row>
    <row r="461" spans="2:15" x14ac:dyDescent="0.2">
      <c r="B461" t="s">
        <v>35</v>
      </c>
      <c r="C461" t="s">
        <v>511</v>
      </c>
      <c r="D461">
        <v>23542</v>
      </c>
      <c r="E461" t="s">
        <v>76</v>
      </c>
      <c r="F461" t="s">
        <v>72</v>
      </c>
      <c r="G461">
        <v>0.16666666666666599</v>
      </c>
      <c r="H461" t="s">
        <v>162</v>
      </c>
      <c r="I461" t="s">
        <v>1321</v>
      </c>
      <c r="J461" t="s">
        <v>1322</v>
      </c>
      <c r="K461" t="s">
        <v>1323</v>
      </c>
      <c r="L461" t="s">
        <v>1324</v>
      </c>
      <c r="M461" t="s">
        <v>301</v>
      </c>
      <c r="N461" t="s">
        <v>612</v>
      </c>
      <c r="O461" t="s">
        <v>168</v>
      </c>
    </row>
    <row r="462" spans="2:15" x14ac:dyDescent="0.2">
      <c r="B462" t="s">
        <v>35</v>
      </c>
      <c r="C462" t="s">
        <v>93</v>
      </c>
      <c r="D462">
        <v>25761</v>
      </c>
      <c r="E462" t="s">
        <v>66</v>
      </c>
      <c r="F462" t="s">
        <v>76</v>
      </c>
      <c r="G462">
        <v>0.133333333333333</v>
      </c>
      <c r="H462" t="s">
        <v>162</v>
      </c>
      <c r="I462" t="s">
        <v>1325</v>
      </c>
      <c r="J462" t="s">
        <v>1326</v>
      </c>
      <c r="K462" t="s">
        <v>1327</v>
      </c>
      <c r="L462" t="s">
        <v>1328</v>
      </c>
      <c r="M462" t="s">
        <v>1329</v>
      </c>
    </row>
    <row r="463" spans="2:15" x14ac:dyDescent="0.2">
      <c r="B463" t="s">
        <v>35</v>
      </c>
      <c r="C463" t="s">
        <v>131</v>
      </c>
      <c r="D463">
        <v>26887</v>
      </c>
      <c r="E463" t="s">
        <v>70</v>
      </c>
      <c r="F463" t="s">
        <v>72</v>
      </c>
      <c r="G463">
        <v>0.22222222222222199</v>
      </c>
      <c r="H463" t="s">
        <v>73</v>
      </c>
      <c r="I463" t="s">
        <v>1330</v>
      </c>
      <c r="J463" t="s">
        <v>1331</v>
      </c>
      <c r="K463" t="s">
        <v>1332</v>
      </c>
      <c r="L463" t="s">
        <v>1333</v>
      </c>
      <c r="M463" t="s">
        <v>268</v>
      </c>
    </row>
    <row r="464" spans="2:15" x14ac:dyDescent="0.2">
      <c r="B464" t="s">
        <v>35</v>
      </c>
      <c r="C464" t="s">
        <v>124</v>
      </c>
      <c r="D464">
        <v>34179</v>
      </c>
      <c r="E464" t="s">
        <v>72</v>
      </c>
      <c r="F464" t="s">
        <v>66</v>
      </c>
      <c r="G464">
        <v>0.16666666666666599</v>
      </c>
      <c r="H464" t="s">
        <v>73</v>
      </c>
      <c r="I464" t="s">
        <v>1334</v>
      </c>
      <c r="J464" t="s">
        <v>1335</v>
      </c>
      <c r="K464" t="s">
        <v>1336</v>
      </c>
      <c r="L464" t="s">
        <v>1337</v>
      </c>
      <c r="M464" t="s">
        <v>301</v>
      </c>
    </row>
    <row r="465" spans="2:15" x14ac:dyDescent="0.2">
      <c r="B465" t="s">
        <v>35</v>
      </c>
      <c r="C465" t="s">
        <v>131</v>
      </c>
      <c r="D465">
        <v>38800</v>
      </c>
      <c r="E465" t="s">
        <v>72</v>
      </c>
      <c r="F465" t="s">
        <v>76</v>
      </c>
      <c r="G465">
        <v>0.157894736842105</v>
      </c>
      <c r="H465" t="s">
        <v>162</v>
      </c>
      <c r="I465" t="s">
        <v>1338</v>
      </c>
      <c r="J465" t="s">
        <v>1339</v>
      </c>
      <c r="K465" t="s">
        <v>90</v>
      </c>
    </row>
    <row r="466" spans="2:15" x14ac:dyDescent="0.2">
      <c r="B466" t="s">
        <v>35</v>
      </c>
      <c r="C466" t="s">
        <v>78</v>
      </c>
      <c r="D466">
        <v>40897</v>
      </c>
      <c r="E466" t="s">
        <v>66</v>
      </c>
      <c r="F466" t="s">
        <v>72</v>
      </c>
      <c r="G466">
        <v>0.25</v>
      </c>
      <c r="H466" t="s">
        <v>162</v>
      </c>
      <c r="I466" t="s">
        <v>1340</v>
      </c>
      <c r="J466" t="s">
        <v>1341</v>
      </c>
      <c r="K466" t="s">
        <v>1342</v>
      </c>
      <c r="L466" t="s">
        <v>1343</v>
      </c>
      <c r="M466" t="s">
        <v>301</v>
      </c>
      <c r="N466" t="s">
        <v>1344</v>
      </c>
    </row>
    <row r="467" spans="2:15" x14ac:dyDescent="0.2">
      <c r="B467" t="s">
        <v>35</v>
      </c>
      <c r="C467" t="s">
        <v>94</v>
      </c>
      <c r="D467">
        <v>41220</v>
      </c>
      <c r="E467" t="s">
        <v>66</v>
      </c>
      <c r="F467" t="s">
        <v>76</v>
      </c>
      <c r="G467">
        <v>0.23076923076923</v>
      </c>
      <c r="H467" t="s">
        <v>162</v>
      </c>
      <c r="I467" t="s">
        <v>1345</v>
      </c>
      <c r="J467" t="s">
        <v>1346</v>
      </c>
      <c r="K467" t="s">
        <v>1347</v>
      </c>
      <c r="L467" t="s">
        <v>1348</v>
      </c>
      <c r="M467" t="s">
        <v>1349</v>
      </c>
    </row>
    <row r="468" spans="2:15" x14ac:dyDescent="0.2">
      <c r="B468" t="s">
        <v>35</v>
      </c>
      <c r="C468" t="s">
        <v>94</v>
      </c>
      <c r="D468">
        <v>42950</v>
      </c>
      <c r="E468" t="s">
        <v>72</v>
      </c>
      <c r="F468" t="s">
        <v>70</v>
      </c>
      <c r="G468">
        <v>0.15384615384615299</v>
      </c>
      <c r="H468" t="s">
        <v>162</v>
      </c>
      <c r="I468" t="s">
        <v>1350</v>
      </c>
      <c r="J468" t="s">
        <v>1351</v>
      </c>
      <c r="K468" t="s">
        <v>1352</v>
      </c>
      <c r="L468" t="s">
        <v>1353</v>
      </c>
      <c r="M468" t="s">
        <v>1152</v>
      </c>
    </row>
    <row r="469" spans="2:15" x14ac:dyDescent="0.2">
      <c r="B469" t="s">
        <v>35</v>
      </c>
      <c r="C469" t="s">
        <v>94</v>
      </c>
      <c r="D469">
        <v>42952</v>
      </c>
      <c r="E469" t="s">
        <v>70</v>
      </c>
      <c r="F469" t="s">
        <v>66</v>
      </c>
      <c r="G469">
        <v>0.133333333333333</v>
      </c>
      <c r="H469" t="s">
        <v>162</v>
      </c>
      <c r="I469" t="s">
        <v>1354</v>
      </c>
      <c r="J469" t="s">
        <v>1351</v>
      </c>
      <c r="K469" t="s">
        <v>1352</v>
      </c>
      <c r="L469" t="s">
        <v>1355</v>
      </c>
      <c r="M469" t="s">
        <v>1152</v>
      </c>
    </row>
    <row r="470" spans="2:15" x14ac:dyDescent="0.2">
      <c r="B470" t="s">
        <v>35</v>
      </c>
      <c r="C470" t="s">
        <v>170</v>
      </c>
      <c r="D470">
        <v>45141</v>
      </c>
      <c r="E470" t="s">
        <v>70</v>
      </c>
      <c r="F470" t="s">
        <v>76</v>
      </c>
      <c r="G470">
        <v>0.4</v>
      </c>
      <c r="H470" t="s">
        <v>162</v>
      </c>
      <c r="I470" t="s">
        <v>1356</v>
      </c>
      <c r="J470" t="s">
        <v>1357</v>
      </c>
      <c r="K470" t="s">
        <v>1358</v>
      </c>
      <c r="L470" t="s">
        <v>1359</v>
      </c>
      <c r="M470" t="s">
        <v>185</v>
      </c>
      <c r="N470" t="s">
        <v>232</v>
      </c>
    </row>
    <row r="471" spans="2:15" x14ac:dyDescent="0.2">
      <c r="B471" t="s">
        <v>35</v>
      </c>
      <c r="C471" t="s">
        <v>172</v>
      </c>
      <c r="D471">
        <v>48638</v>
      </c>
      <c r="E471" t="s">
        <v>72</v>
      </c>
      <c r="F471" t="s">
        <v>66</v>
      </c>
      <c r="G471">
        <v>0.11111111111111099</v>
      </c>
      <c r="H471" t="s">
        <v>162</v>
      </c>
      <c r="I471" t="s">
        <v>1360</v>
      </c>
      <c r="J471" t="s">
        <v>1361</v>
      </c>
      <c r="K471" t="s">
        <v>1362</v>
      </c>
      <c r="L471" t="s">
        <v>1363</v>
      </c>
      <c r="M471" t="s">
        <v>1364</v>
      </c>
      <c r="N471" t="s">
        <v>1365</v>
      </c>
    </row>
    <row r="472" spans="2:15" x14ac:dyDescent="0.2">
      <c r="B472" t="s">
        <v>35</v>
      </c>
      <c r="C472" t="s">
        <v>1366</v>
      </c>
      <c r="D472">
        <v>48846</v>
      </c>
      <c r="E472" t="s">
        <v>76</v>
      </c>
      <c r="F472" t="s">
        <v>70</v>
      </c>
      <c r="G472">
        <v>6.0606060606060601E-2</v>
      </c>
      <c r="H472" t="s">
        <v>162</v>
      </c>
      <c r="I472" t="s">
        <v>1367</v>
      </c>
      <c r="J472" t="s">
        <v>1368</v>
      </c>
      <c r="K472" t="s">
        <v>1369</v>
      </c>
      <c r="L472" t="s">
        <v>1370</v>
      </c>
      <c r="M472" t="s">
        <v>1371</v>
      </c>
    </row>
    <row r="473" spans="2:15" x14ac:dyDescent="0.2">
      <c r="B473" t="s">
        <v>35</v>
      </c>
      <c r="C473" t="s">
        <v>172</v>
      </c>
      <c r="D473">
        <v>50743</v>
      </c>
      <c r="E473" t="s">
        <v>76</v>
      </c>
      <c r="F473" t="s">
        <v>66</v>
      </c>
      <c r="G473">
        <v>8.6956521739130405E-2</v>
      </c>
      <c r="H473" t="s">
        <v>162</v>
      </c>
      <c r="I473" t="s">
        <v>1372</v>
      </c>
      <c r="J473" t="s">
        <v>1373</v>
      </c>
      <c r="K473" t="s">
        <v>1374</v>
      </c>
      <c r="L473" t="s">
        <v>1375</v>
      </c>
      <c r="M473" t="s">
        <v>1306</v>
      </c>
    </row>
    <row r="474" spans="2:15" x14ac:dyDescent="0.2">
      <c r="B474" t="s">
        <v>35</v>
      </c>
      <c r="C474" t="s">
        <v>83</v>
      </c>
      <c r="D474">
        <v>51389</v>
      </c>
      <c r="E474" t="s">
        <v>76</v>
      </c>
      <c r="F474" t="s">
        <v>66</v>
      </c>
      <c r="G474">
        <v>0.14285714285714199</v>
      </c>
      <c r="H474" t="s">
        <v>162</v>
      </c>
      <c r="I474" t="s">
        <v>1376</v>
      </c>
      <c r="J474" t="s">
        <v>1377</v>
      </c>
      <c r="K474" t="s">
        <v>380</v>
      </c>
      <c r="L474" t="s">
        <v>1378</v>
      </c>
      <c r="M474" t="s">
        <v>382</v>
      </c>
      <c r="N474" t="s">
        <v>219</v>
      </c>
    </row>
    <row r="475" spans="2:15" x14ac:dyDescent="0.2">
      <c r="B475" t="s">
        <v>35</v>
      </c>
      <c r="C475" t="s">
        <v>78</v>
      </c>
      <c r="D475">
        <v>51553</v>
      </c>
      <c r="E475" t="s">
        <v>70</v>
      </c>
      <c r="F475" t="s">
        <v>72</v>
      </c>
      <c r="G475">
        <v>0.28571428571428498</v>
      </c>
      <c r="H475" t="s">
        <v>162</v>
      </c>
      <c r="I475" t="s">
        <v>1379</v>
      </c>
      <c r="J475" t="s">
        <v>1380</v>
      </c>
      <c r="K475" t="s">
        <v>1381</v>
      </c>
      <c r="L475" t="s">
        <v>1382</v>
      </c>
      <c r="M475" t="s">
        <v>268</v>
      </c>
      <c r="N475" t="s">
        <v>1271</v>
      </c>
      <c r="O475" t="s">
        <v>168</v>
      </c>
    </row>
    <row r="476" spans="2:15" x14ac:dyDescent="0.2">
      <c r="B476" t="s">
        <v>35</v>
      </c>
      <c r="C476" t="s">
        <v>170</v>
      </c>
      <c r="D476">
        <v>63821</v>
      </c>
      <c r="E476" t="s">
        <v>76</v>
      </c>
      <c r="F476" t="s">
        <v>72</v>
      </c>
      <c r="G476">
        <v>0.11111111111111099</v>
      </c>
      <c r="H476" t="s">
        <v>162</v>
      </c>
      <c r="I476" t="s">
        <v>1383</v>
      </c>
      <c r="J476" t="s">
        <v>693</v>
      </c>
      <c r="K476" t="s">
        <v>694</v>
      </c>
      <c r="L476" t="s">
        <v>1384</v>
      </c>
      <c r="M476" t="s">
        <v>697</v>
      </c>
      <c r="N476" t="s">
        <v>733</v>
      </c>
    </row>
    <row r="477" spans="2:15" x14ac:dyDescent="0.2">
      <c r="B477" t="s">
        <v>35</v>
      </c>
      <c r="C477" t="s">
        <v>105</v>
      </c>
      <c r="D477">
        <v>64216</v>
      </c>
      <c r="E477" t="s">
        <v>72</v>
      </c>
      <c r="F477" t="s">
        <v>70</v>
      </c>
      <c r="G477">
        <v>0.2</v>
      </c>
      <c r="H477" t="s">
        <v>162</v>
      </c>
      <c r="I477" t="s">
        <v>1385</v>
      </c>
      <c r="J477" t="s">
        <v>1386</v>
      </c>
      <c r="K477" t="s">
        <v>1387</v>
      </c>
      <c r="L477" t="s">
        <v>1388</v>
      </c>
      <c r="M477" t="s">
        <v>1389</v>
      </c>
      <c r="N477" t="s">
        <v>1390</v>
      </c>
    </row>
    <row r="478" spans="2:15" x14ac:dyDescent="0.2">
      <c r="B478" t="s">
        <v>35</v>
      </c>
      <c r="C478" t="s">
        <v>83</v>
      </c>
      <c r="D478">
        <v>68013</v>
      </c>
      <c r="E478" t="s">
        <v>76</v>
      </c>
      <c r="F478" t="s">
        <v>66</v>
      </c>
      <c r="G478">
        <v>9.0909090909090898E-2</v>
      </c>
      <c r="H478" t="s">
        <v>162</v>
      </c>
      <c r="I478" t="s">
        <v>1391</v>
      </c>
      <c r="J478" t="s">
        <v>293</v>
      </c>
      <c r="K478" t="s">
        <v>294</v>
      </c>
      <c r="L478" t="s">
        <v>295</v>
      </c>
      <c r="M478" t="s">
        <v>296</v>
      </c>
    </row>
    <row r="479" spans="2:15" x14ac:dyDescent="0.2">
      <c r="B479" t="s">
        <v>35</v>
      </c>
      <c r="C479" t="s">
        <v>169</v>
      </c>
      <c r="D479">
        <v>68117</v>
      </c>
      <c r="E479" t="s">
        <v>70</v>
      </c>
      <c r="F479" t="s">
        <v>66</v>
      </c>
      <c r="G479">
        <v>0.18181818181818099</v>
      </c>
      <c r="H479" t="s">
        <v>162</v>
      </c>
      <c r="I479" t="s">
        <v>1392</v>
      </c>
      <c r="J479" t="s">
        <v>1393</v>
      </c>
      <c r="K479" t="s">
        <v>1394</v>
      </c>
      <c r="L479" t="s">
        <v>1395</v>
      </c>
      <c r="M479" t="s">
        <v>1290</v>
      </c>
      <c r="N479" t="s">
        <v>1396</v>
      </c>
    </row>
    <row r="480" spans="2:15" x14ac:dyDescent="0.2">
      <c r="B480" t="s">
        <v>35</v>
      </c>
      <c r="C480" t="s">
        <v>145</v>
      </c>
      <c r="D480">
        <v>80442</v>
      </c>
      <c r="E480" t="s">
        <v>66</v>
      </c>
      <c r="F480" t="s">
        <v>72</v>
      </c>
      <c r="G480">
        <v>0.125</v>
      </c>
      <c r="H480" t="s">
        <v>162</v>
      </c>
      <c r="I480" t="s">
        <v>1397</v>
      </c>
      <c r="J480" t="s">
        <v>1398</v>
      </c>
      <c r="K480" t="s">
        <v>1399</v>
      </c>
      <c r="L480" t="s">
        <v>1400</v>
      </c>
      <c r="M480" t="s">
        <v>480</v>
      </c>
      <c r="N480" t="s">
        <v>333</v>
      </c>
    </row>
    <row r="481" spans="2:15" x14ac:dyDescent="0.2">
      <c r="B481" t="s">
        <v>35</v>
      </c>
      <c r="C481" t="s">
        <v>145</v>
      </c>
      <c r="D481">
        <v>80443</v>
      </c>
      <c r="E481" t="s">
        <v>76</v>
      </c>
      <c r="F481" t="s">
        <v>72</v>
      </c>
      <c r="G481">
        <v>0.125</v>
      </c>
      <c r="H481" t="s">
        <v>162</v>
      </c>
      <c r="I481" t="s">
        <v>1401</v>
      </c>
      <c r="J481" t="s">
        <v>1398</v>
      </c>
      <c r="K481" t="s">
        <v>1399</v>
      </c>
      <c r="L481" t="s">
        <v>1400</v>
      </c>
      <c r="M481" t="s">
        <v>480</v>
      </c>
      <c r="N481" t="s">
        <v>333</v>
      </c>
    </row>
    <row r="482" spans="2:15" x14ac:dyDescent="0.2">
      <c r="B482" t="s">
        <v>35</v>
      </c>
      <c r="C482" t="s">
        <v>87</v>
      </c>
      <c r="D482">
        <v>82071</v>
      </c>
      <c r="E482" t="s">
        <v>66</v>
      </c>
      <c r="F482" t="s">
        <v>72</v>
      </c>
      <c r="G482">
        <v>0.18181818181818099</v>
      </c>
      <c r="H482" t="s">
        <v>162</v>
      </c>
      <c r="I482" t="s">
        <v>1402</v>
      </c>
      <c r="J482" t="s">
        <v>1403</v>
      </c>
      <c r="K482" t="s">
        <v>1404</v>
      </c>
      <c r="L482" t="s">
        <v>1405</v>
      </c>
      <c r="M482" t="s">
        <v>480</v>
      </c>
    </row>
    <row r="483" spans="2:15" x14ac:dyDescent="0.2">
      <c r="B483" t="s">
        <v>35</v>
      </c>
      <c r="C483" t="s">
        <v>101</v>
      </c>
      <c r="D483">
        <v>82513</v>
      </c>
      <c r="E483" t="s">
        <v>70</v>
      </c>
      <c r="F483" t="s">
        <v>66</v>
      </c>
      <c r="G483">
        <v>0.28571428571428498</v>
      </c>
      <c r="H483" t="s">
        <v>162</v>
      </c>
      <c r="I483" t="s">
        <v>1406</v>
      </c>
      <c r="J483" t="s">
        <v>1407</v>
      </c>
      <c r="K483" t="s">
        <v>1408</v>
      </c>
      <c r="L483" t="s">
        <v>1409</v>
      </c>
      <c r="M483" t="s">
        <v>1410</v>
      </c>
      <c r="N483" t="s">
        <v>417</v>
      </c>
    </row>
    <row r="484" spans="2:15" x14ac:dyDescent="0.2">
      <c r="B484" t="s">
        <v>35</v>
      </c>
      <c r="C484" t="s">
        <v>170</v>
      </c>
      <c r="D484">
        <v>83381</v>
      </c>
      <c r="E484" t="s">
        <v>66</v>
      </c>
      <c r="F484" t="s">
        <v>70</v>
      </c>
      <c r="G484">
        <v>0.25</v>
      </c>
      <c r="H484" t="s">
        <v>73</v>
      </c>
      <c r="I484" t="s">
        <v>1411</v>
      </c>
      <c r="J484" t="s">
        <v>1412</v>
      </c>
      <c r="K484" t="s">
        <v>1413</v>
      </c>
      <c r="L484" t="s">
        <v>1414</v>
      </c>
      <c r="M484" t="s">
        <v>323</v>
      </c>
      <c r="N484" t="s">
        <v>232</v>
      </c>
    </row>
    <row r="485" spans="2:15" x14ac:dyDescent="0.2">
      <c r="B485" t="s">
        <v>35</v>
      </c>
      <c r="C485" t="s">
        <v>65</v>
      </c>
      <c r="D485">
        <v>86625</v>
      </c>
      <c r="E485" t="s">
        <v>72</v>
      </c>
      <c r="F485" t="s">
        <v>66</v>
      </c>
      <c r="G485">
        <v>9.0909090909090898E-2</v>
      </c>
      <c r="H485" t="s">
        <v>73</v>
      </c>
      <c r="I485" t="s">
        <v>260</v>
      </c>
      <c r="J485" t="s">
        <v>1415</v>
      </c>
      <c r="K485" t="s">
        <v>1416</v>
      </c>
      <c r="L485" t="s">
        <v>1417</v>
      </c>
      <c r="M485" t="s">
        <v>1418</v>
      </c>
    </row>
    <row r="486" spans="2:15" x14ac:dyDescent="0.2">
      <c r="B486" t="s">
        <v>35</v>
      </c>
      <c r="C486" t="s">
        <v>152</v>
      </c>
      <c r="D486">
        <v>92024</v>
      </c>
      <c r="E486" t="s">
        <v>66</v>
      </c>
      <c r="F486" t="s">
        <v>72</v>
      </c>
      <c r="G486">
        <v>0.133333333333333</v>
      </c>
      <c r="H486" t="s">
        <v>73</v>
      </c>
      <c r="I486" t="s">
        <v>1419</v>
      </c>
      <c r="J486" t="s">
        <v>1420</v>
      </c>
      <c r="K486" t="s">
        <v>1421</v>
      </c>
      <c r="L486" t="s">
        <v>1422</v>
      </c>
    </row>
    <row r="487" spans="2:15" x14ac:dyDescent="0.2">
      <c r="B487" t="s">
        <v>35</v>
      </c>
      <c r="C487" t="s">
        <v>152</v>
      </c>
      <c r="D487">
        <v>92025</v>
      </c>
      <c r="E487" t="s">
        <v>72</v>
      </c>
      <c r="F487" t="s">
        <v>70</v>
      </c>
      <c r="G487">
        <v>0.15384615384615299</v>
      </c>
      <c r="H487" t="s">
        <v>162</v>
      </c>
      <c r="I487" t="s">
        <v>1423</v>
      </c>
      <c r="J487" t="s">
        <v>1420</v>
      </c>
      <c r="K487" t="s">
        <v>1421</v>
      </c>
      <c r="L487" t="s">
        <v>1422</v>
      </c>
    </row>
    <row r="488" spans="2:15" x14ac:dyDescent="0.2">
      <c r="B488" t="s">
        <v>35</v>
      </c>
      <c r="C488" t="s">
        <v>145</v>
      </c>
      <c r="D488">
        <v>92997</v>
      </c>
      <c r="E488" t="s">
        <v>66</v>
      </c>
      <c r="F488" t="s">
        <v>70</v>
      </c>
      <c r="G488">
        <v>0.2</v>
      </c>
      <c r="H488" t="s">
        <v>162</v>
      </c>
      <c r="I488" t="s">
        <v>1424</v>
      </c>
      <c r="J488" t="s">
        <v>1425</v>
      </c>
      <c r="K488" t="s">
        <v>90</v>
      </c>
    </row>
    <row r="489" spans="2:15" x14ac:dyDescent="0.2">
      <c r="B489" t="s">
        <v>35</v>
      </c>
      <c r="C489" t="s">
        <v>65</v>
      </c>
      <c r="D489">
        <v>103425</v>
      </c>
      <c r="E489" t="s">
        <v>76</v>
      </c>
      <c r="F489" t="s">
        <v>70</v>
      </c>
      <c r="G489">
        <v>0.25</v>
      </c>
      <c r="H489" t="s">
        <v>162</v>
      </c>
      <c r="I489" t="s">
        <v>1426</v>
      </c>
      <c r="J489" t="s">
        <v>1427</v>
      </c>
      <c r="K489" t="s">
        <v>1428</v>
      </c>
      <c r="L489" t="s">
        <v>1429</v>
      </c>
      <c r="M489" t="s">
        <v>1418</v>
      </c>
      <c r="N489" t="s">
        <v>1075</v>
      </c>
      <c r="O489" t="s">
        <v>1430</v>
      </c>
    </row>
    <row r="490" spans="2:15" x14ac:dyDescent="0.2">
      <c r="B490" t="s">
        <v>35</v>
      </c>
      <c r="C490" t="s">
        <v>65</v>
      </c>
      <c r="D490">
        <v>103427</v>
      </c>
      <c r="E490" t="s">
        <v>76</v>
      </c>
      <c r="F490" t="s">
        <v>66</v>
      </c>
      <c r="G490">
        <v>0.18181818181818099</v>
      </c>
      <c r="H490" t="s">
        <v>162</v>
      </c>
      <c r="I490" t="s">
        <v>1431</v>
      </c>
      <c r="J490" t="s">
        <v>1427</v>
      </c>
      <c r="K490" t="s">
        <v>1428</v>
      </c>
      <c r="L490" t="s">
        <v>1429</v>
      </c>
      <c r="M490" t="s">
        <v>1418</v>
      </c>
      <c r="N490" t="s">
        <v>1075</v>
      </c>
      <c r="O490" t="s">
        <v>1430</v>
      </c>
    </row>
    <row r="491" spans="2:15" x14ac:dyDescent="0.2">
      <c r="B491" t="s">
        <v>35</v>
      </c>
      <c r="C491" t="s">
        <v>145</v>
      </c>
      <c r="D491">
        <v>104804</v>
      </c>
      <c r="E491" t="s">
        <v>70</v>
      </c>
      <c r="F491" t="s">
        <v>72</v>
      </c>
      <c r="G491">
        <v>0.16666666666666599</v>
      </c>
      <c r="H491" t="s">
        <v>73</v>
      </c>
      <c r="I491" t="s">
        <v>1432</v>
      </c>
      <c r="J491" t="s">
        <v>1433</v>
      </c>
      <c r="K491" t="s">
        <v>1434</v>
      </c>
      <c r="L491" t="s">
        <v>1435</v>
      </c>
      <c r="M491" t="s">
        <v>1290</v>
      </c>
      <c r="N491" t="s">
        <v>765</v>
      </c>
    </row>
    <row r="492" spans="2:15" x14ac:dyDescent="0.2">
      <c r="B492" t="s">
        <v>35</v>
      </c>
      <c r="C492" t="s">
        <v>124</v>
      </c>
      <c r="D492">
        <v>111551</v>
      </c>
      <c r="E492" t="s">
        <v>76</v>
      </c>
      <c r="F492" t="s">
        <v>72</v>
      </c>
      <c r="G492">
        <v>0.16666666666666599</v>
      </c>
      <c r="H492" t="s">
        <v>162</v>
      </c>
      <c r="I492" t="s">
        <v>1436</v>
      </c>
      <c r="J492" t="s">
        <v>1437</v>
      </c>
      <c r="K492" t="s">
        <v>266</v>
      </c>
      <c r="L492" t="s">
        <v>1438</v>
      </c>
      <c r="M492" t="s">
        <v>268</v>
      </c>
      <c r="N492" t="s">
        <v>1271</v>
      </c>
    </row>
    <row r="493" spans="2:15" x14ac:dyDescent="0.2">
      <c r="B493" t="s">
        <v>35</v>
      </c>
      <c r="C493" t="s">
        <v>101</v>
      </c>
      <c r="D493">
        <v>111963</v>
      </c>
      <c r="E493" t="s">
        <v>70</v>
      </c>
      <c r="F493" t="s">
        <v>76</v>
      </c>
      <c r="G493">
        <v>0.16666666666666599</v>
      </c>
      <c r="H493" t="s">
        <v>162</v>
      </c>
      <c r="I493" t="s">
        <v>1439</v>
      </c>
      <c r="J493" t="s">
        <v>1440</v>
      </c>
      <c r="K493" t="s">
        <v>1441</v>
      </c>
      <c r="L493" t="s">
        <v>1442</v>
      </c>
      <c r="M493" t="s">
        <v>475</v>
      </c>
    </row>
    <row r="494" spans="2:15" x14ac:dyDescent="0.2">
      <c r="B494" t="s">
        <v>35</v>
      </c>
      <c r="C494" t="s">
        <v>169</v>
      </c>
      <c r="D494">
        <v>120285</v>
      </c>
      <c r="E494" t="s">
        <v>76</v>
      </c>
      <c r="F494" t="s">
        <v>70</v>
      </c>
      <c r="G494">
        <v>0.2</v>
      </c>
      <c r="H494" t="s">
        <v>162</v>
      </c>
      <c r="I494" t="s">
        <v>1443</v>
      </c>
      <c r="J494" t="s">
        <v>1444</v>
      </c>
      <c r="K494" t="s">
        <v>1445</v>
      </c>
      <c r="L494" t="s">
        <v>1446</v>
      </c>
      <c r="M494" t="s">
        <v>1418</v>
      </c>
    </row>
    <row r="495" spans="2:15" x14ac:dyDescent="0.2">
      <c r="B495" t="s">
        <v>35</v>
      </c>
      <c r="C495" t="s">
        <v>145</v>
      </c>
      <c r="D495">
        <v>123700</v>
      </c>
      <c r="E495" t="s">
        <v>76</v>
      </c>
      <c r="F495" t="s">
        <v>72</v>
      </c>
      <c r="G495">
        <v>0.16666666666666599</v>
      </c>
      <c r="H495" t="s">
        <v>73</v>
      </c>
      <c r="I495" t="s">
        <v>516</v>
      </c>
      <c r="J495" t="s">
        <v>1447</v>
      </c>
      <c r="K495" t="s">
        <v>1448</v>
      </c>
      <c r="L495" t="s">
        <v>1449</v>
      </c>
      <c r="M495" t="s">
        <v>1450</v>
      </c>
    </row>
    <row r="496" spans="2:15" x14ac:dyDescent="0.2">
      <c r="B496" t="s">
        <v>35</v>
      </c>
      <c r="C496" t="s">
        <v>152</v>
      </c>
      <c r="D496">
        <v>127195</v>
      </c>
      <c r="E496" t="s">
        <v>76</v>
      </c>
      <c r="F496" t="s">
        <v>66</v>
      </c>
      <c r="G496">
        <v>0.4</v>
      </c>
      <c r="H496" t="s">
        <v>162</v>
      </c>
      <c r="I496" t="s">
        <v>1451</v>
      </c>
      <c r="J496" t="s">
        <v>862</v>
      </c>
      <c r="K496" t="s">
        <v>694</v>
      </c>
      <c r="L496" t="s">
        <v>1452</v>
      </c>
      <c r="M496" t="s">
        <v>697</v>
      </c>
      <c r="N496" t="s">
        <v>301</v>
      </c>
    </row>
    <row r="497" spans="2:14" x14ac:dyDescent="0.2">
      <c r="B497" t="s">
        <v>35</v>
      </c>
      <c r="C497" t="s">
        <v>124</v>
      </c>
      <c r="D497">
        <v>129807</v>
      </c>
      <c r="E497" t="s">
        <v>70</v>
      </c>
      <c r="F497" t="s">
        <v>76</v>
      </c>
      <c r="G497">
        <v>0.33333333333333298</v>
      </c>
      <c r="H497" t="s">
        <v>162</v>
      </c>
      <c r="I497" t="s">
        <v>1453</v>
      </c>
      <c r="J497" t="s">
        <v>1454</v>
      </c>
      <c r="K497" t="s">
        <v>1455</v>
      </c>
      <c r="L497" t="s">
        <v>1456</v>
      </c>
      <c r="M497" t="s">
        <v>232</v>
      </c>
    </row>
    <row r="498" spans="2:14" x14ac:dyDescent="0.2">
      <c r="B498" t="s">
        <v>35</v>
      </c>
      <c r="C498" t="s">
        <v>152</v>
      </c>
      <c r="D498">
        <v>131651</v>
      </c>
      <c r="E498" t="s">
        <v>72</v>
      </c>
      <c r="F498" t="s">
        <v>66</v>
      </c>
      <c r="G498">
        <v>0.125</v>
      </c>
      <c r="H498" t="s">
        <v>162</v>
      </c>
      <c r="I498" t="s">
        <v>1457</v>
      </c>
      <c r="J498" t="s">
        <v>1458</v>
      </c>
      <c r="K498" t="s">
        <v>1459</v>
      </c>
      <c r="L498" t="s">
        <v>1460</v>
      </c>
      <c r="M498" t="s">
        <v>697</v>
      </c>
      <c r="N498" t="s">
        <v>301</v>
      </c>
    </row>
    <row r="499" spans="2:14" x14ac:dyDescent="0.2">
      <c r="B499" t="s">
        <v>35</v>
      </c>
      <c r="C499" t="s">
        <v>65</v>
      </c>
      <c r="D499">
        <v>135137</v>
      </c>
      <c r="E499" t="s">
        <v>70</v>
      </c>
      <c r="F499" t="s">
        <v>66</v>
      </c>
      <c r="G499">
        <v>0.11764705882352899</v>
      </c>
      <c r="H499" t="s">
        <v>73</v>
      </c>
      <c r="I499" t="s">
        <v>1461</v>
      </c>
      <c r="J499" t="s">
        <v>1462</v>
      </c>
      <c r="K499" t="s">
        <v>1463</v>
      </c>
      <c r="L499" t="s">
        <v>1464</v>
      </c>
      <c r="M499" t="s">
        <v>411</v>
      </c>
    </row>
    <row r="500" spans="2:14" x14ac:dyDescent="0.2">
      <c r="B500" t="s">
        <v>35</v>
      </c>
      <c r="C500" t="s">
        <v>145</v>
      </c>
      <c r="D500">
        <v>137869</v>
      </c>
      <c r="E500" t="s">
        <v>76</v>
      </c>
      <c r="F500" t="s">
        <v>72</v>
      </c>
      <c r="G500">
        <v>0.1</v>
      </c>
      <c r="H500" t="s">
        <v>73</v>
      </c>
      <c r="I500" t="s">
        <v>1465</v>
      </c>
      <c r="J500" t="s">
        <v>1466</v>
      </c>
      <c r="K500" t="s">
        <v>1467</v>
      </c>
      <c r="L500" t="s">
        <v>1468</v>
      </c>
      <c r="M500" t="s">
        <v>1469</v>
      </c>
    </row>
    <row r="501" spans="2:14" x14ac:dyDescent="0.2">
      <c r="B501" t="s">
        <v>35</v>
      </c>
      <c r="C501" t="s">
        <v>124</v>
      </c>
      <c r="D501">
        <v>139784</v>
      </c>
      <c r="E501" t="s">
        <v>66</v>
      </c>
      <c r="F501" t="s">
        <v>72</v>
      </c>
      <c r="G501">
        <v>0.125</v>
      </c>
      <c r="H501" t="s">
        <v>162</v>
      </c>
      <c r="I501" t="s">
        <v>1470</v>
      </c>
      <c r="J501" t="s">
        <v>1471</v>
      </c>
      <c r="K501" t="s">
        <v>90</v>
      </c>
      <c r="L501" t="s">
        <v>1472</v>
      </c>
      <c r="M501" t="s">
        <v>232</v>
      </c>
    </row>
    <row r="502" spans="2:14" x14ac:dyDescent="0.2">
      <c r="B502" t="s">
        <v>35</v>
      </c>
      <c r="C502" t="s">
        <v>145</v>
      </c>
      <c r="D502">
        <v>144392</v>
      </c>
      <c r="E502" t="s">
        <v>70</v>
      </c>
      <c r="F502" t="s">
        <v>76</v>
      </c>
      <c r="G502">
        <v>0.11764705882352899</v>
      </c>
      <c r="H502" t="s">
        <v>162</v>
      </c>
      <c r="I502" t="s">
        <v>1473</v>
      </c>
      <c r="J502" t="s">
        <v>1474</v>
      </c>
      <c r="K502" t="s">
        <v>90</v>
      </c>
      <c r="L502" t="s">
        <v>1475</v>
      </c>
    </row>
    <row r="503" spans="2:14" x14ac:dyDescent="0.2">
      <c r="B503" t="s">
        <v>35</v>
      </c>
      <c r="C503" t="s">
        <v>169</v>
      </c>
      <c r="D503">
        <v>154753</v>
      </c>
      <c r="E503" t="s">
        <v>72</v>
      </c>
      <c r="F503" t="s">
        <v>70</v>
      </c>
      <c r="G503">
        <v>0.16666666666666599</v>
      </c>
      <c r="H503" t="s">
        <v>162</v>
      </c>
      <c r="I503" t="s">
        <v>1476</v>
      </c>
      <c r="J503" t="s">
        <v>1477</v>
      </c>
      <c r="K503" t="s">
        <v>1336</v>
      </c>
      <c r="L503" t="s">
        <v>1478</v>
      </c>
      <c r="M503" t="s">
        <v>301</v>
      </c>
      <c r="N503" t="s">
        <v>1147</v>
      </c>
    </row>
    <row r="504" spans="2:14" x14ac:dyDescent="0.2">
      <c r="B504" t="s">
        <v>35</v>
      </c>
      <c r="C504" t="s">
        <v>152</v>
      </c>
      <c r="D504">
        <v>156140</v>
      </c>
      <c r="E504" t="s">
        <v>66</v>
      </c>
      <c r="F504" t="s">
        <v>72</v>
      </c>
      <c r="G504">
        <v>0.2</v>
      </c>
      <c r="H504" t="s">
        <v>162</v>
      </c>
      <c r="I504" t="s">
        <v>1479</v>
      </c>
      <c r="J504" t="s">
        <v>1480</v>
      </c>
      <c r="K504" t="s">
        <v>380</v>
      </c>
      <c r="L504" t="s">
        <v>1481</v>
      </c>
      <c r="M504" t="s">
        <v>219</v>
      </c>
      <c r="N504" t="s">
        <v>382</v>
      </c>
    </row>
    <row r="505" spans="2:14" x14ac:dyDescent="0.2">
      <c r="B505" t="s">
        <v>35</v>
      </c>
      <c r="C505" t="s">
        <v>131</v>
      </c>
      <c r="D505">
        <v>160637</v>
      </c>
      <c r="E505" t="s">
        <v>66</v>
      </c>
      <c r="F505" t="s">
        <v>72</v>
      </c>
      <c r="G505">
        <v>0.133333333333333</v>
      </c>
      <c r="H505" t="s">
        <v>162</v>
      </c>
      <c r="I505" t="s">
        <v>1482</v>
      </c>
      <c r="J505" t="s">
        <v>1483</v>
      </c>
      <c r="K505" t="s">
        <v>90</v>
      </c>
      <c r="L505" t="s">
        <v>1484</v>
      </c>
      <c r="M505" t="s">
        <v>232</v>
      </c>
    </row>
    <row r="506" spans="2:14" x14ac:dyDescent="0.2">
      <c r="B506" t="s">
        <v>35</v>
      </c>
      <c r="C506" t="s">
        <v>131</v>
      </c>
      <c r="D506">
        <v>160639</v>
      </c>
      <c r="E506" t="s">
        <v>72</v>
      </c>
      <c r="F506" t="s">
        <v>76</v>
      </c>
      <c r="G506">
        <v>0.14285714285714199</v>
      </c>
      <c r="H506" t="s">
        <v>73</v>
      </c>
      <c r="I506" t="s">
        <v>1485</v>
      </c>
      <c r="J506" t="s">
        <v>1483</v>
      </c>
      <c r="K506" t="s">
        <v>90</v>
      </c>
      <c r="L506" t="s">
        <v>1484</v>
      </c>
      <c r="M506" t="s">
        <v>232</v>
      </c>
    </row>
    <row r="507" spans="2:14" x14ac:dyDescent="0.2">
      <c r="B507" t="s">
        <v>35</v>
      </c>
      <c r="C507" t="s">
        <v>145</v>
      </c>
      <c r="D507">
        <v>223858</v>
      </c>
      <c r="E507" t="s">
        <v>70</v>
      </c>
      <c r="F507" t="s">
        <v>76</v>
      </c>
      <c r="G507">
        <v>0.125</v>
      </c>
      <c r="H507" t="s">
        <v>162</v>
      </c>
      <c r="I507" t="s">
        <v>1486</v>
      </c>
      <c r="J507" t="s">
        <v>1487</v>
      </c>
      <c r="K507" t="s">
        <v>1488</v>
      </c>
      <c r="L507" t="s">
        <v>1489</v>
      </c>
      <c r="M507" t="s">
        <v>1490</v>
      </c>
    </row>
    <row r="508" spans="2:14" x14ac:dyDescent="0.2">
      <c r="B508" t="s">
        <v>35</v>
      </c>
      <c r="C508" t="s">
        <v>145</v>
      </c>
      <c r="D508">
        <v>226823</v>
      </c>
      <c r="E508" t="s">
        <v>66</v>
      </c>
      <c r="F508" t="s">
        <v>76</v>
      </c>
      <c r="G508">
        <v>0.15384615384615299</v>
      </c>
      <c r="H508" t="s">
        <v>162</v>
      </c>
      <c r="I508" t="s">
        <v>1491</v>
      </c>
      <c r="J508" t="s">
        <v>1492</v>
      </c>
      <c r="K508" t="s">
        <v>90</v>
      </c>
      <c r="L508" t="s">
        <v>1493</v>
      </c>
    </row>
    <row r="509" spans="2:14" x14ac:dyDescent="0.2">
      <c r="B509" t="s">
        <v>35</v>
      </c>
      <c r="C509" t="s">
        <v>131</v>
      </c>
      <c r="D509">
        <v>229144</v>
      </c>
      <c r="E509" t="s">
        <v>72</v>
      </c>
      <c r="F509" t="s">
        <v>76</v>
      </c>
      <c r="G509">
        <v>0.08</v>
      </c>
      <c r="H509" t="s">
        <v>73</v>
      </c>
      <c r="I509" t="s">
        <v>1494</v>
      </c>
      <c r="J509" t="s">
        <v>1495</v>
      </c>
      <c r="K509" t="s">
        <v>1496</v>
      </c>
      <c r="L509" t="s">
        <v>1497</v>
      </c>
      <c r="M509" t="s">
        <v>232</v>
      </c>
    </row>
    <row r="510" spans="2:14" x14ac:dyDescent="0.2">
      <c r="B510" t="s">
        <v>35</v>
      </c>
      <c r="C510" t="s">
        <v>111</v>
      </c>
      <c r="D510">
        <v>229649</v>
      </c>
      <c r="E510" t="s">
        <v>66</v>
      </c>
      <c r="F510" t="s">
        <v>72</v>
      </c>
      <c r="G510">
        <v>0.15384615384615299</v>
      </c>
      <c r="H510" t="s">
        <v>73</v>
      </c>
      <c r="I510" t="s">
        <v>1498</v>
      </c>
      <c r="J510" t="s">
        <v>1499</v>
      </c>
      <c r="K510" t="s">
        <v>1500</v>
      </c>
      <c r="L510" t="s">
        <v>1501</v>
      </c>
      <c r="M510" t="s">
        <v>425</v>
      </c>
    </row>
    <row r="511" spans="2:14" x14ac:dyDescent="0.2">
      <c r="B511" t="s">
        <v>35</v>
      </c>
      <c r="C511" t="s">
        <v>124</v>
      </c>
      <c r="D511">
        <v>317191</v>
      </c>
      <c r="E511" t="s">
        <v>76</v>
      </c>
      <c r="F511" t="s">
        <v>66</v>
      </c>
      <c r="G511">
        <v>0.3</v>
      </c>
      <c r="H511" t="s">
        <v>73</v>
      </c>
      <c r="I511" t="s">
        <v>1502</v>
      </c>
      <c r="J511" t="s">
        <v>1503</v>
      </c>
      <c r="K511" t="s">
        <v>1504</v>
      </c>
      <c r="L511" t="s">
        <v>1505</v>
      </c>
      <c r="M511" t="s">
        <v>1506</v>
      </c>
      <c r="N511" t="s">
        <v>1507</v>
      </c>
    </row>
    <row r="512" spans="2:14" x14ac:dyDescent="0.2">
      <c r="B512" t="s">
        <v>35</v>
      </c>
      <c r="C512" t="s">
        <v>124</v>
      </c>
      <c r="D512">
        <v>329496</v>
      </c>
      <c r="E512" t="s">
        <v>66</v>
      </c>
      <c r="F512" t="s">
        <v>76</v>
      </c>
      <c r="G512">
        <v>0.33333333333333298</v>
      </c>
      <c r="H512" t="s">
        <v>162</v>
      </c>
      <c r="I512" t="s">
        <v>1508</v>
      </c>
      <c r="J512" t="s">
        <v>1509</v>
      </c>
      <c r="K512" t="s">
        <v>1510</v>
      </c>
      <c r="L512" t="s">
        <v>1511</v>
      </c>
      <c r="M512" t="s">
        <v>1349</v>
      </c>
    </row>
    <row r="513" spans="2:14" x14ac:dyDescent="0.2">
      <c r="B513" t="s">
        <v>35</v>
      </c>
      <c r="C513" t="s">
        <v>152</v>
      </c>
      <c r="D513">
        <v>343126</v>
      </c>
      <c r="E513" t="s">
        <v>72</v>
      </c>
      <c r="F513" t="s">
        <v>76</v>
      </c>
      <c r="G513">
        <v>0.18181818181818099</v>
      </c>
      <c r="H513" t="s">
        <v>73</v>
      </c>
      <c r="I513" t="s">
        <v>1512</v>
      </c>
      <c r="J513" t="s">
        <v>1024</v>
      </c>
      <c r="K513" t="s">
        <v>1513</v>
      </c>
      <c r="L513" t="s">
        <v>1514</v>
      </c>
      <c r="M513" t="s">
        <v>1490</v>
      </c>
    </row>
    <row r="514" spans="2:14" x14ac:dyDescent="0.2">
      <c r="B514" t="s">
        <v>35</v>
      </c>
      <c r="C514" t="s">
        <v>152</v>
      </c>
      <c r="D514">
        <v>352178</v>
      </c>
      <c r="E514" t="s">
        <v>72</v>
      </c>
      <c r="F514" t="s">
        <v>66</v>
      </c>
      <c r="G514">
        <v>0.15384615384615299</v>
      </c>
      <c r="H514" t="s">
        <v>162</v>
      </c>
      <c r="I514" t="s">
        <v>1515</v>
      </c>
      <c r="J514" t="s">
        <v>1516</v>
      </c>
      <c r="K514" t="s">
        <v>1517</v>
      </c>
      <c r="L514" t="s">
        <v>1518</v>
      </c>
      <c r="M514" t="s">
        <v>883</v>
      </c>
      <c r="N514" t="s">
        <v>417</v>
      </c>
    </row>
    <row r="515" spans="2:14" x14ac:dyDescent="0.2">
      <c r="B515" t="s">
        <v>35</v>
      </c>
      <c r="C515" t="s">
        <v>152</v>
      </c>
      <c r="D515">
        <v>357024</v>
      </c>
      <c r="E515" t="s">
        <v>76</v>
      </c>
      <c r="F515" t="s">
        <v>66</v>
      </c>
      <c r="G515">
        <v>0.2</v>
      </c>
      <c r="H515" t="s">
        <v>162</v>
      </c>
      <c r="I515" t="s">
        <v>1519</v>
      </c>
      <c r="J515" t="s">
        <v>1520</v>
      </c>
      <c r="K515" t="s">
        <v>1521</v>
      </c>
      <c r="L515" t="s">
        <v>1522</v>
      </c>
      <c r="M515" t="s">
        <v>1523</v>
      </c>
    </row>
    <row r="516" spans="2:14" x14ac:dyDescent="0.2">
      <c r="B516" t="s">
        <v>35</v>
      </c>
      <c r="C516" t="s">
        <v>152</v>
      </c>
      <c r="D516">
        <v>360396</v>
      </c>
      <c r="E516" t="s">
        <v>72</v>
      </c>
      <c r="F516" t="s">
        <v>66</v>
      </c>
      <c r="G516">
        <v>8.6956521739130405E-2</v>
      </c>
      <c r="H516" t="s">
        <v>162</v>
      </c>
      <c r="I516" t="s">
        <v>1524</v>
      </c>
      <c r="J516" t="s">
        <v>1525</v>
      </c>
      <c r="K516" t="s">
        <v>266</v>
      </c>
      <c r="L516" t="s">
        <v>1526</v>
      </c>
      <c r="M516" t="s">
        <v>268</v>
      </c>
    </row>
    <row r="517" spans="2:14" x14ac:dyDescent="0.2">
      <c r="B517" t="s">
        <v>35</v>
      </c>
      <c r="C517" t="s">
        <v>111</v>
      </c>
      <c r="D517">
        <v>416474</v>
      </c>
      <c r="E517" t="s">
        <v>72</v>
      </c>
      <c r="F517" t="s">
        <v>66</v>
      </c>
      <c r="G517">
        <v>0.18181818181818099</v>
      </c>
      <c r="H517" t="s">
        <v>162</v>
      </c>
      <c r="I517" t="s">
        <v>1527</v>
      </c>
      <c r="J517" t="s">
        <v>1528</v>
      </c>
      <c r="K517" t="s">
        <v>90</v>
      </c>
      <c r="L517" t="s">
        <v>1529</v>
      </c>
      <c r="M517" t="s">
        <v>1530</v>
      </c>
      <c r="N517" t="s">
        <v>1531</v>
      </c>
    </row>
    <row r="518" spans="2:14" x14ac:dyDescent="0.2">
      <c r="B518" t="s">
        <v>35</v>
      </c>
      <c r="C518" t="s">
        <v>111</v>
      </c>
      <c r="D518">
        <v>419130</v>
      </c>
      <c r="E518" t="s">
        <v>76</v>
      </c>
      <c r="F518" t="s">
        <v>72</v>
      </c>
      <c r="G518">
        <v>0.16666666666666599</v>
      </c>
      <c r="H518" t="s">
        <v>73</v>
      </c>
      <c r="I518" t="s">
        <v>1532</v>
      </c>
      <c r="J518" t="s">
        <v>1533</v>
      </c>
      <c r="K518" t="s">
        <v>1534</v>
      </c>
      <c r="L518" t="s">
        <v>1535</v>
      </c>
      <c r="M518" t="s">
        <v>1536</v>
      </c>
    </row>
    <row r="519" spans="2:14" x14ac:dyDescent="0.2">
      <c r="B519" t="s">
        <v>35</v>
      </c>
      <c r="C519" t="s">
        <v>111</v>
      </c>
      <c r="D519">
        <v>419131</v>
      </c>
      <c r="E519" t="s">
        <v>70</v>
      </c>
      <c r="F519" t="s">
        <v>76</v>
      </c>
      <c r="G519">
        <v>0.16666666666666599</v>
      </c>
      <c r="H519" t="s">
        <v>162</v>
      </c>
      <c r="I519" t="s">
        <v>1537</v>
      </c>
      <c r="J519" t="s">
        <v>1533</v>
      </c>
      <c r="K519" t="s">
        <v>1534</v>
      </c>
      <c r="L519" t="s">
        <v>1535</v>
      </c>
      <c r="M519" t="s">
        <v>1536</v>
      </c>
    </row>
    <row r="520" spans="2:14" x14ac:dyDescent="0.2">
      <c r="B520" t="s">
        <v>35</v>
      </c>
      <c r="C520" t="s">
        <v>111</v>
      </c>
      <c r="D520">
        <v>430159</v>
      </c>
      <c r="E520" t="s">
        <v>70</v>
      </c>
      <c r="F520" t="s">
        <v>76</v>
      </c>
      <c r="G520">
        <v>0.133333333333333</v>
      </c>
      <c r="H520" t="s">
        <v>162</v>
      </c>
      <c r="I520" t="s">
        <v>1538</v>
      </c>
      <c r="J520" t="s">
        <v>1539</v>
      </c>
      <c r="K520" t="s">
        <v>1540</v>
      </c>
      <c r="L520" t="s">
        <v>1541</v>
      </c>
      <c r="M520" t="s">
        <v>554</v>
      </c>
    </row>
    <row r="521" spans="2:14" x14ac:dyDescent="0.2">
      <c r="B521" t="s">
        <v>35</v>
      </c>
      <c r="C521" t="s">
        <v>111</v>
      </c>
      <c r="D521">
        <v>463049</v>
      </c>
      <c r="E521" t="s">
        <v>76</v>
      </c>
      <c r="F521" t="s">
        <v>66</v>
      </c>
      <c r="G521">
        <v>0.133333333333333</v>
      </c>
      <c r="H521" t="s">
        <v>162</v>
      </c>
      <c r="I521" t="s">
        <v>1542</v>
      </c>
      <c r="J521" t="s">
        <v>1543</v>
      </c>
      <c r="K521" t="s">
        <v>90</v>
      </c>
      <c r="L521" t="s">
        <v>1544</v>
      </c>
      <c r="M521" t="s">
        <v>232</v>
      </c>
      <c r="N521" t="s">
        <v>1545</v>
      </c>
    </row>
    <row r="522" spans="2:14" x14ac:dyDescent="0.2">
      <c r="B522" t="s">
        <v>36</v>
      </c>
      <c r="C522" t="s">
        <v>384</v>
      </c>
      <c r="D522">
        <v>3993</v>
      </c>
      <c r="E522" t="s">
        <v>66</v>
      </c>
      <c r="F522" t="s">
        <v>72</v>
      </c>
      <c r="G522">
        <v>0.20689655172413701</v>
      </c>
      <c r="H522" t="s">
        <v>162</v>
      </c>
      <c r="I522" t="s">
        <v>1546</v>
      </c>
      <c r="J522" t="s">
        <v>1547</v>
      </c>
      <c r="K522" t="s">
        <v>1548</v>
      </c>
      <c r="L522" t="s">
        <v>1549</v>
      </c>
    </row>
    <row r="523" spans="2:14" x14ac:dyDescent="0.2">
      <c r="B523" t="s">
        <v>36</v>
      </c>
      <c r="C523" t="s">
        <v>83</v>
      </c>
      <c r="D523">
        <v>4451</v>
      </c>
      <c r="E523" t="s">
        <v>70</v>
      </c>
      <c r="F523" t="s">
        <v>76</v>
      </c>
      <c r="G523">
        <v>5.4054054054054002E-2</v>
      </c>
      <c r="H523" t="s">
        <v>79</v>
      </c>
    </row>
    <row r="524" spans="2:14" x14ac:dyDescent="0.2">
      <c r="B524" t="s">
        <v>36</v>
      </c>
      <c r="C524" t="s">
        <v>99</v>
      </c>
      <c r="D524">
        <v>26317</v>
      </c>
      <c r="E524" t="s">
        <v>76</v>
      </c>
      <c r="F524" t="s">
        <v>72</v>
      </c>
      <c r="G524">
        <v>5.7692307692307702E-2</v>
      </c>
      <c r="H524" t="s">
        <v>79</v>
      </c>
    </row>
    <row r="525" spans="2:14" x14ac:dyDescent="0.2">
      <c r="B525" t="s">
        <v>36</v>
      </c>
      <c r="C525" t="s">
        <v>99</v>
      </c>
      <c r="D525">
        <v>26327</v>
      </c>
      <c r="E525" t="s">
        <v>66</v>
      </c>
      <c r="F525" t="s">
        <v>70</v>
      </c>
      <c r="G525">
        <v>0.33333333333333298</v>
      </c>
      <c r="H525" t="s">
        <v>79</v>
      </c>
    </row>
    <row r="526" spans="2:14" x14ac:dyDescent="0.2">
      <c r="B526" t="s">
        <v>36</v>
      </c>
      <c r="C526" t="s">
        <v>99</v>
      </c>
      <c r="D526">
        <v>26387</v>
      </c>
      <c r="E526" t="s">
        <v>72</v>
      </c>
      <c r="F526" t="s">
        <v>76</v>
      </c>
      <c r="G526">
        <v>0.15</v>
      </c>
      <c r="H526" t="s">
        <v>79</v>
      </c>
    </row>
    <row r="527" spans="2:14" x14ac:dyDescent="0.2">
      <c r="B527" t="s">
        <v>36</v>
      </c>
      <c r="C527" t="s">
        <v>93</v>
      </c>
      <c r="D527">
        <v>92124</v>
      </c>
      <c r="E527" t="s">
        <v>70</v>
      </c>
      <c r="F527" t="s">
        <v>72</v>
      </c>
      <c r="G527">
        <v>0.05</v>
      </c>
      <c r="H527" t="s">
        <v>79</v>
      </c>
    </row>
    <row r="528" spans="2:14" x14ac:dyDescent="0.2">
      <c r="B528" t="s">
        <v>37</v>
      </c>
      <c r="C528" t="s">
        <v>171</v>
      </c>
      <c r="D528">
        <v>910</v>
      </c>
      <c r="E528" t="s">
        <v>72</v>
      </c>
      <c r="F528" t="s">
        <v>66</v>
      </c>
      <c r="G528">
        <v>0.14285714285714199</v>
      </c>
      <c r="H528" t="s">
        <v>162</v>
      </c>
      <c r="I528" t="s">
        <v>1550</v>
      </c>
      <c r="J528" t="s">
        <v>406</v>
      </c>
      <c r="K528" t="s">
        <v>90</v>
      </c>
    </row>
    <row r="529" spans="2:14" x14ac:dyDescent="0.2">
      <c r="B529" t="s">
        <v>37</v>
      </c>
      <c r="C529" t="s">
        <v>180</v>
      </c>
      <c r="D529">
        <v>3936</v>
      </c>
      <c r="E529" t="s">
        <v>72</v>
      </c>
      <c r="F529" t="s">
        <v>66</v>
      </c>
      <c r="G529">
        <v>9.0909090909090898E-2</v>
      </c>
      <c r="H529" t="s">
        <v>73</v>
      </c>
      <c r="I529" t="s">
        <v>1551</v>
      </c>
      <c r="J529" t="s">
        <v>1552</v>
      </c>
      <c r="K529" t="s">
        <v>90</v>
      </c>
    </row>
    <row r="530" spans="2:14" x14ac:dyDescent="0.2">
      <c r="B530" t="s">
        <v>37</v>
      </c>
      <c r="C530" t="s">
        <v>94</v>
      </c>
      <c r="D530">
        <v>8671</v>
      </c>
      <c r="E530" t="s">
        <v>76</v>
      </c>
      <c r="F530" t="s">
        <v>66</v>
      </c>
      <c r="G530">
        <v>0.08</v>
      </c>
      <c r="H530" t="s">
        <v>162</v>
      </c>
      <c r="I530" t="s">
        <v>1553</v>
      </c>
      <c r="J530" t="s">
        <v>1554</v>
      </c>
      <c r="K530" t="s">
        <v>1555</v>
      </c>
      <c r="L530" t="s">
        <v>1556</v>
      </c>
      <c r="M530" t="s">
        <v>365</v>
      </c>
      <c r="N530" t="s">
        <v>1557</v>
      </c>
    </row>
    <row r="531" spans="2:14" x14ac:dyDescent="0.2">
      <c r="B531" t="s">
        <v>37</v>
      </c>
      <c r="C531" t="s">
        <v>104</v>
      </c>
      <c r="D531">
        <v>13216</v>
      </c>
      <c r="E531" t="s">
        <v>66</v>
      </c>
      <c r="F531" t="s">
        <v>76</v>
      </c>
      <c r="G531">
        <v>0.25</v>
      </c>
      <c r="H531" t="s">
        <v>79</v>
      </c>
    </row>
    <row r="532" spans="2:14" x14ac:dyDescent="0.2">
      <c r="B532" t="s">
        <v>37</v>
      </c>
      <c r="C532" t="s">
        <v>180</v>
      </c>
      <c r="D532">
        <v>21397</v>
      </c>
      <c r="E532" t="s">
        <v>76</v>
      </c>
      <c r="F532" t="s">
        <v>72</v>
      </c>
      <c r="G532">
        <v>0.11111111111111099</v>
      </c>
      <c r="H532" t="s">
        <v>73</v>
      </c>
      <c r="I532" t="s">
        <v>1558</v>
      </c>
      <c r="J532" t="s">
        <v>1559</v>
      </c>
      <c r="K532" t="s">
        <v>1560</v>
      </c>
      <c r="L532" t="s">
        <v>1561</v>
      </c>
      <c r="M532" t="s">
        <v>301</v>
      </c>
      <c r="N532" t="s">
        <v>1562</v>
      </c>
    </row>
    <row r="533" spans="2:14" x14ac:dyDescent="0.2">
      <c r="B533" t="s">
        <v>37</v>
      </c>
      <c r="C533" t="s">
        <v>1366</v>
      </c>
      <c r="D533">
        <v>48412</v>
      </c>
      <c r="E533" t="s">
        <v>76</v>
      </c>
      <c r="F533" t="s">
        <v>72</v>
      </c>
      <c r="G533">
        <v>7.69230769230769E-2</v>
      </c>
      <c r="H533" t="s">
        <v>73</v>
      </c>
      <c r="I533" t="s">
        <v>1563</v>
      </c>
      <c r="J533" t="s">
        <v>1368</v>
      </c>
      <c r="K533" t="s">
        <v>1369</v>
      </c>
      <c r="L533" t="s">
        <v>1370</v>
      </c>
      <c r="M533" t="s">
        <v>1564</v>
      </c>
    </row>
    <row r="534" spans="2:14" x14ac:dyDescent="0.2">
      <c r="B534" t="s">
        <v>37</v>
      </c>
      <c r="C534" t="s">
        <v>145</v>
      </c>
      <c r="D534">
        <v>49119</v>
      </c>
      <c r="E534" t="s">
        <v>66</v>
      </c>
      <c r="F534" t="s">
        <v>70</v>
      </c>
      <c r="G534">
        <v>5.5555555555555497E-2</v>
      </c>
      <c r="H534" t="s">
        <v>79</v>
      </c>
    </row>
    <row r="535" spans="2:14" x14ac:dyDescent="0.2">
      <c r="B535" t="s">
        <v>37</v>
      </c>
      <c r="C535" t="s">
        <v>170</v>
      </c>
      <c r="D535">
        <v>64981</v>
      </c>
      <c r="E535" t="s">
        <v>70</v>
      </c>
      <c r="F535" t="s">
        <v>76</v>
      </c>
      <c r="G535">
        <v>8.3333333333333301E-2</v>
      </c>
      <c r="H535" t="s">
        <v>162</v>
      </c>
      <c r="I535" t="s">
        <v>1565</v>
      </c>
      <c r="J535" t="s">
        <v>1566</v>
      </c>
      <c r="K535" t="s">
        <v>1567</v>
      </c>
      <c r="L535" t="s">
        <v>1568</v>
      </c>
      <c r="M535" t="s">
        <v>382</v>
      </c>
      <c r="N535" t="s">
        <v>219</v>
      </c>
    </row>
    <row r="536" spans="2:14" x14ac:dyDescent="0.2">
      <c r="B536" t="s">
        <v>37</v>
      </c>
      <c r="C536" t="s">
        <v>169</v>
      </c>
      <c r="D536">
        <v>79598</v>
      </c>
      <c r="E536" t="s">
        <v>70</v>
      </c>
      <c r="F536" t="s">
        <v>76</v>
      </c>
      <c r="G536">
        <v>0.1</v>
      </c>
      <c r="H536" t="s">
        <v>162</v>
      </c>
      <c r="I536" t="s">
        <v>1569</v>
      </c>
      <c r="J536" t="s">
        <v>1570</v>
      </c>
      <c r="K536" t="s">
        <v>1571</v>
      </c>
      <c r="L536" t="s">
        <v>1572</v>
      </c>
      <c r="M536" t="s">
        <v>883</v>
      </c>
    </row>
    <row r="537" spans="2:14" x14ac:dyDescent="0.2">
      <c r="B537" t="s">
        <v>37</v>
      </c>
      <c r="C537" t="s">
        <v>104</v>
      </c>
      <c r="D537">
        <v>84409</v>
      </c>
      <c r="E537" t="s">
        <v>66</v>
      </c>
      <c r="F537" t="s">
        <v>70</v>
      </c>
      <c r="G537">
        <v>6.8965517241379296E-2</v>
      </c>
      <c r="H537" t="s">
        <v>79</v>
      </c>
    </row>
    <row r="538" spans="2:14" x14ac:dyDescent="0.2">
      <c r="B538" t="s">
        <v>37</v>
      </c>
      <c r="C538" t="s">
        <v>104</v>
      </c>
      <c r="D538">
        <v>88746</v>
      </c>
      <c r="E538" t="s">
        <v>70</v>
      </c>
      <c r="F538" t="s">
        <v>76</v>
      </c>
      <c r="G538">
        <v>6.0606060606060601E-2</v>
      </c>
      <c r="H538" t="s">
        <v>162</v>
      </c>
      <c r="I538" t="s">
        <v>1573</v>
      </c>
      <c r="J538" t="s">
        <v>1574</v>
      </c>
      <c r="K538" t="s">
        <v>1575</v>
      </c>
      <c r="L538" t="s">
        <v>1576</v>
      </c>
      <c r="M538" t="s">
        <v>1490</v>
      </c>
    </row>
    <row r="539" spans="2:14" x14ac:dyDescent="0.2">
      <c r="B539" t="s">
        <v>37</v>
      </c>
      <c r="C539" t="s">
        <v>65</v>
      </c>
      <c r="D539">
        <v>90677</v>
      </c>
      <c r="E539" t="s">
        <v>76</v>
      </c>
      <c r="F539" t="s">
        <v>72</v>
      </c>
      <c r="G539">
        <v>5.2631578947368397E-2</v>
      </c>
      <c r="H539" t="s">
        <v>162</v>
      </c>
      <c r="I539" t="s">
        <v>1577</v>
      </c>
      <c r="J539" t="s">
        <v>1578</v>
      </c>
      <c r="K539" t="s">
        <v>1579</v>
      </c>
      <c r="L539" t="s">
        <v>1580</v>
      </c>
      <c r="M539" t="s">
        <v>1581</v>
      </c>
      <c r="N539" t="s">
        <v>1582</v>
      </c>
    </row>
    <row r="540" spans="2:14" x14ac:dyDescent="0.2">
      <c r="B540" t="s">
        <v>37</v>
      </c>
      <c r="C540" t="s">
        <v>105</v>
      </c>
      <c r="D540">
        <v>94654</v>
      </c>
      <c r="E540" t="s">
        <v>70</v>
      </c>
      <c r="F540" t="s">
        <v>76</v>
      </c>
      <c r="G540">
        <v>8.3333333333333301E-2</v>
      </c>
      <c r="H540" t="s">
        <v>162</v>
      </c>
      <c r="I540" t="s">
        <v>1583</v>
      </c>
      <c r="J540" t="s">
        <v>798</v>
      </c>
      <c r="K540" t="s">
        <v>1584</v>
      </c>
      <c r="L540" t="s">
        <v>1585</v>
      </c>
      <c r="M540" t="s">
        <v>554</v>
      </c>
    </row>
    <row r="541" spans="2:14" x14ac:dyDescent="0.2">
      <c r="B541" t="s">
        <v>37</v>
      </c>
      <c r="C541" t="s">
        <v>111</v>
      </c>
      <c r="D541">
        <v>120050</v>
      </c>
      <c r="E541" t="s">
        <v>70</v>
      </c>
      <c r="F541" t="s">
        <v>76</v>
      </c>
      <c r="G541">
        <v>0.08</v>
      </c>
      <c r="H541" t="s">
        <v>73</v>
      </c>
      <c r="I541" t="s">
        <v>1586</v>
      </c>
      <c r="J541" t="s">
        <v>1587</v>
      </c>
      <c r="K541" t="s">
        <v>1588</v>
      </c>
      <c r="L541" t="s">
        <v>1589</v>
      </c>
      <c r="M541" t="s">
        <v>390</v>
      </c>
    </row>
    <row r="542" spans="2:14" x14ac:dyDescent="0.2">
      <c r="B542" t="s">
        <v>37</v>
      </c>
      <c r="C542" t="s">
        <v>105</v>
      </c>
      <c r="D542">
        <v>132912</v>
      </c>
      <c r="E542" t="s">
        <v>76</v>
      </c>
      <c r="F542" t="s">
        <v>72</v>
      </c>
      <c r="G542">
        <v>8.6956521739130405E-2</v>
      </c>
      <c r="H542" t="s">
        <v>162</v>
      </c>
      <c r="I542" t="s">
        <v>1590</v>
      </c>
      <c r="J542" t="s">
        <v>1591</v>
      </c>
      <c r="K542" t="s">
        <v>1592</v>
      </c>
      <c r="L542" t="s">
        <v>1593</v>
      </c>
      <c r="M542" t="s">
        <v>1594</v>
      </c>
      <c r="N542" t="s">
        <v>1595</v>
      </c>
    </row>
    <row r="543" spans="2:14" x14ac:dyDescent="0.2">
      <c r="B543" t="s">
        <v>37</v>
      </c>
      <c r="C543" t="s">
        <v>87</v>
      </c>
      <c r="D543">
        <v>136948</v>
      </c>
      <c r="E543" t="s">
        <v>76</v>
      </c>
      <c r="F543" t="s">
        <v>66</v>
      </c>
      <c r="G543">
        <v>0.11111111111111099</v>
      </c>
      <c r="H543" t="s">
        <v>162</v>
      </c>
      <c r="I543" t="s">
        <v>1596</v>
      </c>
      <c r="J543" t="s">
        <v>1597</v>
      </c>
      <c r="K543" t="s">
        <v>1598</v>
      </c>
      <c r="L543" t="s">
        <v>1599</v>
      </c>
      <c r="M543" t="s">
        <v>1600</v>
      </c>
    </row>
    <row r="544" spans="2:14" x14ac:dyDescent="0.2">
      <c r="B544" t="s">
        <v>37</v>
      </c>
      <c r="C544" t="s">
        <v>111</v>
      </c>
      <c r="D544">
        <v>145718</v>
      </c>
      <c r="E544" t="s">
        <v>76</v>
      </c>
      <c r="F544" t="s">
        <v>66</v>
      </c>
      <c r="G544">
        <v>6.0606060606060601E-2</v>
      </c>
      <c r="H544" t="s">
        <v>162</v>
      </c>
      <c r="I544" t="s">
        <v>1601</v>
      </c>
      <c r="J544" t="s">
        <v>885</v>
      </c>
      <c r="K544" t="s">
        <v>1602</v>
      </c>
      <c r="L544" t="s">
        <v>1603</v>
      </c>
      <c r="M544" t="s">
        <v>301</v>
      </c>
      <c r="N544" t="s">
        <v>1604</v>
      </c>
    </row>
    <row r="545" spans="2:15" x14ac:dyDescent="0.2">
      <c r="B545" t="s">
        <v>37</v>
      </c>
      <c r="C545" t="s">
        <v>152</v>
      </c>
      <c r="D545">
        <v>197178</v>
      </c>
      <c r="E545" t="s">
        <v>66</v>
      </c>
      <c r="F545" t="s">
        <v>76</v>
      </c>
      <c r="G545">
        <v>5.4054054054054002E-2</v>
      </c>
      <c r="H545" t="s">
        <v>162</v>
      </c>
      <c r="I545" t="s">
        <v>1605</v>
      </c>
      <c r="J545" t="s">
        <v>1606</v>
      </c>
      <c r="K545" t="s">
        <v>1607</v>
      </c>
      <c r="L545" t="s">
        <v>1608</v>
      </c>
      <c r="M545" t="s">
        <v>1389</v>
      </c>
    </row>
    <row r="546" spans="2:15" x14ac:dyDescent="0.2">
      <c r="B546" t="s">
        <v>37</v>
      </c>
      <c r="C546" t="s">
        <v>124</v>
      </c>
      <c r="D546">
        <v>208398</v>
      </c>
      <c r="E546" t="s">
        <v>70</v>
      </c>
      <c r="F546" t="s">
        <v>76</v>
      </c>
      <c r="G546">
        <v>8.6956521739130405E-2</v>
      </c>
      <c r="H546" t="s">
        <v>73</v>
      </c>
      <c r="I546" t="s">
        <v>1609</v>
      </c>
      <c r="J546" t="s">
        <v>1610</v>
      </c>
      <c r="K546" t="s">
        <v>90</v>
      </c>
      <c r="L546" t="s">
        <v>1611</v>
      </c>
      <c r="M546" t="s">
        <v>232</v>
      </c>
    </row>
    <row r="547" spans="2:15" x14ac:dyDescent="0.2">
      <c r="B547" t="s">
        <v>37</v>
      </c>
      <c r="C547" t="s">
        <v>145</v>
      </c>
      <c r="D547">
        <v>216752</v>
      </c>
      <c r="E547" t="s">
        <v>72</v>
      </c>
      <c r="F547" t="s">
        <v>66</v>
      </c>
      <c r="G547">
        <v>6.8965517241379296E-2</v>
      </c>
      <c r="H547" t="s">
        <v>162</v>
      </c>
      <c r="I547" t="s">
        <v>1612</v>
      </c>
      <c r="J547" t="s">
        <v>1613</v>
      </c>
      <c r="K547" t="s">
        <v>1336</v>
      </c>
      <c r="L547" t="s">
        <v>1614</v>
      </c>
      <c r="M547" t="s">
        <v>301</v>
      </c>
      <c r="N547" t="s">
        <v>1615</v>
      </c>
    </row>
    <row r="548" spans="2:15" x14ac:dyDescent="0.2">
      <c r="B548" t="s">
        <v>37</v>
      </c>
      <c r="C548" t="s">
        <v>111</v>
      </c>
      <c r="D548">
        <v>257413</v>
      </c>
      <c r="E548" t="s">
        <v>70</v>
      </c>
      <c r="F548" t="s">
        <v>66</v>
      </c>
      <c r="G548">
        <v>8.6956521739130405E-2</v>
      </c>
      <c r="H548" t="s">
        <v>73</v>
      </c>
      <c r="I548" t="s">
        <v>1616</v>
      </c>
      <c r="J548" t="s">
        <v>1617</v>
      </c>
      <c r="K548" t="s">
        <v>1618</v>
      </c>
      <c r="L548" t="s">
        <v>1619</v>
      </c>
      <c r="M548" t="s">
        <v>185</v>
      </c>
      <c r="N548" t="s">
        <v>1620</v>
      </c>
    </row>
    <row r="549" spans="2:15" x14ac:dyDescent="0.2">
      <c r="B549" t="s">
        <v>37</v>
      </c>
      <c r="C549" t="s">
        <v>152</v>
      </c>
      <c r="D549">
        <v>312039</v>
      </c>
      <c r="E549" t="s">
        <v>66</v>
      </c>
      <c r="F549" t="s">
        <v>70</v>
      </c>
      <c r="G549">
        <v>5.4054054054054002E-2</v>
      </c>
      <c r="H549" t="s">
        <v>162</v>
      </c>
      <c r="I549" t="s">
        <v>1621</v>
      </c>
      <c r="J549" t="s">
        <v>1622</v>
      </c>
      <c r="K549" t="s">
        <v>90</v>
      </c>
      <c r="L549" t="s">
        <v>1623</v>
      </c>
      <c r="M549" t="s">
        <v>232</v>
      </c>
    </row>
    <row r="550" spans="2:15" x14ac:dyDescent="0.2">
      <c r="B550" t="s">
        <v>37</v>
      </c>
      <c r="C550" t="s">
        <v>111</v>
      </c>
      <c r="D550">
        <v>339871</v>
      </c>
      <c r="E550" t="s">
        <v>66</v>
      </c>
      <c r="F550" t="s">
        <v>70</v>
      </c>
      <c r="G550">
        <v>0.08</v>
      </c>
      <c r="H550" t="s">
        <v>79</v>
      </c>
    </row>
    <row r="551" spans="2:15" x14ac:dyDescent="0.2">
      <c r="B551" t="s">
        <v>37</v>
      </c>
      <c r="C551" t="s">
        <v>111</v>
      </c>
      <c r="D551">
        <v>400038</v>
      </c>
      <c r="E551" t="s">
        <v>70</v>
      </c>
      <c r="F551" t="s">
        <v>76</v>
      </c>
      <c r="G551">
        <v>0.16666666666666599</v>
      </c>
      <c r="H551" t="s">
        <v>79</v>
      </c>
    </row>
    <row r="552" spans="2:15" x14ac:dyDescent="0.2">
      <c r="B552" t="s">
        <v>37</v>
      </c>
      <c r="C552" t="s">
        <v>111</v>
      </c>
      <c r="D552">
        <v>418319</v>
      </c>
      <c r="E552" t="s">
        <v>70</v>
      </c>
      <c r="F552" t="s">
        <v>66</v>
      </c>
      <c r="G552">
        <v>1</v>
      </c>
      <c r="H552" t="s">
        <v>79</v>
      </c>
    </row>
    <row r="553" spans="2:15" x14ac:dyDescent="0.2">
      <c r="B553" t="s">
        <v>38</v>
      </c>
      <c r="C553" t="s">
        <v>83</v>
      </c>
      <c r="D553">
        <v>6353</v>
      </c>
      <c r="E553" t="s">
        <v>72</v>
      </c>
      <c r="F553" t="s">
        <v>66</v>
      </c>
      <c r="G553">
        <v>7.69230769230769E-2</v>
      </c>
      <c r="H553" t="s">
        <v>162</v>
      </c>
      <c r="I553" t="s">
        <v>1624</v>
      </c>
      <c r="J553" t="s">
        <v>1625</v>
      </c>
      <c r="K553" t="s">
        <v>1626</v>
      </c>
      <c r="L553" t="s">
        <v>1627</v>
      </c>
      <c r="M553" t="s">
        <v>1628</v>
      </c>
    </row>
    <row r="554" spans="2:15" x14ac:dyDescent="0.2">
      <c r="B554" t="s">
        <v>38</v>
      </c>
      <c r="C554" t="s">
        <v>83</v>
      </c>
      <c r="D554">
        <v>6421</v>
      </c>
      <c r="E554" t="s">
        <v>72</v>
      </c>
      <c r="F554" t="s">
        <v>66</v>
      </c>
      <c r="G554">
        <v>0.133333333333333</v>
      </c>
      <c r="H554" t="s">
        <v>162</v>
      </c>
      <c r="I554" t="s">
        <v>1629</v>
      </c>
      <c r="J554" t="s">
        <v>1625</v>
      </c>
      <c r="K554" t="s">
        <v>1626</v>
      </c>
      <c r="L554" t="s">
        <v>1627</v>
      </c>
      <c r="M554" t="s">
        <v>1628</v>
      </c>
    </row>
    <row r="555" spans="2:15" x14ac:dyDescent="0.2">
      <c r="B555" t="s">
        <v>38</v>
      </c>
      <c r="C555" t="s">
        <v>78</v>
      </c>
      <c r="D555">
        <v>45291</v>
      </c>
      <c r="E555" t="s">
        <v>70</v>
      </c>
      <c r="F555" t="s">
        <v>66</v>
      </c>
      <c r="G555">
        <v>6.0606060606060601E-2</v>
      </c>
      <c r="H555" t="s">
        <v>162</v>
      </c>
      <c r="I555" t="s">
        <v>1630</v>
      </c>
      <c r="J555" t="s">
        <v>1631</v>
      </c>
      <c r="K555" t="s">
        <v>1632</v>
      </c>
      <c r="L555" t="s">
        <v>1633</v>
      </c>
      <c r="M555" t="s">
        <v>168</v>
      </c>
      <c r="N555" t="s">
        <v>1634</v>
      </c>
      <c r="O555" t="s">
        <v>470</v>
      </c>
    </row>
    <row r="556" spans="2:15" x14ac:dyDescent="0.2">
      <c r="B556" t="s">
        <v>38</v>
      </c>
      <c r="C556" t="s">
        <v>141</v>
      </c>
      <c r="D556">
        <v>51199</v>
      </c>
      <c r="E556" t="s">
        <v>72</v>
      </c>
      <c r="F556" t="s">
        <v>70</v>
      </c>
      <c r="G556">
        <v>8.3333333333333301E-2</v>
      </c>
      <c r="H556" t="s">
        <v>162</v>
      </c>
      <c r="I556" t="s">
        <v>1635</v>
      </c>
      <c r="J556" t="s">
        <v>1636</v>
      </c>
      <c r="K556" t="s">
        <v>1637</v>
      </c>
      <c r="L556" t="s">
        <v>1638</v>
      </c>
      <c r="M556" t="s">
        <v>390</v>
      </c>
    </row>
    <row r="557" spans="2:15" x14ac:dyDescent="0.2">
      <c r="B557" t="s">
        <v>38</v>
      </c>
      <c r="C557" t="s">
        <v>179</v>
      </c>
      <c r="D557">
        <v>75953</v>
      </c>
      <c r="E557" t="s">
        <v>70</v>
      </c>
      <c r="F557" t="s">
        <v>72</v>
      </c>
      <c r="G557">
        <v>5.5555555555555497E-2</v>
      </c>
      <c r="H557" t="s">
        <v>79</v>
      </c>
    </row>
    <row r="558" spans="2:15" x14ac:dyDescent="0.2">
      <c r="B558" t="s">
        <v>38</v>
      </c>
      <c r="C558" t="s">
        <v>93</v>
      </c>
      <c r="D558">
        <v>78406</v>
      </c>
      <c r="E558" t="s">
        <v>66</v>
      </c>
      <c r="F558" t="s">
        <v>72</v>
      </c>
      <c r="G558">
        <v>5.6179775280898799E-2</v>
      </c>
      <c r="H558" t="s">
        <v>162</v>
      </c>
      <c r="I558" t="s">
        <v>1639</v>
      </c>
      <c r="J558" t="s">
        <v>1640</v>
      </c>
      <c r="K558" t="s">
        <v>1641</v>
      </c>
      <c r="L558" t="s">
        <v>1642</v>
      </c>
      <c r="M558" t="s">
        <v>1643</v>
      </c>
      <c r="N558" t="s">
        <v>1644</v>
      </c>
    </row>
    <row r="559" spans="2:15" x14ac:dyDescent="0.2">
      <c r="B559" t="s">
        <v>38</v>
      </c>
      <c r="C559" t="s">
        <v>93</v>
      </c>
      <c r="D559">
        <v>78407</v>
      </c>
      <c r="E559" t="s">
        <v>66</v>
      </c>
      <c r="F559" t="s">
        <v>72</v>
      </c>
      <c r="G559">
        <v>5.4945054945054903E-2</v>
      </c>
      <c r="H559" t="s">
        <v>162</v>
      </c>
      <c r="I559" t="s">
        <v>1645</v>
      </c>
      <c r="J559" t="s">
        <v>1640</v>
      </c>
      <c r="K559" t="s">
        <v>1641</v>
      </c>
      <c r="L559" t="s">
        <v>1642</v>
      </c>
      <c r="M559" t="s">
        <v>1643</v>
      </c>
      <c r="N559" t="s">
        <v>1644</v>
      </c>
    </row>
    <row r="560" spans="2:15" x14ac:dyDescent="0.2">
      <c r="B560" t="s">
        <v>38</v>
      </c>
      <c r="C560" t="s">
        <v>131</v>
      </c>
      <c r="D560">
        <v>93156</v>
      </c>
      <c r="E560" t="s">
        <v>72</v>
      </c>
      <c r="F560" t="s">
        <v>76</v>
      </c>
      <c r="G560">
        <v>5.4054054054054002E-2</v>
      </c>
      <c r="H560" t="s">
        <v>73</v>
      </c>
      <c r="I560" t="s">
        <v>1646</v>
      </c>
      <c r="J560" t="s">
        <v>1647</v>
      </c>
      <c r="K560" t="s">
        <v>1648</v>
      </c>
      <c r="L560" t="s">
        <v>1649</v>
      </c>
      <c r="M560" t="s">
        <v>1650</v>
      </c>
    </row>
    <row r="561" spans="2:14" x14ac:dyDescent="0.2">
      <c r="B561" t="s">
        <v>38</v>
      </c>
      <c r="C561" t="s">
        <v>111</v>
      </c>
      <c r="D561">
        <v>107570</v>
      </c>
      <c r="E561" t="s">
        <v>66</v>
      </c>
      <c r="F561" t="s">
        <v>70</v>
      </c>
      <c r="G561">
        <v>6.0606060606060601E-2</v>
      </c>
      <c r="H561" t="s">
        <v>162</v>
      </c>
      <c r="I561" t="s">
        <v>1651</v>
      </c>
      <c r="J561" t="s">
        <v>1652</v>
      </c>
      <c r="K561" t="s">
        <v>1653</v>
      </c>
      <c r="L561" t="s">
        <v>1654</v>
      </c>
      <c r="M561" t="s">
        <v>219</v>
      </c>
    </row>
    <row r="562" spans="2:14" x14ac:dyDescent="0.2">
      <c r="B562" t="s">
        <v>38</v>
      </c>
      <c r="C562" t="s">
        <v>131</v>
      </c>
      <c r="D562">
        <v>193840</v>
      </c>
      <c r="E562" t="s">
        <v>66</v>
      </c>
      <c r="F562" t="s">
        <v>72</v>
      </c>
      <c r="G562">
        <v>0.14285714285714199</v>
      </c>
      <c r="H562" t="s">
        <v>79</v>
      </c>
    </row>
    <row r="563" spans="2:14" x14ac:dyDescent="0.2">
      <c r="B563" t="s">
        <v>38</v>
      </c>
      <c r="C563" t="s">
        <v>131</v>
      </c>
      <c r="D563">
        <v>193989</v>
      </c>
      <c r="E563" t="s">
        <v>70</v>
      </c>
      <c r="F563" t="s">
        <v>66</v>
      </c>
      <c r="G563">
        <v>0.18181818181818099</v>
      </c>
      <c r="H563" t="s">
        <v>162</v>
      </c>
      <c r="I563" t="s">
        <v>1655</v>
      </c>
      <c r="J563" t="s">
        <v>1656</v>
      </c>
      <c r="K563" t="s">
        <v>90</v>
      </c>
      <c r="L563" t="s">
        <v>1657</v>
      </c>
    </row>
    <row r="564" spans="2:14" x14ac:dyDescent="0.2">
      <c r="B564" t="s">
        <v>38</v>
      </c>
      <c r="C564" t="s">
        <v>111</v>
      </c>
      <c r="D564">
        <v>383644</v>
      </c>
      <c r="E564" t="s">
        <v>66</v>
      </c>
      <c r="F564" t="s">
        <v>76</v>
      </c>
      <c r="G564">
        <v>0.28571428571428498</v>
      </c>
      <c r="H564" t="s">
        <v>79</v>
      </c>
    </row>
    <row r="565" spans="2:14" x14ac:dyDescent="0.2">
      <c r="B565" t="s">
        <v>38</v>
      </c>
      <c r="C565" t="s">
        <v>111</v>
      </c>
      <c r="D565">
        <v>536777</v>
      </c>
      <c r="E565" t="s">
        <v>70</v>
      </c>
      <c r="F565" t="s">
        <v>76</v>
      </c>
      <c r="G565">
        <v>0.16666666666666599</v>
      </c>
      <c r="H565" t="s">
        <v>162</v>
      </c>
      <c r="I565" t="s">
        <v>1658</v>
      </c>
      <c r="J565" t="s">
        <v>1659</v>
      </c>
      <c r="K565" t="s">
        <v>1660</v>
      </c>
      <c r="L565" t="s">
        <v>1661</v>
      </c>
      <c r="M565" t="s">
        <v>268</v>
      </c>
    </row>
    <row r="566" spans="2:14" x14ac:dyDescent="0.2">
      <c r="B566" t="s">
        <v>39</v>
      </c>
      <c r="C566" t="s">
        <v>1129</v>
      </c>
      <c r="D566">
        <v>11432</v>
      </c>
      <c r="E566" t="s">
        <v>72</v>
      </c>
      <c r="F566" t="s">
        <v>66</v>
      </c>
      <c r="G566">
        <v>0.2</v>
      </c>
      <c r="H566" t="s">
        <v>73</v>
      </c>
      <c r="I566" t="s">
        <v>1662</v>
      </c>
      <c r="J566" t="s">
        <v>1663</v>
      </c>
      <c r="K566" t="s">
        <v>1664</v>
      </c>
      <c r="L566" t="s">
        <v>1665</v>
      </c>
      <c r="M566" t="s">
        <v>296</v>
      </c>
      <c r="N566" t="s">
        <v>1666</v>
      </c>
    </row>
    <row r="567" spans="2:14" x14ac:dyDescent="0.2">
      <c r="B567" t="s">
        <v>39</v>
      </c>
      <c r="C567" t="s">
        <v>172</v>
      </c>
      <c r="D567">
        <v>23184</v>
      </c>
      <c r="E567" t="s">
        <v>66</v>
      </c>
      <c r="F567" t="s">
        <v>76</v>
      </c>
      <c r="G567">
        <v>5.2631578947368397E-2</v>
      </c>
      <c r="H567" t="s">
        <v>79</v>
      </c>
    </row>
    <row r="568" spans="2:14" x14ac:dyDescent="0.2">
      <c r="B568" t="s">
        <v>40</v>
      </c>
      <c r="C568" t="s">
        <v>179</v>
      </c>
      <c r="D568">
        <v>508</v>
      </c>
      <c r="E568" t="s">
        <v>66</v>
      </c>
      <c r="F568" t="s">
        <v>70</v>
      </c>
      <c r="G568">
        <v>0.11764705882352899</v>
      </c>
      <c r="H568" t="s">
        <v>79</v>
      </c>
    </row>
    <row r="569" spans="2:14" x14ac:dyDescent="0.2">
      <c r="B569" t="s">
        <v>40</v>
      </c>
      <c r="C569" t="s">
        <v>104</v>
      </c>
      <c r="D569">
        <v>716</v>
      </c>
      <c r="E569" t="s">
        <v>72</v>
      </c>
      <c r="F569" t="s">
        <v>76</v>
      </c>
      <c r="G569">
        <v>0.2</v>
      </c>
      <c r="H569" t="s">
        <v>79</v>
      </c>
    </row>
    <row r="570" spans="2:14" x14ac:dyDescent="0.2">
      <c r="B570" t="s">
        <v>40</v>
      </c>
      <c r="C570" t="s">
        <v>78</v>
      </c>
      <c r="D570">
        <v>19093</v>
      </c>
      <c r="E570" t="s">
        <v>66</v>
      </c>
      <c r="F570" t="s">
        <v>66</v>
      </c>
      <c r="G570">
        <v>0.434782608695652</v>
      </c>
      <c r="H570" t="s">
        <v>73</v>
      </c>
      <c r="I570" t="s">
        <v>518</v>
      </c>
      <c r="J570" t="s">
        <v>519</v>
      </c>
      <c r="K570" t="s">
        <v>520</v>
      </c>
      <c r="L570" t="s">
        <v>1667</v>
      </c>
      <c r="M570" t="s">
        <v>1668</v>
      </c>
    </row>
    <row r="571" spans="2:14" x14ac:dyDescent="0.2">
      <c r="B571" t="s">
        <v>40</v>
      </c>
      <c r="C571" t="s">
        <v>65</v>
      </c>
      <c r="D571">
        <v>94396</v>
      </c>
      <c r="E571" t="s">
        <v>66</v>
      </c>
      <c r="F571" t="s">
        <v>76</v>
      </c>
      <c r="G571">
        <v>0.25</v>
      </c>
      <c r="H571" t="s">
        <v>73</v>
      </c>
      <c r="I571" t="s">
        <v>1669</v>
      </c>
      <c r="J571" t="s">
        <v>1670</v>
      </c>
      <c r="K571" t="s">
        <v>1671</v>
      </c>
      <c r="L571" t="s">
        <v>1672</v>
      </c>
      <c r="M571" t="s">
        <v>203</v>
      </c>
    </row>
    <row r="572" spans="2:14" x14ac:dyDescent="0.2">
      <c r="B572" t="s">
        <v>40</v>
      </c>
      <c r="C572" t="s">
        <v>83</v>
      </c>
      <c r="D572">
        <v>107282</v>
      </c>
      <c r="E572" t="s">
        <v>66</v>
      </c>
      <c r="F572" t="s">
        <v>66</v>
      </c>
      <c r="G572">
        <v>0.42857142857142799</v>
      </c>
      <c r="H572" t="s">
        <v>79</v>
      </c>
    </row>
    <row r="573" spans="2:14" x14ac:dyDescent="0.2">
      <c r="B573" t="s">
        <v>40</v>
      </c>
      <c r="C573" t="s">
        <v>111</v>
      </c>
      <c r="D573">
        <v>284509</v>
      </c>
      <c r="E573" t="s">
        <v>72</v>
      </c>
      <c r="F573" t="s">
        <v>76</v>
      </c>
      <c r="G573">
        <v>0.14285714285714199</v>
      </c>
      <c r="H573" t="s">
        <v>162</v>
      </c>
      <c r="I573" t="s">
        <v>1673</v>
      </c>
      <c r="J573" t="s">
        <v>1674</v>
      </c>
      <c r="K573" t="s">
        <v>90</v>
      </c>
    </row>
    <row r="574" spans="2:14" x14ac:dyDescent="0.2">
      <c r="B574" t="s">
        <v>40</v>
      </c>
      <c r="C574" t="s">
        <v>111</v>
      </c>
      <c r="D574">
        <v>532474</v>
      </c>
      <c r="E574" t="s">
        <v>72</v>
      </c>
      <c r="F574" t="s">
        <v>66</v>
      </c>
      <c r="G574">
        <v>0.22222222222222199</v>
      </c>
      <c r="H574" t="s">
        <v>162</v>
      </c>
      <c r="I574" t="s">
        <v>1675</v>
      </c>
      <c r="J574" t="s">
        <v>1676</v>
      </c>
      <c r="K574" t="s">
        <v>266</v>
      </c>
      <c r="L574" t="s">
        <v>1677</v>
      </c>
      <c r="M574" t="s">
        <v>268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5B8C9-D735-5A46-B47D-A5A50D9E3C4F}">
  <dimension ref="A1:H8"/>
  <sheetViews>
    <sheetView workbookViewId="0">
      <selection activeCell="E20" sqref="E20"/>
    </sheetView>
  </sheetViews>
  <sheetFormatPr baseColWidth="10" defaultRowHeight="16" x14ac:dyDescent="0.2"/>
  <sheetData>
    <row r="1" spans="1:8" x14ac:dyDescent="0.2">
      <c r="A1" s="5" t="s">
        <v>1683</v>
      </c>
    </row>
    <row r="2" spans="1:8" x14ac:dyDescent="0.2">
      <c r="A2" t="s">
        <v>1684</v>
      </c>
    </row>
    <row r="3" spans="1:8" x14ac:dyDescent="0.2">
      <c r="D3" s="8"/>
    </row>
    <row r="4" spans="1:8" x14ac:dyDescent="0.2">
      <c r="C4" s="17" t="s">
        <v>1685</v>
      </c>
      <c r="D4" s="17"/>
      <c r="E4" s="17" t="s">
        <v>1686</v>
      </c>
      <c r="F4" s="17"/>
      <c r="G4" s="17" t="s">
        <v>1687</v>
      </c>
      <c r="H4" s="17"/>
    </row>
    <row r="5" spans="1:8" x14ac:dyDescent="0.2">
      <c r="C5" s="9" t="s">
        <v>67</v>
      </c>
      <c r="D5" s="9" t="s">
        <v>73</v>
      </c>
      <c r="E5" s="9" t="s">
        <v>67</v>
      </c>
      <c r="F5" s="9" t="s">
        <v>73</v>
      </c>
      <c r="G5" s="9" t="s">
        <v>67</v>
      </c>
      <c r="H5" s="9" t="s">
        <v>73</v>
      </c>
    </row>
    <row r="6" spans="1:8" x14ac:dyDescent="0.2">
      <c r="B6" s="10" t="s">
        <v>1688</v>
      </c>
      <c r="C6" s="11">
        <v>244</v>
      </c>
      <c r="D6" s="11">
        <v>93</v>
      </c>
      <c r="E6" s="2">
        <v>46</v>
      </c>
      <c r="F6" s="2">
        <v>14</v>
      </c>
      <c r="G6" s="2">
        <v>290</v>
      </c>
      <c r="H6" s="2">
        <v>107</v>
      </c>
    </row>
    <row r="7" spans="1:8" x14ac:dyDescent="0.2">
      <c r="B7" s="12" t="s">
        <v>1689</v>
      </c>
      <c r="C7" s="13">
        <v>8</v>
      </c>
      <c r="D7" s="13">
        <v>2</v>
      </c>
      <c r="E7" s="13">
        <v>11</v>
      </c>
      <c r="F7" s="13">
        <v>9</v>
      </c>
      <c r="G7" s="13">
        <v>13</v>
      </c>
      <c r="H7" s="13">
        <v>10</v>
      </c>
    </row>
    <row r="8" spans="1:8" x14ac:dyDescent="0.2">
      <c r="C8" s="18" t="s">
        <v>1690</v>
      </c>
      <c r="D8" s="18"/>
      <c r="E8" s="18" t="s">
        <v>1691</v>
      </c>
      <c r="F8" s="18"/>
      <c r="G8" s="18" t="s">
        <v>1692</v>
      </c>
      <c r="H8" s="18"/>
    </row>
  </sheetData>
  <mergeCells count="6">
    <mergeCell ref="C4:D4"/>
    <mergeCell ref="E4:F4"/>
    <mergeCell ref="G4:H4"/>
    <mergeCell ref="C8:D8"/>
    <mergeCell ref="E8:F8"/>
    <mergeCell ref="G8:H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3039C-52C8-0240-8330-3F30D089EE9E}">
  <dimension ref="A1"/>
  <sheetViews>
    <sheetView workbookViewId="0">
      <selection activeCell="C4" sqref="B4:C4"/>
    </sheetView>
  </sheetViews>
  <sheetFormatPr baseColWidth="10" defaultRowHeight="16" x14ac:dyDescent="0.2"/>
  <sheetData>
    <row r="1" spans="1:1" x14ac:dyDescent="0.2">
      <c r="A1" s="5" t="s">
        <v>1693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37169-AEA8-824A-B86D-BF1FE71C1F85}">
  <dimension ref="A1:F13"/>
  <sheetViews>
    <sheetView workbookViewId="0">
      <selection activeCell="B16" sqref="B16"/>
    </sheetView>
  </sheetViews>
  <sheetFormatPr baseColWidth="10" defaultRowHeight="16" x14ac:dyDescent="0.2"/>
  <cols>
    <col min="3" max="3" width="28.83203125" customWidth="1"/>
    <col min="4" max="4" width="35.83203125" customWidth="1"/>
    <col min="5" max="5" width="14.6640625" customWidth="1"/>
  </cols>
  <sheetData>
    <row r="1" spans="1:6" x14ac:dyDescent="0.2">
      <c r="A1" s="14" t="s">
        <v>1694</v>
      </c>
    </row>
    <row r="2" spans="1:6" x14ac:dyDescent="0.2">
      <c r="A2" s="15" t="s">
        <v>1695</v>
      </c>
      <c r="B2" s="1"/>
      <c r="C2" s="1"/>
      <c r="D2" s="1"/>
      <c r="E2" s="1"/>
      <c r="F2" s="1"/>
    </row>
    <row r="3" spans="1:6" x14ac:dyDescent="0.2">
      <c r="A3" t="s">
        <v>1696</v>
      </c>
    </row>
    <row r="6" spans="1:6" x14ac:dyDescent="0.2">
      <c r="B6" s="16" t="s">
        <v>157</v>
      </c>
      <c r="C6" s="16" t="s">
        <v>1697</v>
      </c>
      <c r="D6" s="16" t="s">
        <v>1698</v>
      </c>
      <c r="E6" s="16" t="s">
        <v>1699</v>
      </c>
    </row>
    <row r="7" spans="1:6" x14ac:dyDescent="0.2">
      <c r="B7" s="16" t="s">
        <v>1700</v>
      </c>
      <c r="C7" s="16">
        <v>59</v>
      </c>
      <c r="D7" s="16">
        <f>8+9</f>
        <v>17</v>
      </c>
      <c r="E7" s="16">
        <v>9</v>
      </c>
    </row>
    <row r="8" spans="1:6" x14ac:dyDescent="0.2">
      <c r="B8" s="16" t="s">
        <v>1701</v>
      </c>
      <c r="C8" s="16">
        <v>61</v>
      </c>
      <c r="D8" s="16">
        <f>8+4</f>
        <v>12</v>
      </c>
      <c r="E8" s="16">
        <v>4</v>
      </c>
    </row>
    <row r="9" spans="1:6" x14ac:dyDescent="0.2">
      <c r="B9" s="16" t="s">
        <v>1702</v>
      </c>
      <c r="C9" s="16">
        <v>63</v>
      </c>
      <c r="D9" s="16">
        <f>5+7</f>
        <v>12</v>
      </c>
      <c r="E9" s="16">
        <v>7</v>
      </c>
    </row>
    <row r="10" spans="1:6" x14ac:dyDescent="0.2">
      <c r="B10" s="16" t="s">
        <v>1703</v>
      </c>
      <c r="C10" s="16">
        <v>60</v>
      </c>
      <c r="D10" s="16">
        <f>9+6</f>
        <v>15</v>
      </c>
      <c r="E10" s="16">
        <v>6</v>
      </c>
    </row>
    <row r="11" spans="1:6" x14ac:dyDescent="0.2">
      <c r="B11" s="16" t="s">
        <v>1704</v>
      </c>
      <c r="C11" s="16">
        <v>23</v>
      </c>
      <c r="D11" s="16">
        <f>16+9</f>
        <v>25</v>
      </c>
      <c r="E11" s="16">
        <v>9</v>
      </c>
    </row>
    <row r="12" spans="1:6" x14ac:dyDescent="0.2">
      <c r="B12" s="16" t="s">
        <v>1705</v>
      </c>
      <c r="C12" s="16">
        <v>32</v>
      </c>
      <c r="D12" s="16">
        <f>40+13</f>
        <v>53</v>
      </c>
      <c r="E12" s="16">
        <v>13</v>
      </c>
    </row>
    <row r="13" spans="1:6" x14ac:dyDescent="0.2">
      <c r="B13" s="16" t="s">
        <v>1706</v>
      </c>
      <c r="C13" s="16">
        <v>40</v>
      </c>
      <c r="D13" s="16">
        <f>23+8</f>
        <v>31</v>
      </c>
      <c r="E13" s="16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Table S1</vt:lpstr>
      <vt:lpstr>Table S2</vt:lpstr>
      <vt:lpstr>Table S3</vt:lpstr>
      <vt:lpstr>Table S4</vt:lpstr>
      <vt:lpstr>Table S5</vt:lpstr>
      <vt:lpstr>Table S6</vt:lpstr>
      <vt:lpstr>Table 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Inès Levade</dc:creator>
  <cp:lastModifiedBy>Inès Levade</cp:lastModifiedBy>
  <dcterms:created xsi:type="dcterms:W3CDTF">2020-03-29T17:58:21Z</dcterms:created>
  <dcterms:modified xsi:type="dcterms:W3CDTF">2020-05-12T21:54:04Z</dcterms:modified>
</cp:coreProperties>
</file>