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acg-my.sharepoint.com/personal/270168960_yoobeestudent_ac_nz/Documents/Assignments/CS-300/CS301/CS301.4/"/>
    </mc:Choice>
  </mc:AlternateContent>
  <xr:revisionPtr revIDLastSave="74" documentId="8_{35853C42-70A9-4ACF-8FEF-71FFDD8727F3}" xr6:coauthVersionLast="47" xr6:coauthVersionMax="47" xr10:uidLastSave="{67BB8892-8A3B-41B9-B389-B70EA07AB54D}"/>
  <bookViews>
    <workbookView xWindow="-34886" yWindow="-109" windowWidth="34995" windowHeight="19780" activeTab="7" xr2:uid="{426CAA5E-396A-4BA5-9A83-56CE69B1364A}"/>
  </bookViews>
  <sheets>
    <sheet name="Task 1" sheetId="5" r:id="rId1"/>
    <sheet name="Task 2" sheetId="6" r:id="rId2"/>
    <sheet name="Task 3" sheetId="7" r:id="rId3"/>
    <sheet name="Task 4" sheetId="8" r:id="rId4"/>
    <sheet name="Task 5" sheetId="9" r:id="rId5"/>
    <sheet name="Task 6" sheetId="10" r:id="rId6"/>
    <sheet name="Tasks" sheetId="12" r:id="rId7"/>
    <sheet name="Data" sheetId="1" r:id="rId8"/>
  </sheets>
  <definedNames>
    <definedName name="ExternalData_1" localSheetId="0" hidden="1">'Task 1'!$A$1:$G$6</definedName>
    <definedName name="ExternalData_1" localSheetId="1" hidden="1">'Task 2'!$A$1:$G$6</definedName>
    <definedName name="ExternalData_1" localSheetId="2" hidden="1">'Task 3'!$A$1:$G$6</definedName>
    <definedName name="ExternalData_1" localSheetId="3" hidden="1">'Task 4'!$A$1:$G$6</definedName>
    <definedName name="ExternalData_1" localSheetId="4" hidden="1">'Task 5'!$A$1:$G$6</definedName>
    <definedName name="ExternalData_1" localSheetId="5" hidden="1">'Task 6'!$A$1:$G$6</definedName>
    <definedName name="ExternalData_1" localSheetId="6" hidden="1">Tasks!$A$1:$E$8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M11" i="1"/>
  <c r="N11" i="1"/>
  <c r="K11" i="1"/>
  <c r="L10" i="1"/>
  <c r="M10" i="1"/>
  <c r="N10" i="1"/>
  <c r="L9" i="1"/>
  <c r="M9" i="1"/>
  <c r="N9" i="1"/>
  <c r="L8" i="1"/>
  <c r="M8" i="1"/>
  <c r="N8" i="1"/>
  <c r="L7" i="1"/>
  <c r="M7" i="1"/>
  <c r="N7" i="1"/>
  <c r="L6" i="1"/>
  <c r="M6" i="1"/>
  <c r="N6" i="1"/>
  <c r="M5" i="1"/>
  <c r="N5" i="1"/>
  <c r="L5" i="1"/>
  <c r="K10" i="1"/>
  <c r="K9" i="1"/>
  <c r="K8" i="1"/>
  <c r="K7" i="1"/>
  <c r="K6" i="1"/>
  <c r="K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456306-69E3-4E89-9162-48EED498BAAE}" keepAlive="1" name="Query - Table16" description="Connection to the 'Table16' query in the workbook." type="5" refreshedVersion="8" background="1" saveData="1">
    <dbPr connection="Provider=Microsoft.Mashup.OleDb.1;Data Source=$Workbook$;Location=Table16;Extended Properties=&quot;&quot;" command="SELECT * FROM [Table16]"/>
  </connection>
  <connection id="2" xr16:uid="{D6B0AF4E-402A-4776-BAB0-8D88FE2E351D}" keepAlive="1" name="Query - Task 1" description="Connection to the 'Task 1' query in the workbook." type="5" refreshedVersion="8" background="1" saveData="1">
    <dbPr connection="Provider=Microsoft.Mashup.OleDb.1;Data Source=$Workbook$;Location=&quot;Task 1&quot;;Extended Properties=&quot;&quot;" command="SELECT * FROM [Task 1]"/>
  </connection>
  <connection id="3" xr16:uid="{AF131966-3E90-499F-8318-2EDC397A391D}" keepAlive="1" name="Query - Task 2" description="Connection to the 'Task 2' query in the workbook." type="5" refreshedVersion="8" background="1" saveData="1">
    <dbPr connection="Provider=Microsoft.Mashup.OleDb.1;Data Source=$Workbook$;Location=&quot;Task 2&quot;;Extended Properties=&quot;&quot;" command="SELECT * FROM [Task 2]"/>
  </connection>
  <connection id="4" xr16:uid="{44BFB01A-DE8C-4324-90F1-26679464B9C4}" keepAlive="1" name="Query - Task 3" description="Connection to the 'Task 3' query in the workbook." type="5" refreshedVersion="8" background="1" saveData="1">
    <dbPr connection="Provider=Microsoft.Mashup.OleDb.1;Data Source=$Workbook$;Location=&quot;Task 3&quot;;Extended Properties=&quot;&quot;" command="SELECT * FROM [Task 3]"/>
  </connection>
  <connection id="5" xr16:uid="{92F7BBFE-CFAC-4E69-9BAB-ACC5EB42A0A3}" keepAlive="1" name="Query - Task 4" description="Connection to the 'Task 4' query in the workbook." type="5" refreshedVersion="8" background="1" saveData="1">
    <dbPr connection="Provider=Microsoft.Mashup.OleDb.1;Data Source=$Workbook$;Location=&quot;Task 4&quot;;Extended Properties=&quot;&quot;" command="SELECT * FROM [Task 4]"/>
  </connection>
  <connection id="6" xr16:uid="{21A3205C-80A9-4AC5-AABF-0AAF68C186CB}" keepAlive="1" name="Query - Task 5" description="Connection to the 'Task 5' query in the workbook." type="5" refreshedVersion="8" background="1" saveData="1">
    <dbPr connection="Provider=Microsoft.Mashup.OleDb.1;Data Source=$Workbook$;Location=&quot;Task 5&quot;;Extended Properties=&quot;&quot;" command="SELECT * FROM [Task 5]"/>
  </connection>
  <connection id="7" xr16:uid="{2027F02B-2AD5-41F2-A655-B41527854605}" keepAlive="1" name="Query - Task 6" description="Connection to the 'Task 6' query in the workbook." type="5" refreshedVersion="8" background="1" saveData="1">
    <dbPr connection="Provider=Microsoft.Mashup.OleDb.1;Data Source=$Workbook$;Location=&quot;Task 6&quot;;Extended Properties=&quot;&quot;" command="SELECT * FROM [Task 6]"/>
  </connection>
</connections>
</file>

<file path=xl/sharedStrings.xml><?xml version="1.0" encoding="utf-8"?>
<sst xmlns="http://schemas.openxmlformats.org/spreadsheetml/2006/main" count="288" uniqueCount="34">
  <si>
    <t>Completed</t>
  </si>
  <si>
    <t>Task time</t>
  </si>
  <si>
    <t>Ease of Use /5</t>
  </si>
  <si>
    <t>Feature Satisfaction /5</t>
  </si>
  <si>
    <t>Speed of Program /5</t>
  </si>
  <si>
    <t>Error / Bug Frequency</t>
  </si>
  <si>
    <t>Tester 1</t>
  </si>
  <si>
    <t>&gt; 1 min</t>
  </si>
  <si>
    <t>Tester 2</t>
  </si>
  <si>
    <t>Tester 3</t>
  </si>
  <si>
    <t>Tester 4</t>
  </si>
  <si>
    <t>2 min</t>
  </si>
  <si>
    <t>Tester 5</t>
  </si>
  <si>
    <t>Y</t>
  </si>
  <si>
    <t>1 min</t>
  </si>
  <si>
    <t>3 min</t>
  </si>
  <si>
    <t>&lt; 1 min</t>
  </si>
  <si>
    <t>&lt; 1min</t>
  </si>
  <si>
    <t>1min</t>
  </si>
  <si>
    <t>Completed Y/N</t>
  </si>
  <si>
    <t>Task time (Minutes)</t>
  </si>
  <si>
    <t>Task 1</t>
  </si>
  <si>
    <t>Task 2</t>
  </si>
  <si>
    <t>Task 3</t>
  </si>
  <si>
    <t>Task 4</t>
  </si>
  <si>
    <t>Task 5</t>
  </si>
  <si>
    <t>Task 6</t>
  </si>
  <si>
    <t>Testers</t>
  </si>
  <si>
    <t>Tasks</t>
  </si>
  <si>
    <t>Average Ease of Use /5</t>
  </si>
  <si>
    <t>Average Feature Satisfaction /5</t>
  </si>
  <si>
    <t>Average Speed of Program /5</t>
  </si>
  <si>
    <t>Average Amount Error/ Bug Encountered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</si>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</sst>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/>
    <xf numFmtId="12" fontId="1" fillId="0" borderId="1" xfId="0" applyNumberFormat="1" applyFont="1" applyBorder="1" applyAlignment="1">
      <alignment horizontal="center" vertical="center" wrapText="1"/>
    </xf>
    <xf numFmtId="12" fontId="1" fillId="0" borderId="3" xfId="0" applyNumberFormat="1" applyFont="1" applyBorder="1" applyAlignment="1">
      <alignment horizontal="center" vertical="center" wrapText="1"/>
    </xf>
    <xf numFmtId="12" fontId="0" fillId="0" borderId="0" xfId="0" applyNumberFormat="1"/>
  </cellXfs>
  <cellStyles count="1">
    <cellStyle name="Normal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7" formatCode="#\ ?/?"/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Data!$K$4</c:f>
              <c:strCache>
                <c:ptCount val="1"/>
                <c:pt idx="0">
                  <c:v>Average Ease of Use /5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Data!$J$5:$J$11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Average</c:v>
                </c:pt>
              </c:strCache>
            </c:strRef>
          </c:cat>
          <c:val>
            <c:numRef>
              <c:f>Data!$K$5:$K$11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4.166666666666667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9-4AE0-8E2B-78A8F9316682}"/>
            </c:ext>
          </c:extLst>
        </c:ser>
        <c:ser>
          <c:idx val="1"/>
          <c:order val="1"/>
          <c:tx>
            <c:strRef>
              <c:f>Data!$L$4</c:f>
              <c:strCache>
                <c:ptCount val="1"/>
                <c:pt idx="0">
                  <c:v>Average Feature Satisfaction /5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Data!$J$5:$J$11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Average</c:v>
                </c:pt>
              </c:strCache>
            </c:strRef>
          </c:cat>
          <c:val>
            <c:numRef>
              <c:f>Data!$L$5:$L$11</c:f>
              <c:numCache>
                <c:formatCode>General</c:formatCode>
                <c:ptCount val="7"/>
                <c:pt idx="0">
                  <c:v>4.2</c:v>
                </c:pt>
                <c:pt idx="1">
                  <c:v>3.8</c:v>
                </c:pt>
                <c:pt idx="2">
                  <c:v>5</c:v>
                </c:pt>
                <c:pt idx="3">
                  <c:v>3.2</c:v>
                </c:pt>
                <c:pt idx="4">
                  <c:v>5</c:v>
                </c:pt>
                <c:pt idx="5">
                  <c:v>5</c:v>
                </c:pt>
                <c:pt idx="6">
                  <c:v>4.3666666666666663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9-4AE0-8E2B-78A8F9316682}"/>
            </c:ext>
          </c:extLst>
        </c:ser>
        <c:ser>
          <c:idx val="2"/>
          <c:order val="2"/>
          <c:tx>
            <c:strRef>
              <c:f>Data!$M$4</c:f>
              <c:strCache>
                <c:ptCount val="1"/>
                <c:pt idx="0">
                  <c:v>Average Speed of Program /5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Data!$J$5:$J$11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Average</c:v>
                </c:pt>
              </c:strCache>
            </c:strRef>
          </c:cat>
          <c:val>
            <c:numRef>
              <c:f>Data!$M$5:$M$11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4.833333333333333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9-4AE0-8E2B-78A8F9316682}"/>
            </c:ext>
          </c:extLst>
        </c:ser>
        <c:ser>
          <c:idx val="3"/>
          <c:order val="3"/>
          <c:tx>
            <c:strRef>
              <c:f>Data!$N$4</c:f>
              <c:strCache>
                <c:ptCount val="1"/>
                <c:pt idx="0">
                  <c:v>Average Amount Error/ Bug Encountered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Data!$J$5:$J$11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Average</c:v>
                </c:pt>
              </c:strCache>
            </c:strRef>
          </c:cat>
          <c:val>
            <c:numRef>
              <c:f>Data!$N$5:$N$11</c:f>
              <c:numCache>
                <c:formatCode>General</c:formatCode>
                <c:ptCount val="7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0.4</c:v>
                </c:pt>
                <c:pt idx="4">
                  <c:v>0</c:v>
                </c:pt>
                <c:pt idx="5">
                  <c:v>0</c:v>
                </c:pt>
                <c:pt idx="6">
                  <c:v>0.20000000000000004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09-4AE0-8E2B-78A8F9316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683599"/>
        <c:axId val="507659119"/>
      </c:barChart>
      <c:catAx>
        <c:axId val="5076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9119"/>
        <c:crosses val="autoZero"/>
        <c:auto val="1"/>
        <c:lblAlgn val="ctr"/>
        <c:lblOffset val="100"/>
        <c:noMultiLvlLbl val="0"/>
      </c:catAx>
      <c:valAx>
        <c:axId val="5076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612476</xdr:colOff>
      <xdr:row>13</xdr:row>
      <xdr:rowOff>181155</xdr:rowOff>
    </xdr:from>
    <xdr:to>
      <xdr:col>13</xdr:col>
      <xdr:colOff>2424022</xdr:colOff>
      <xdr:row>36</xdr:row>
      <xdr:rowOff>51758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4EEDC-8826-42BE-CFA0-DBAC4A8A9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39496B-5F07-4B4E-B85F-8B821A3C5162}" autoFormatId="16" applyNumberFormats="0" applyBorderFormats="0" applyFontFormats="0" applyPatternFormats="0" applyAlignmentFormats="0" applyWidthHeightFormats="0">
  <queryTableRefresh nextId="8">
    <queryTableFields count="7">
      <queryTableField id="1" name="Testers" tableColumnId="1"/>
      <queryTableField id="2" name="Completed Y/N" tableColumnId="2"/>
      <queryTableField id="3" name="Task time (Minutes)" tableColumnId="3"/>
      <queryTableField id="4" name="Ease of Use /5" tableColumnId="4"/>
      <queryTableField id="5" name="Feature Satisfaction /5" tableColumnId="5"/>
      <queryTableField id="6" name="Speed of Program /5" tableColumnId="6"/>
      <queryTableField id="7" name="Error / Bug Frequency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F048207-6A6D-46A0-AF34-D0E9198CE3D4}" autoFormatId="16" applyNumberFormats="0" applyBorderFormats="0" applyFontFormats="0" applyPatternFormats="0" applyAlignmentFormats="0" applyWidthHeightFormats="0">
  <queryTableRefresh nextId="8">
    <queryTableFields count="7">
      <queryTableField id="1" name="Testers" tableColumnId="1"/>
      <queryTableField id="2" name="Completed" tableColumnId="2"/>
      <queryTableField id="3" name="Task time" tableColumnId="3"/>
      <queryTableField id="4" name="Ease of Use /5" tableColumnId="4"/>
      <queryTableField id="5" name="Feature Satisfaction /5" tableColumnId="5"/>
      <queryTableField id="6" name="Speed of Program /5" tableColumnId="6"/>
      <queryTableField id="7" name="Error / Bug Frequency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8707C52-C13E-42E2-9625-A854F4BE9BBF}" autoFormatId="16" applyNumberFormats="0" applyBorderFormats="0" applyFontFormats="0" applyPatternFormats="0" applyAlignmentFormats="0" applyWidthHeightFormats="0">
  <queryTableRefresh nextId="8">
    <queryTableFields count="7">
      <queryTableField id="1" name="Testers" tableColumnId="1"/>
      <queryTableField id="2" name="Completed" tableColumnId="2"/>
      <queryTableField id="3" name="Task time" tableColumnId="3"/>
      <queryTableField id="4" name="Ease of Use /5" tableColumnId="4"/>
      <queryTableField id="5" name="Feature Satisfaction /5" tableColumnId="5"/>
      <queryTableField id="6" name="Speed of Program /5" tableColumnId="6"/>
      <queryTableField id="7" name="Error / Bug Frequency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373133B-8F48-408A-82EF-665675E8AB9A}" autoFormatId="16" applyNumberFormats="0" applyBorderFormats="0" applyFontFormats="0" applyPatternFormats="0" applyAlignmentFormats="0" applyWidthHeightFormats="0">
  <queryTableRefresh nextId="8">
    <queryTableFields count="7">
      <queryTableField id="1" name="Testers" tableColumnId="1"/>
      <queryTableField id="2" name="Completed" tableColumnId="2"/>
      <queryTableField id="3" name="Task time" tableColumnId="3"/>
      <queryTableField id="4" name="Ease of Use /5" tableColumnId="4"/>
      <queryTableField id="5" name="Feature Satisfaction /5" tableColumnId="5"/>
      <queryTableField id="6" name="Speed of Program /5" tableColumnId="6"/>
      <queryTableField id="7" name="Error / Bug Frequency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C81CCC-C714-4096-AA77-99DD68289D3F}" autoFormatId="16" applyNumberFormats="0" applyBorderFormats="0" applyFontFormats="0" applyPatternFormats="0" applyAlignmentFormats="0" applyWidthHeightFormats="0">
  <queryTableRefresh nextId="8">
    <queryTableFields count="7">
      <queryTableField id="1" name="Testers" tableColumnId="1"/>
      <queryTableField id="2" name="Completed" tableColumnId="2"/>
      <queryTableField id="3" name="Task time" tableColumnId="3"/>
      <queryTableField id="4" name="Ease of Use /5" tableColumnId="4"/>
      <queryTableField id="5" name="Feature Satisfaction /5" tableColumnId="5"/>
      <queryTableField id="6" name="Speed of Program /5" tableColumnId="6"/>
      <queryTableField id="7" name="Error / Bug Frequency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FF168E7-C08A-44DD-8455-34689B64698E}" autoFormatId="16" applyNumberFormats="0" applyBorderFormats="0" applyFontFormats="0" applyPatternFormats="0" applyAlignmentFormats="0" applyWidthHeightFormats="0">
  <queryTableRefresh nextId="8">
    <queryTableFields count="7">
      <queryTableField id="1" name="Testers" tableColumnId="1"/>
      <queryTableField id="2" name="Completed" tableColumnId="2"/>
      <queryTableField id="3" name="Task time" tableColumnId="3"/>
      <queryTableField id="4" name="Ease of Use /5" tableColumnId="4"/>
      <queryTableField id="5" name="Feature Satisfaction /5" tableColumnId="5"/>
      <queryTableField id="6" name="Speed of Program /5" tableColumnId="6"/>
      <queryTableField id="7" name="Error / Bug Frequency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B10DDC5-4647-4291-99A4-B370FE78792F}" autoFormatId="16" applyNumberFormats="0" applyBorderFormats="0" applyFontFormats="0" applyPatternFormats="0" applyAlignmentFormats="0" applyWidthHeightFormats="0">
  <queryTableRefresh nextId="6">
    <queryTableFields count="5">
      <queryTableField id="1" name="Tasks" tableColumnId="1"/>
      <queryTableField id="2" name="Average Ease of Use /5" tableColumnId="2"/>
      <queryTableField id="3" name="Average Feature Satisfaction /5" tableColumnId="3"/>
      <queryTableField id="4" name="Average Speed of Program /5" tableColumnId="4"/>
      <queryTableField id="5" name="Average Amount Error/ Bug Encountered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297F27-9C64-4877-8763-3758D59FAC61}" name="Task_1" displayName="Task_1" ref="A1:G6" tableType="queryTable" totalsRowShown="0">
  <autoFilter ref="A1:G6" xr:uid="{E0297F27-9C64-4877-8763-3758D59FAC61}"/>
  <tableColumns count="7">
    <tableColumn id="1" xr3:uid="{6FCBA7FE-F44F-4C9B-BFC0-FFB7D88CD07F}" uniqueName="1" name="Testers" queryTableFieldId="1" dataDxfId="58"/>
    <tableColumn id="2" xr3:uid="{7117DDF6-83E3-4C93-97C0-87E60CB6CACF}" uniqueName="2" name="Completed Y/N" queryTableFieldId="2" dataDxfId="57"/>
    <tableColumn id="3" xr3:uid="{40B01B9A-AB2B-42D1-B67C-88AD19C15C91}" uniqueName="3" name="Task time (Minutes)" queryTableFieldId="3" dataDxfId="56"/>
    <tableColumn id="4" xr3:uid="{9714DC90-747D-4A42-8E54-545D2F88846A}" uniqueName="4" name="Ease of Use /5" queryTableFieldId="4"/>
    <tableColumn id="5" xr3:uid="{97BA4D68-9E01-4BAB-A7DC-FFB588AD76C4}" uniqueName="5" name="Feature Satisfaction /5" queryTableFieldId="5"/>
    <tableColumn id="6" xr3:uid="{223F02DC-87D6-4094-AA5E-9AE9BF8204CF}" uniqueName="6" name="Speed of Program /5" queryTableFieldId="6"/>
    <tableColumn id="7" xr3:uid="{2EC13819-1712-48A0-B098-EFE819F8ED89}" uniqueName="7" name="Error / Bug Frequency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456673-F6B3-4B3D-BD69-07AD4F9423C4}" name="Table8" displayName="Table8" ref="B18:H23" totalsRowShown="0" headerRowDxfId="43" dataDxfId="44" tableBorderDxfId="52">
  <autoFilter ref="B18:H23" xr:uid="{F9456673-F6B3-4B3D-BD69-07AD4F9423C4}"/>
  <tableColumns count="7">
    <tableColumn id="1" xr3:uid="{79770D7D-7DDB-4FDB-8575-5CEF246C649F}" name="Testers" dataDxfId="51"/>
    <tableColumn id="2" xr3:uid="{36A42899-AC2C-4833-AFEC-417575ACDEBE}" name="Completed" dataDxfId="50"/>
    <tableColumn id="3" xr3:uid="{4ABB693D-AFE4-4811-ADE7-4E7F32E44A3F}" name="Task time" dataDxfId="49"/>
    <tableColumn id="4" xr3:uid="{A262BB22-ACA5-41B4-9D42-80D007047851}" name="Ease of Use /5" dataDxfId="48"/>
    <tableColumn id="5" xr3:uid="{83E4C78E-85E9-41B2-920F-5CEBA5BFC244}" name="Feature Satisfaction /5" dataDxfId="47"/>
    <tableColumn id="6" xr3:uid="{8FC664E1-2D52-4D4D-B511-92BCC6B10D7B}" name="Speed of Program /5" dataDxfId="46"/>
    <tableColumn id="7" xr3:uid="{23DB21C1-09D9-4E41-B29A-F6838C9D3034}" name="Error / Bug Frequency" dataDxfId="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E2E176D-8FDA-4996-A92A-2C9582582036}" name="Table10" displayName="Table10" ref="B25:H30" totalsRowShown="0" headerRowDxfId="30" dataDxfId="31" tableBorderDxfId="39">
  <autoFilter ref="B25:H30" xr:uid="{8E2E176D-8FDA-4996-A92A-2C9582582036}"/>
  <tableColumns count="7">
    <tableColumn id="1" xr3:uid="{C0814BC6-8325-415F-957E-5025A1B4889F}" name="Testers" dataDxfId="38"/>
    <tableColumn id="2" xr3:uid="{5D3A16C8-D8BB-47E1-AA23-F04CBD71EE2B}" name="Completed" dataDxfId="37"/>
    <tableColumn id="3" xr3:uid="{CE4952A4-17C6-4B3C-BEEF-BFD96162BBBB}" name="Task time" dataDxfId="36"/>
    <tableColumn id="4" xr3:uid="{7CA5B348-8345-4DAE-A7CC-91B910FB320A}" name="Ease of Use /5" dataDxfId="35"/>
    <tableColumn id="5" xr3:uid="{0E52B8CB-B89A-4DA2-B5F9-F6D5655C4AD5}" name="Feature Satisfaction /5" dataDxfId="34"/>
    <tableColumn id="6" xr3:uid="{D9BF2B90-9A3E-4B88-AC2B-DD7D48D93D37}" name="Speed of Program /5" dataDxfId="33"/>
    <tableColumn id="7" xr3:uid="{CA9FAA8B-C6E8-4833-9F5A-32AD4C9729EC}" name="Error / Bug Frequency" dataDxfId="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88FC38-E25B-4418-95F9-1B2FA77907CE}" name="Table12" displayName="Table12" ref="B32:H37" totalsRowShown="0" headerRowDxfId="17" dataDxfId="18" tableBorderDxfId="26">
  <autoFilter ref="B32:H37" xr:uid="{9988FC38-E25B-4418-95F9-1B2FA77907CE}"/>
  <tableColumns count="7">
    <tableColumn id="1" xr3:uid="{B79D831D-E023-4D0A-9F27-8D409ECB7B19}" name="Testers" dataDxfId="25"/>
    <tableColumn id="2" xr3:uid="{E20F122E-10CE-4397-847F-68DCCEBD4DC1}" name="Completed" dataDxfId="24"/>
    <tableColumn id="3" xr3:uid="{9A83D6E1-50B3-41AB-9694-3B594E2F83DB}" name="Task time" dataDxfId="23"/>
    <tableColumn id="4" xr3:uid="{78555A69-7437-4C68-BDA7-F9C0624AAE2D}" name="Ease of Use /5" dataDxfId="22"/>
    <tableColumn id="5" xr3:uid="{03C780A8-595F-4903-B2EE-E354D30EEC41}" name="Feature Satisfaction /5" dataDxfId="21"/>
    <tableColumn id="6" xr3:uid="{B8429311-29BE-4B3B-8EFE-172DFC97DD9B}" name="Speed of Program /5" dataDxfId="20"/>
    <tableColumn id="7" xr3:uid="{39AC3F7A-27DB-4BCD-B7B0-E4F12376D801}" name="Error / Bug Frequency" dataDxf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5AD88C7-23BB-427F-A877-A83316295E44}" name="Table14" displayName="Table14" ref="B39:H44" totalsRowShown="0" headerRowDxfId="4" dataDxfId="5" tableBorderDxfId="13">
  <autoFilter ref="B39:H44" xr:uid="{25AD88C7-23BB-427F-A877-A83316295E44}"/>
  <tableColumns count="7">
    <tableColumn id="1" xr3:uid="{B3C1B0A3-706B-43CE-87CD-26895F0E035C}" name="Testers" dataDxfId="12"/>
    <tableColumn id="2" xr3:uid="{91F8FEC1-4A2B-4C25-8071-268752FC8944}" name="Completed" dataDxfId="11"/>
    <tableColumn id="3" xr3:uid="{71A8AF50-E96F-47EE-A6E9-12219D02C8AA}" name="Task time" dataDxfId="10"/>
    <tableColumn id="4" xr3:uid="{936829F1-D63E-4037-AC71-C6CE1C7F2164}" name="Ease of Use /5" dataDxfId="9"/>
    <tableColumn id="5" xr3:uid="{12AA99A1-16D9-460F-8D8B-93698C1FC574}" name="Feature Satisfaction /5" dataDxfId="8"/>
    <tableColumn id="6" xr3:uid="{4DA8507F-15EF-4365-AD14-BD5646D0A377}" name="Speed of Program /5" dataDxfId="7"/>
    <tableColumn id="7" xr3:uid="{AB189686-3A34-4583-9F54-8278DDD2471F}" name="Error / Bug Frequency" dataDxfId="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E1493D6-B7AB-4EDE-BF8C-8DCF53766AF5}" name="Table16" displayName="Table16" ref="J4:N11" totalsRowShown="0">
  <autoFilter ref="J4:N11" xr:uid="{3E1493D6-B7AB-4EDE-BF8C-8DCF53766AF5}"/>
  <tableColumns count="5">
    <tableColumn id="1" xr3:uid="{0E38C9FC-75CF-4CAC-B67A-7A8041AF71E4}" name="Tasks"/>
    <tableColumn id="2" xr3:uid="{0F453DF2-5577-4E86-99AF-A3737134B5DF}" name="Average Ease of Use /5"/>
    <tableColumn id="3" xr3:uid="{25E74AC6-2929-44B4-839E-6BEE2ABFCB4C}" name="Average Feature Satisfaction /5"/>
    <tableColumn id="4" xr3:uid="{4EED73C5-27AF-4AA7-8244-850530F9751C}" name="Average Speed of Program /5"/>
    <tableColumn id="5" xr3:uid="{70396936-1A5D-4EDF-AD23-58D23E9538E6}" name="Average Amount Error/ Bug Encounte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CA6F61-7985-4233-A1C1-ECA3B8225779}" name="Task_2" displayName="Task_2" ref="A1:G6" tableType="queryTable" totalsRowShown="0">
  <autoFilter ref="A1:G6" xr:uid="{1ECA6F61-7985-4233-A1C1-ECA3B8225779}"/>
  <tableColumns count="7">
    <tableColumn id="1" xr3:uid="{6C2C4299-22AF-4B18-8F41-7A54C58B2604}" uniqueName="1" name="Testers" queryTableFieldId="1" dataDxfId="55"/>
    <tableColumn id="2" xr3:uid="{0A098BEF-5C17-4EAE-BC1D-420867678CDA}" uniqueName="2" name="Completed" queryTableFieldId="2" dataDxfId="54"/>
    <tableColumn id="3" xr3:uid="{7A8453CD-BF86-4C71-A47C-D734C9236CCE}" uniqueName="3" name="Task time" queryTableFieldId="3" dataDxfId="53"/>
    <tableColumn id="4" xr3:uid="{2CBB647A-00AA-4FEC-9602-2B544BEE5D7A}" uniqueName="4" name="Ease of Use /5" queryTableFieldId="4"/>
    <tableColumn id="5" xr3:uid="{67C8E974-41EA-470E-8ED0-072C2EB6A3D3}" uniqueName="5" name="Feature Satisfaction /5" queryTableFieldId="5"/>
    <tableColumn id="6" xr3:uid="{530F986A-B7B8-47EC-B1F9-2D3895830D0D}" uniqueName="6" name="Speed of Program /5" queryTableFieldId="6"/>
    <tableColumn id="7" xr3:uid="{F57F2D34-B7DA-474A-954B-5A32C76021BC}" uniqueName="7" name="Error / Bug Frequency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0547DE-8FF4-4918-A6D5-79A55C6CF03E}" name="Task_3" displayName="Task_3" ref="A1:G6" tableType="queryTable" totalsRowShown="0">
  <autoFilter ref="A1:G6" xr:uid="{B90547DE-8FF4-4918-A6D5-79A55C6CF03E}"/>
  <tableColumns count="7">
    <tableColumn id="1" xr3:uid="{A48C9AC4-3B23-4B44-B064-313B2F17CCD6}" uniqueName="1" name="Testers" queryTableFieldId="1" dataDxfId="42"/>
    <tableColumn id="2" xr3:uid="{119EAA96-0351-4981-8637-9F1EB1045A07}" uniqueName="2" name="Completed" queryTableFieldId="2" dataDxfId="41"/>
    <tableColumn id="3" xr3:uid="{BC167E8B-27E3-4612-AF7F-957582CA089B}" uniqueName="3" name="Task time" queryTableFieldId="3" dataDxfId="40"/>
    <tableColumn id="4" xr3:uid="{E7D141FF-FB16-4C0D-90FF-FDCB1119DDFA}" uniqueName="4" name="Ease of Use /5" queryTableFieldId="4"/>
    <tableColumn id="5" xr3:uid="{DE36E199-B495-4895-913E-73B6EC8F5601}" uniqueName="5" name="Feature Satisfaction /5" queryTableFieldId="5"/>
    <tableColumn id="6" xr3:uid="{A244D62D-B74D-4A66-90DE-47F1479C1404}" uniqueName="6" name="Speed of Program /5" queryTableFieldId="6"/>
    <tableColumn id="7" xr3:uid="{519017AC-A79E-43FB-A210-61DFA50309B3}" uniqueName="7" name="Error / Bug Frequency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9FF391-8A0A-44F3-A127-4B8AC50DC1B6}" name="Task_4" displayName="Task_4" ref="A1:G6" tableType="queryTable" totalsRowShown="0">
  <autoFilter ref="A1:G6" xr:uid="{D49FF391-8A0A-44F3-A127-4B8AC50DC1B6}"/>
  <tableColumns count="7">
    <tableColumn id="1" xr3:uid="{5A36BCB8-9D6F-4D6F-9638-6D3F58E00944}" uniqueName="1" name="Testers" queryTableFieldId="1" dataDxfId="29"/>
    <tableColumn id="2" xr3:uid="{B1829440-D499-4412-A0B6-27B0BEBFA8EA}" uniqueName="2" name="Completed" queryTableFieldId="2" dataDxfId="28"/>
    <tableColumn id="3" xr3:uid="{3575B13D-39A2-4418-904A-7E1EE965F854}" uniqueName="3" name="Task time" queryTableFieldId="3" dataDxfId="27"/>
    <tableColumn id="4" xr3:uid="{7BF19248-C0DF-4F7F-8699-69F1EA1BF220}" uniqueName="4" name="Ease of Use /5" queryTableFieldId="4"/>
    <tableColumn id="5" xr3:uid="{A66E86A0-9C07-4A91-B05D-DDFFAFDDD504}" uniqueName="5" name="Feature Satisfaction /5" queryTableFieldId="5"/>
    <tableColumn id="6" xr3:uid="{EA6F7B0E-C22B-4390-BD1C-8F3E0E744AF0}" uniqueName="6" name="Speed of Program /5" queryTableFieldId="6"/>
    <tableColumn id="7" xr3:uid="{B6839097-635C-44B3-AE56-2FB4889F6A43}" uniqueName="7" name="Error / Bug Frequency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6744DAA-59DF-4E0C-94D4-0C272E25E78A}" name="Task_5" displayName="Task_5" ref="A1:G6" tableType="queryTable" totalsRowShown="0">
  <autoFilter ref="A1:G6" xr:uid="{46744DAA-59DF-4E0C-94D4-0C272E25E78A}"/>
  <tableColumns count="7">
    <tableColumn id="1" xr3:uid="{1B5D626D-45E2-44CC-9645-DDE82D1C65B9}" uniqueName="1" name="Testers" queryTableFieldId="1" dataDxfId="16"/>
    <tableColumn id="2" xr3:uid="{184F078F-4F96-4075-A730-A1DDC34E7A5D}" uniqueName="2" name="Completed" queryTableFieldId="2" dataDxfId="15"/>
    <tableColumn id="3" xr3:uid="{A0408C81-9693-4B8B-A192-E0F3DE488486}" uniqueName="3" name="Task time" queryTableFieldId="3" dataDxfId="14"/>
    <tableColumn id="4" xr3:uid="{16F0908A-DA00-4575-AB5B-96C737376C79}" uniqueName="4" name="Ease of Use /5" queryTableFieldId="4"/>
    <tableColumn id="5" xr3:uid="{5346FF2B-FBEF-4A60-A6BB-A50EBAB4E2CD}" uniqueName="5" name="Feature Satisfaction /5" queryTableFieldId="5"/>
    <tableColumn id="6" xr3:uid="{F3E73A7E-C929-4EA8-8738-B101AA3E12FB}" uniqueName="6" name="Speed of Program /5" queryTableFieldId="6"/>
    <tableColumn id="7" xr3:uid="{82438A68-853C-47B5-9A55-90A87A2E24A5}" uniqueName="7" name="Error / Bug Frequency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031CF5-DC8A-406A-A02A-6CF75FA0D210}" name="Task_6" displayName="Task_6" ref="A1:G6" tableType="queryTable" totalsRowShown="0">
  <autoFilter ref="A1:G6" xr:uid="{60031CF5-DC8A-406A-A02A-6CF75FA0D210}"/>
  <tableColumns count="7">
    <tableColumn id="1" xr3:uid="{B4FEE3CA-EB23-42D8-B13B-462C05432335}" uniqueName="1" name="Testers" queryTableFieldId="1" dataDxfId="3"/>
    <tableColumn id="2" xr3:uid="{5E6054AC-FB18-496D-A1BE-69C234CB298F}" uniqueName="2" name="Completed" queryTableFieldId="2" dataDxfId="2"/>
    <tableColumn id="3" xr3:uid="{D145B66B-2D1E-4238-95F2-48BACF66CC81}" uniqueName="3" name="Task time" queryTableFieldId="3" dataDxfId="1"/>
    <tableColumn id="4" xr3:uid="{E1E1BD30-F25E-47F8-9AF5-42272A633BCD}" uniqueName="4" name="Ease of Use /5" queryTableFieldId="4"/>
    <tableColumn id="5" xr3:uid="{096A0979-8F1C-4B28-AEF9-3288D5FB05CA}" uniqueName="5" name="Feature Satisfaction /5" queryTableFieldId="5"/>
    <tableColumn id="6" xr3:uid="{0ECD44EE-8B74-4F07-912F-29907DD9782A}" uniqueName="6" name="Speed of Program /5" queryTableFieldId="6"/>
    <tableColumn id="7" xr3:uid="{70474EF6-FD61-4BA7-9898-B5CA0E7679DA}" uniqueName="7" name="Error / Bug Frequency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EEB1915-032A-479A-A87F-E78CB21F0FEE}" name="Table16_1" displayName="Table16_1" ref="A1:E8" tableType="queryTable" totalsRowShown="0">
  <autoFilter ref="A1:E8" xr:uid="{BEEB1915-032A-479A-A87F-E78CB21F0FEE}"/>
  <tableColumns count="5">
    <tableColumn id="1" xr3:uid="{DFBEF528-B753-48F8-8806-2548D0C49925}" uniqueName="1" name="Tasks" queryTableFieldId="1" dataDxfId="0"/>
    <tableColumn id="2" xr3:uid="{A8E93A06-14CC-44D9-A8E6-E95CB2657576}" uniqueName="2" name="Average Ease of Use /5" queryTableFieldId="2"/>
    <tableColumn id="3" xr3:uid="{987A9136-8FE0-47D9-804A-C1DE2077B820}" uniqueName="3" name="Average Feature Satisfaction /5" queryTableFieldId="3"/>
    <tableColumn id="4" xr3:uid="{58C28AEA-B84D-4D2A-B5DF-C319392A9E46}" uniqueName="4" name="Average Speed of Program /5" queryTableFieldId="4"/>
    <tableColumn id="5" xr3:uid="{4EE51DDC-B400-4DE3-BBC2-5E2FD85CFD8A}" uniqueName="5" name="Average Amount Error/ Bug Encountered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56FD82-7DBE-46D5-9E60-0044E8291309}" name="Table1" displayName="Table1" ref="B4:H9" totalsRowShown="0" headerRowDxfId="72" dataDxfId="73" tableBorderDxfId="78">
  <autoFilter ref="B4:H9" xr:uid="{B056FD82-7DBE-46D5-9E60-0044E8291309}"/>
  <tableColumns count="7">
    <tableColumn id="1" xr3:uid="{D981F00E-D364-4B7B-B48D-1FC57AA02E02}" name="Testers" dataDxfId="77"/>
    <tableColumn id="2" xr3:uid="{0B161D16-A5E7-424A-96E0-6DA8E9D9AE00}" name="Completed Y/N" dataDxfId="76"/>
    <tableColumn id="3" xr3:uid="{495524F5-19C7-428F-8912-812BCF44287C}" name="Task time (Minutes)" dataDxfId="75"/>
    <tableColumn id="4" xr3:uid="{21AF68E1-6537-466F-BA52-32CD3F3B587C}" name="Ease of Use /5" dataDxfId="64"/>
    <tableColumn id="5" xr3:uid="{E168BE6B-080A-4102-9F67-D91ACC7F8844}" name="Feature Satisfaction /5" dataDxfId="63"/>
    <tableColumn id="6" xr3:uid="{32CA76B0-A0CA-4F7B-9804-274F6D997E5F}" name="Speed of Program /5" dataDxfId="62"/>
    <tableColumn id="7" xr3:uid="{F24BBD7C-809E-463E-A35D-ECDE907E99AD}" name="Error / Bug Frequency" dataDxfId="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977-55D9-43F0-8B27-60FB6F76F910}" name="Table3" displayName="Table3" ref="B11:H16" totalsRowShown="0" headerRowDxfId="65" dataDxfId="66" tableBorderDxfId="71">
  <autoFilter ref="B11:H16" xr:uid="{2FEEC977-55D9-43F0-8B27-60FB6F76F910}"/>
  <tableColumns count="7">
    <tableColumn id="1" xr3:uid="{98AA813A-2A16-4B84-8D64-323D22F93E9B}" name="Testers" dataDxfId="70"/>
    <tableColumn id="2" xr3:uid="{DE180F81-98A5-443F-9288-38D446E47826}" name="Completed" dataDxfId="69"/>
    <tableColumn id="3" xr3:uid="{4D76C34F-F893-462C-947F-C92FEB7C42F7}" name="Task time" dataDxfId="68"/>
    <tableColumn id="4" xr3:uid="{764FEEC3-4486-4D4C-B597-FED6CB6E78BD}" name="Ease of Use /5" dataDxfId="61"/>
    <tableColumn id="5" xr3:uid="{8F79FC52-25F3-45EB-923E-B3A084B11E4A}" name="Feature Satisfaction /5" dataDxfId="60"/>
    <tableColumn id="6" xr3:uid="{59B637FE-6ABD-4338-817F-70AF2BD7A419}" name="Speed of Program /5" dataDxfId="59"/>
    <tableColumn id="7" xr3:uid="{034DA7E7-526D-428E-B139-A7C3B0B8BA0F}" name="Error / Bug Frequency" dataDxfId="6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table" Target="../tables/table9.xml"/><Relationship Id="rId7" Type="http://schemas.openxmlformats.org/officeDocument/2006/relationships/table" Target="../tables/table13.xml"/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14324-C47E-4572-B1FA-16176B04F4C8}">
  <dimension ref="A1:G6"/>
  <sheetViews>
    <sheetView workbookViewId="0">
      <selection activeCell="D12" sqref="D12"/>
    </sheetView>
  </sheetViews>
  <sheetFormatPr defaultRowHeight="14.3" x14ac:dyDescent="0.25"/>
  <cols>
    <col min="2" max="2" width="15.625" bestFit="1" customWidth="1"/>
    <col min="3" max="3" width="19.375" bestFit="1" customWidth="1"/>
    <col min="4" max="4" width="14.625" bestFit="1" customWidth="1"/>
    <col min="5" max="5" width="22" bestFit="1" customWidth="1"/>
    <col min="6" max="6" width="19.875" bestFit="1" customWidth="1"/>
    <col min="7" max="7" width="20.625" bestFit="1" customWidth="1"/>
  </cols>
  <sheetData>
    <row r="1" spans="1:7" x14ac:dyDescent="0.25">
      <c r="A1" t="s">
        <v>27</v>
      </c>
      <c r="B1" t="s">
        <v>19</v>
      </c>
      <c r="C1" t="s">
        <v>20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9" t="s">
        <v>6</v>
      </c>
      <c r="B2" s="9" t="s">
        <v>13</v>
      </c>
      <c r="C2" s="9" t="s">
        <v>7</v>
      </c>
      <c r="D2">
        <v>3</v>
      </c>
      <c r="E2">
        <v>4</v>
      </c>
      <c r="F2">
        <v>5</v>
      </c>
      <c r="G2">
        <v>0</v>
      </c>
    </row>
    <row r="3" spans="1:7" x14ac:dyDescent="0.25">
      <c r="A3" s="9" t="s">
        <v>8</v>
      </c>
      <c r="B3" s="9" t="s">
        <v>13</v>
      </c>
      <c r="C3" s="9" t="s">
        <v>7</v>
      </c>
      <c r="D3">
        <v>4</v>
      </c>
      <c r="E3">
        <v>5</v>
      </c>
      <c r="F3">
        <v>5</v>
      </c>
      <c r="G3">
        <v>0</v>
      </c>
    </row>
    <row r="4" spans="1:7" x14ac:dyDescent="0.25">
      <c r="A4" s="9" t="s">
        <v>9</v>
      </c>
      <c r="B4" s="9" t="s">
        <v>13</v>
      </c>
      <c r="C4" s="9" t="s">
        <v>7</v>
      </c>
      <c r="D4">
        <v>3</v>
      </c>
      <c r="E4">
        <v>4</v>
      </c>
      <c r="F4">
        <v>5</v>
      </c>
      <c r="G4">
        <v>0</v>
      </c>
    </row>
    <row r="5" spans="1:7" x14ac:dyDescent="0.25">
      <c r="A5" s="9" t="s">
        <v>10</v>
      </c>
      <c r="B5" s="9" t="s">
        <v>13</v>
      </c>
      <c r="C5" s="9" t="s">
        <v>11</v>
      </c>
      <c r="D5">
        <v>2</v>
      </c>
      <c r="E5">
        <v>4</v>
      </c>
      <c r="F5">
        <v>5</v>
      </c>
      <c r="G5">
        <v>1</v>
      </c>
    </row>
    <row r="6" spans="1:7" x14ac:dyDescent="0.25">
      <c r="A6" s="9" t="s">
        <v>12</v>
      </c>
      <c r="B6" s="9" t="s">
        <v>13</v>
      </c>
      <c r="C6" s="9" t="s">
        <v>7</v>
      </c>
      <c r="D6">
        <v>3</v>
      </c>
      <c r="E6">
        <v>4</v>
      </c>
      <c r="F6">
        <v>5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A7F2C-DAE5-4E8B-AE27-F919F940904A}">
  <dimension ref="A1:G6"/>
  <sheetViews>
    <sheetView workbookViewId="0"/>
  </sheetViews>
  <sheetFormatPr defaultRowHeight="14.3" x14ac:dyDescent="0.25"/>
  <cols>
    <col min="2" max="2" width="12.125" bestFit="1" customWidth="1"/>
    <col min="3" max="3" width="11" bestFit="1" customWidth="1"/>
    <col min="4" max="4" width="14.625" bestFit="1" customWidth="1"/>
    <col min="5" max="5" width="22" bestFit="1" customWidth="1"/>
    <col min="6" max="6" width="19.875" bestFit="1" customWidth="1"/>
    <col min="7" max="7" width="20.625" bestFit="1" customWidth="1"/>
  </cols>
  <sheetData>
    <row r="1" spans="1: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9" t="s">
        <v>6</v>
      </c>
      <c r="B2" s="9" t="s">
        <v>13</v>
      </c>
      <c r="C2" s="9" t="s">
        <v>11</v>
      </c>
      <c r="D2">
        <v>3</v>
      </c>
      <c r="E2">
        <v>4</v>
      </c>
      <c r="F2">
        <v>5</v>
      </c>
      <c r="G2">
        <v>0</v>
      </c>
    </row>
    <row r="3" spans="1:7" x14ac:dyDescent="0.25">
      <c r="A3" s="9" t="s">
        <v>8</v>
      </c>
      <c r="B3" s="9" t="s">
        <v>13</v>
      </c>
      <c r="C3" s="9" t="s">
        <v>14</v>
      </c>
      <c r="D3">
        <v>4</v>
      </c>
      <c r="E3">
        <v>4</v>
      </c>
      <c r="F3">
        <v>5</v>
      </c>
      <c r="G3">
        <v>0</v>
      </c>
    </row>
    <row r="4" spans="1:7" x14ac:dyDescent="0.25">
      <c r="A4" s="9" t="s">
        <v>9</v>
      </c>
      <c r="B4" s="9" t="s">
        <v>13</v>
      </c>
      <c r="C4" s="9" t="s">
        <v>15</v>
      </c>
      <c r="D4">
        <v>3</v>
      </c>
      <c r="E4">
        <v>4</v>
      </c>
      <c r="F4">
        <v>5</v>
      </c>
      <c r="G4">
        <v>1</v>
      </c>
    </row>
    <row r="5" spans="1:7" x14ac:dyDescent="0.25">
      <c r="A5" s="9" t="s">
        <v>10</v>
      </c>
      <c r="B5" s="9" t="s">
        <v>13</v>
      </c>
      <c r="C5" s="9" t="s">
        <v>15</v>
      </c>
      <c r="D5">
        <v>2</v>
      </c>
      <c r="E5">
        <v>3</v>
      </c>
      <c r="F5">
        <v>5</v>
      </c>
      <c r="G5">
        <v>1</v>
      </c>
    </row>
    <row r="6" spans="1:7" x14ac:dyDescent="0.25">
      <c r="A6" s="9" t="s">
        <v>12</v>
      </c>
      <c r="B6" s="9" t="s">
        <v>13</v>
      </c>
      <c r="C6" s="9" t="s">
        <v>11</v>
      </c>
      <c r="D6">
        <v>3</v>
      </c>
      <c r="E6">
        <v>4</v>
      </c>
      <c r="F6">
        <v>5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FD704-FE38-4C14-9C5B-787A969BF241}">
  <dimension ref="A1:G6"/>
  <sheetViews>
    <sheetView workbookViewId="0"/>
  </sheetViews>
  <sheetFormatPr defaultRowHeight="14.3" x14ac:dyDescent="0.25"/>
  <cols>
    <col min="2" max="2" width="12.125" bestFit="1" customWidth="1"/>
    <col min="3" max="3" width="11" bestFit="1" customWidth="1"/>
    <col min="4" max="4" width="14.625" bestFit="1" customWidth="1"/>
    <col min="5" max="5" width="22" bestFit="1" customWidth="1"/>
    <col min="6" max="6" width="19.875" bestFit="1" customWidth="1"/>
    <col min="7" max="7" width="20.625" bestFit="1" customWidth="1"/>
  </cols>
  <sheetData>
    <row r="1" spans="1: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9" t="s">
        <v>6</v>
      </c>
      <c r="B2" s="9" t="s">
        <v>13</v>
      </c>
      <c r="C2" s="9" t="s">
        <v>16</v>
      </c>
      <c r="D2">
        <v>5</v>
      </c>
      <c r="E2">
        <v>5</v>
      </c>
      <c r="F2">
        <v>5</v>
      </c>
      <c r="G2">
        <v>0</v>
      </c>
    </row>
    <row r="3" spans="1:7" x14ac:dyDescent="0.25">
      <c r="A3" s="9" t="s">
        <v>8</v>
      </c>
      <c r="B3" s="9" t="s">
        <v>13</v>
      </c>
      <c r="C3" s="9" t="s">
        <v>16</v>
      </c>
      <c r="D3">
        <v>4</v>
      </c>
      <c r="E3">
        <v>5</v>
      </c>
      <c r="F3">
        <v>5</v>
      </c>
      <c r="G3">
        <v>0</v>
      </c>
    </row>
    <row r="4" spans="1:7" x14ac:dyDescent="0.25">
      <c r="A4" s="9" t="s">
        <v>9</v>
      </c>
      <c r="B4" s="9" t="s">
        <v>13</v>
      </c>
      <c r="C4" s="9" t="s">
        <v>14</v>
      </c>
      <c r="D4">
        <v>4</v>
      </c>
      <c r="E4">
        <v>5</v>
      </c>
      <c r="F4">
        <v>5</v>
      </c>
      <c r="G4">
        <v>1</v>
      </c>
    </row>
    <row r="5" spans="1:7" x14ac:dyDescent="0.25">
      <c r="A5" s="9" t="s">
        <v>10</v>
      </c>
      <c r="B5" s="9" t="s">
        <v>13</v>
      </c>
      <c r="C5" s="9" t="s">
        <v>14</v>
      </c>
      <c r="D5">
        <v>3</v>
      </c>
      <c r="E5">
        <v>5</v>
      </c>
      <c r="F5">
        <v>5</v>
      </c>
      <c r="G5">
        <v>0</v>
      </c>
    </row>
    <row r="6" spans="1:7" x14ac:dyDescent="0.25">
      <c r="A6" s="9" t="s">
        <v>12</v>
      </c>
      <c r="B6" s="9" t="s">
        <v>13</v>
      </c>
      <c r="C6" s="9" t="s">
        <v>17</v>
      </c>
      <c r="D6">
        <v>4</v>
      </c>
      <c r="E6">
        <v>5</v>
      </c>
      <c r="F6">
        <v>5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DF60-BEA0-434C-A499-92A55079588B}">
  <dimension ref="A1:G6"/>
  <sheetViews>
    <sheetView workbookViewId="0"/>
  </sheetViews>
  <sheetFormatPr defaultRowHeight="14.3" x14ac:dyDescent="0.25"/>
  <cols>
    <col min="2" max="2" width="12.125" bestFit="1" customWidth="1"/>
    <col min="3" max="3" width="11" bestFit="1" customWidth="1"/>
    <col min="4" max="4" width="14.625" bestFit="1" customWidth="1"/>
    <col min="5" max="5" width="22" bestFit="1" customWidth="1"/>
    <col min="6" max="6" width="19.875" bestFit="1" customWidth="1"/>
    <col min="7" max="7" width="20.625" bestFit="1" customWidth="1"/>
  </cols>
  <sheetData>
    <row r="1" spans="1: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9" t="s">
        <v>6</v>
      </c>
      <c r="B2" s="9" t="s">
        <v>13</v>
      </c>
      <c r="C2" s="9" t="s">
        <v>16</v>
      </c>
      <c r="D2">
        <v>5</v>
      </c>
      <c r="E2">
        <v>3</v>
      </c>
      <c r="F2">
        <v>5</v>
      </c>
      <c r="G2">
        <v>0</v>
      </c>
    </row>
    <row r="3" spans="1:7" x14ac:dyDescent="0.25">
      <c r="A3" s="9" t="s">
        <v>8</v>
      </c>
      <c r="B3" s="9" t="s">
        <v>13</v>
      </c>
      <c r="C3" s="9" t="s">
        <v>16</v>
      </c>
      <c r="D3">
        <v>5</v>
      </c>
      <c r="E3">
        <v>4</v>
      </c>
      <c r="F3">
        <v>4</v>
      </c>
      <c r="G3">
        <v>0</v>
      </c>
    </row>
    <row r="4" spans="1:7" x14ac:dyDescent="0.25">
      <c r="A4" s="9" t="s">
        <v>9</v>
      </c>
      <c r="B4" s="9" t="s">
        <v>13</v>
      </c>
      <c r="C4" s="9" t="s">
        <v>16</v>
      </c>
      <c r="D4">
        <v>5</v>
      </c>
      <c r="E4">
        <v>3</v>
      </c>
      <c r="F4">
        <v>5</v>
      </c>
      <c r="G4">
        <v>0</v>
      </c>
    </row>
    <row r="5" spans="1:7" x14ac:dyDescent="0.25">
      <c r="A5" s="9" t="s">
        <v>10</v>
      </c>
      <c r="B5" s="9" t="s">
        <v>13</v>
      </c>
      <c r="C5" s="9" t="s">
        <v>16</v>
      </c>
      <c r="D5">
        <v>5</v>
      </c>
      <c r="E5">
        <v>3</v>
      </c>
      <c r="F5">
        <v>3</v>
      </c>
      <c r="G5">
        <v>1</v>
      </c>
    </row>
    <row r="6" spans="1:7" x14ac:dyDescent="0.25">
      <c r="A6" s="9" t="s">
        <v>12</v>
      </c>
      <c r="B6" s="9" t="s">
        <v>13</v>
      </c>
      <c r="C6" s="9" t="s">
        <v>16</v>
      </c>
      <c r="D6">
        <v>5</v>
      </c>
      <c r="E6">
        <v>3</v>
      </c>
      <c r="F6">
        <v>3</v>
      </c>
      <c r="G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4DCC-DA36-409F-8DCB-EB3D66FF44D4}">
  <dimension ref="A1:G6"/>
  <sheetViews>
    <sheetView workbookViewId="0"/>
  </sheetViews>
  <sheetFormatPr defaultRowHeight="14.3" x14ac:dyDescent="0.25"/>
  <cols>
    <col min="2" max="2" width="12.125" bestFit="1" customWidth="1"/>
    <col min="3" max="3" width="11" bestFit="1" customWidth="1"/>
    <col min="4" max="4" width="14.625" bestFit="1" customWidth="1"/>
    <col min="5" max="5" width="22" bestFit="1" customWidth="1"/>
    <col min="6" max="6" width="19.875" bestFit="1" customWidth="1"/>
    <col min="7" max="7" width="20.625" bestFit="1" customWidth="1"/>
  </cols>
  <sheetData>
    <row r="1" spans="1: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9" t="s">
        <v>6</v>
      </c>
      <c r="B2" s="9" t="s">
        <v>13</v>
      </c>
      <c r="C2" s="9" t="s">
        <v>14</v>
      </c>
      <c r="D2">
        <v>5</v>
      </c>
      <c r="E2">
        <v>5</v>
      </c>
      <c r="F2">
        <v>5</v>
      </c>
      <c r="G2">
        <v>0</v>
      </c>
    </row>
    <row r="3" spans="1:7" x14ac:dyDescent="0.25">
      <c r="A3" s="9" t="s">
        <v>8</v>
      </c>
      <c r="B3" s="9" t="s">
        <v>13</v>
      </c>
      <c r="C3" s="9" t="s">
        <v>11</v>
      </c>
      <c r="D3">
        <v>5</v>
      </c>
      <c r="E3">
        <v>5</v>
      </c>
      <c r="F3">
        <v>5</v>
      </c>
      <c r="G3">
        <v>0</v>
      </c>
    </row>
    <row r="4" spans="1:7" x14ac:dyDescent="0.25">
      <c r="A4" s="9" t="s">
        <v>9</v>
      </c>
      <c r="B4" s="9" t="s">
        <v>13</v>
      </c>
      <c r="C4" s="9" t="s">
        <v>11</v>
      </c>
      <c r="D4">
        <v>5</v>
      </c>
      <c r="E4">
        <v>5</v>
      </c>
      <c r="F4">
        <v>5</v>
      </c>
      <c r="G4">
        <v>0</v>
      </c>
    </row>
    <row r="5" spans="1:7" x14ac:dyDescent="0.25">
      <c r="A5" s="9" t="s">
        <v>10</v>
      </c>
      <c r="B5" s="9" t="s">
        <v>13</v>
      </c>
      <c r="C5" s="9" t="s">
        <v>11</v>
      </c>
      <c r="D5">
        <v>5</v>
      </c>
      <c r="E5">
        <v>5</v>
      </c>
      <c r="F5">
        <v>5</v>
      </c>
      <c r="G5">
        <v>0</v>
      </c>
    </row>
    <row r="6" spans="1:7" x14ac:dyDescent="0.25">
      <c r="A6" s="9" t="s">
        <v>12</v>
      </c>
      <c r="B6" s="9" t="s">
        <v>13</v>
      </c>
      <c r="C6" s="9" t="s">
        <v>14</v>
      </c>
      <c r="D6">
        <v>5</v>
      </c>
      <c r="E6">
        <v>5</v>
      </c>
      <c r="F6">
        <v>5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A93F-0A28-4D65-9962-4D9AD9542AE9}">
  <dimension ref="A1:G6"/>
  <sheetViews>
    <sheetView workbookViewId="0">
      <selection activeCell="O15" sqref="O15"/>
    </sheetView>
  </sheetViews>
  <sheetFormatPr defaultRowHeight="14.3" x14ac:dyDescent="0.25"/>
  <cols>
    <col min="2" max="2" width="12.125" bestFit="1" customWidth="1"/>
    <col min="3" max="3" width="11" bestFit="1" customWidth="1"/>
    <col min="4" max="4" width="14.625" bestFit="1" customWidth="1"/>
    <col min="5" max="5" width="22" bestFit="1" customWidth="1"/>
    <col min="6" max="6" width="19.875" bestFit="1" customWidth="1"/>
    <col min="7" max="7" width="20.625" bestFit="1" customWidth="1"/>
  </cols>
  <sheetData>
    <row r="1" spans="1:7" x14ac:dyDescent="0.2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9" t="s">
        <v>6</v>
      </c>
      <c r="B2" s="9" t="s">
        <v>13</v>
      </c>
      <c r="C2" s="9" t="s">
        <v>17</v>
      </c>
      <c r="D2">
        <v>5</v>
      </c>
      <c r="E2">
        <v>5</v>
      </c>
      <c r="F2">
        <v>5</v>
      </c>
      <c r="G2">
        <v>0</v>
      </c>
    </row>
    <row r="3" spans="1:7" x14ac:dyDescent="0.25">
      <c r="A3" s="9" t="s">
        <v>8</v>
      </c>
      <c r="B3" s="9" t="s">
        <v>13</v>
      </c>
      <c r="C3" s="9" t="s">
        <v>17</v>
      </c>
      <c r="D3">
        <v>5</v>
      </c>
      <c r="E3">
        <v>5</v>
      </c>
      <c r="F3">
        <v>5</v>
      </c>
      <c r="G3">
        <v>0</v>
      </c>
    </row>
    <row r="4" spans="1:7" x14ac:dyDescent="0.25">
      <c r="A4" s="9" t="s">
        <v>9</v>
      </c>
      <c r="B4" s="9" t="s">
        <v>13</v>
      </c>
      <c r="C4" s="9" t="s">
        <v>14</v>
      </c>
      <c r="D4">
        <v>5</v>
      </c>
      <c r="E4">
        <v>5</v>
      </c>
      <c r="F4">
        <v>5</v>
      </c>
      <c r="G4">
        <v>0</v>
      </c>
    </row>
    <row r="5" spans="1:7" x14ac:dyDescent="0.25">
      <c r="A5" s="9" t="s">
        <v>10</v>
      </c>
      <c r="B5" s="9" t="s">
        <v>13</v>
      </c>
      <c r="C5" s="9" t="s">
        <v>18</v>
      </c>
      <c r="D5">
        <v>5</v>
      </c>
      <c r="E5">
        <v>5</v>
      </c>
      <c r="F5">
        <v>5</v>
      </c>
      <c r="G5">
        <v>0</v>
      </c>
    </row>
    <row r="6" spans="1:7" x14ac:dyDescent="0.25">
      <c r="A6" s="9" t="s">
        <v>12</v>
      </c>
      <c r="B6" s="9" t="s">
        <v>13</v>
      </c>
      <c r="C6" s="9" t="s">
        <v>17</v>
      </c>
      <c r="D6">
        <v>5</v>
      </c>
      <c r="E6">
        <v>5</v>
      </c>
      <c r="F6">
        <v>5</v>
      </c>
      <c r="G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B1D9-44E6-4B98-AB0C-509F9F7204C5}">
  <dimension ref="A1:E8"/>
  <sheetViews>
    <sheetView workbookViewId="0">
      <selection activeCell="U21" sqref="U21"/>
    </sheetView>
  </sheetViews>
  <sheetFormatPr defaultRowHeight="14.3" x14ac:dyDescent="0.25"/>
  <cols>
    <col min="1" max="1" width="7.75" bestFit="1" customWidth="1"/>
    <col min="2" max="2" width="21.75" bestFit="1" customWidth="1"/>
    <col min="3" max="3" width="29.125" bestFit="1" customWidth="1"/>
    <col min="4" max="4" width="26.875" bestFit="1" customWidth="1"/>
    <col min="5" max="5" width="36.125" bestFit="1" customWidth="1"/>
  </cols>
  <sheetData>
    <row r="1" spans="1:5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</row>
    <row r="2" spans="1:5" x14ac:dyDescent="0.25">
      <c r="A2" s="9" t="s">
        <v>21</v>
      </c>
      <c r="B2">
        <v>3</v>
      </c>
      <c r="C2">
        <v>4.2</v>
      </c>
      <c r="D2">
        <v>5</v>
      </c>
      <c r="E2">
        <v>0.2</v>
      </c>
    </row>
    <row r="3" spans="1:5" x14ac:dyDescent="0.25">
      <c r="A3" s="9" t="s">
        <v>22</v>
      </c>
      <c r="B3">
        <v>3</v>
      </c>
      <c r="C3">
        <v>3.8</v>
      </c>
      <c r="D3">
        <v>5</v>
      </c>
      <c r="E3">
        <v>0.4</v>
      </c>
    </row>
    <row r="4" spans="1:5" x14ac:dyDescent="0.25">
      <c r="A4" s="9" t="s">
        <v>23</v>
      </c>
      <c r="B4">
        <v>4</v>
      </c>
      <c r="C4">
        <v>5</v>
      </c>
      <c r="D4">
        <v>5</v>
      </c>
      <c r="E4">
        <v>0.2</v>
      </c>
    </row>
    <row r="5" spans="1:5" x14ac:dyDescent="0.25">
      <c r="A5" s="9" t="s">
        <v>24</v>
      </c>
      <c r="B5">
        <v>5</v>
      </c>
      <c r="C5">
        <v>3.2</v>
      </c>
      <c r="D5">
        <v>4</v>
      </c>
      <c r="E5">
        <v>0.4</v>
      </c>
    </row>
    <row r="6" spans="1:5" x14ac:dyDescent="0.25">
      <c r="A6" s="9" t="s">
        <v>25</v>
      </c>
      <c r="B6">
        <v>5</v>
      </c>
      <c r="C6">
        <v>5</v>
      </c>
      <c r="D6">
        <v>5</v>
      </c>
      <c r="E6">
        <v>0</v>
      </c>
    </row>
    <row r="7" spans="1:5" x14ac:dyDescent="0.25">
      <c r="A7" s="9" t="s">
        <v>26</v>
      </c>
      <c r="B7">
        <v>5</v>
      </c>
      <c r="C7">
        <v>5</v>
      </c>
      <c r="D7">
        <v>5</v>
      </c>
      <c r="E7">
        <v>0</v>
      </c>
    </row>
    <row r="8" spans="1:5" x14ac:dyDescent="0.25">
      <c r="A8" s="9" t="s">
        <v>33</v>
      </c>
      <c r="B8">
        <v>4.166666666666667</v>
      </c>
      <c r="C8">
        <v>4.3666666666666663</v>
      </c>
      <c r="D8">
        <v>4.833333333333333</v>
      </c>
      <c r="E8">
        <v>0.20000000000000004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5806-D3F3-4153-ADDB-B7E14A9319B5}">
  <dimension ref="B4:N47"/>
  <sheetViews>
    <sheetView tabSelected="1" workbookViewId="0">
      <selection activeCell="I40" sqref="I40:I41"/>
    </sheetView>
  </sheetViews>
  <sheetFormatPr defaultRowHeight="14.3" x14ac:dyDescent="0.25"/>
  <cols>
    <col min="3" max="3" width="16" customWidth="1"/>
    <col min="4" max="4" width="22.25" customWidth="1"/>
    <col min="5" max="5" width="18.25" customWidth="1"/>
    <col min="6" max="6" width="22.375" customWidth="1"/>
    <col min="7" max="7" width="20.75" customWidth="1"/>
    <col min="8" max="8" width="21.875" customWidth="1"/>
    <col min="11" max="11" width="21.375" customWidth="1"/>
    <col min="12" max="12" width="28.5" customWidth="1"/>
    <col min="13" max="13" width="26.375" customWidth="1"/>
    <col min="14" max="14" width="35.25" customWidth="1"/>
  </cols>
  <sheetData>
    <row r="4" spans="2:14" x14ac:dyDescent="0.25">
      <c r="B4" s="4" t="s">
        <v>27</v>
      </c>
      <c r="C4" s="5" t="s">
        <v>19</v>
      </c>
      <c r="D4" s="5" t="s">
        <v>20</v>
      </c>
      <c r="E4" s="6" t="s">
        <v>2</v>
      </c>
      <c r="F4" s="6" t="s">
        <v>3</v>
      </c>
      <c r="G4" s="6" t="s">
        <v>4</v>
      </c>
      <c r="H4" s="7" t="s">
        <v>5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</row>
    <row r="5" spans="2:14" ht="14.95" thickBot="1" x14ac:dyDescent="0.3">
      <c r="B5" s="2" t="s">
        <v>6</v>
      </c>
      <c r="C5" s="1" t="s">
        <v>13</v>
      </c>
      <c r="D5" s="1" t="s">
        <v>7</v>
      </c>
      <c r="E5" s="10">
        <v>3</v>
      </c>
      <c r="F5" s="10">
        <v>4</v>
      </c>
      <c r="G5" s="10">
        <v>5</v>
      </c>
      <c r="H5" s="3">
        <v>0</v>
      </c>
      <c r="J5" t="s">
        <v>21</v>
      </c>
      <c r="K5">
        <f xml:space="preserve"> AVERAGE(Table1[Ease of Use /5])</f>
        <v>3</v>
      </c>
      <c r="L5">
        <f xml:space="preserve"> AVERAGE(Table1[Feature Satisfaction /5])</f>
        <v>4.2</v>
      </c>
      <c r="M5">
        <f xml:space="preserve"> AVERAGE(Table1[Speed of Program /5])</f>
        <v>5</v>
      </c>
      <c r="N5">
        <f xml:space="preserve"> AVERAGE(Table1[Error / Bug Frequency])</f>
        <v>0.2</v>
      </c>
    </row>
    <row r="6" spans="2:14" ht="14.95" thickBot="1" x14ac:dyDescent="0.3">
      <c r="B6" s="2" t="s">
        <v>8</v>
      </c>
      <c r="C6" s="1" t="s">
        <v>13</v>
      </c>
      <c r="D6" s="1" t="s">
        <v>7</v>
      </c>
      <c r="E6" s="10">
        <v>4</v>
      </c>
      <c r="F6" s="10">
        <v>5</v>
      </c>
      <c r="G6" s="10">
        <v>5</v>
      </c>
      <c r="H6" s="3">
        <v>0</v>
      </c>
      <c r="J6" t="s">
        <v>22</v>
      </c>
      <c r="K6">
        <f>AVERAGE(Table3[Ease of Use /5])</f>
        <v>3</v>
      </c>
      <c r="L6">
        <f>AVERAGE(Table3[Feature Satisfaction /5])</f>
        <v>3.8</v>
      </c>
      <c r="M6">
        <f>AVERAGE(Table3[Speed of Program /5])</f>
        <v>5</v>
      </c>
      <c r="N6">
        <f>AVERAGE(Table3[Error / Bug Frequency])</f>
        <v>0.4</v>
      </c>
    </row>
    <row r="7" spans="2:14" ht="14.95" thickBot="1" x14ac:dyDescent="0.3">
      <c r="B7" s="2" t="s">
        <v>9</v>
      </c>
      <c r="C7" s="1" t="s">
        <v>13</v>
      </c>
      <c r="D7" s="1" t="s">
        <v>7</v>
      </c>
      <c r="E7" s="10">
        <v>3</v>
      </c>
      <c r="F7" s="10">
        <v>4</v>
      </c>
      <c r="G7" s="10">
        <v>5</v>
      </c>
      <c r="H7" s="3">
        <v>0</v>
      </c>
      <c r="J7" t="s">
        <v>23</v>
      </c>
      <c r="K7">
        <f>AVERAGE(Table8[Ease of Use /5])</f>
        <v>4</v>
      </c>
      <c r="L7">
        <f>AVERAGE(Table8[Feature Satisfaction /5])</f>
        <v>5</v>
      </c>
      <c r="M7">
        <f>AVERAGE(Table8[Speed of Program /5])</f>
        <v>5</v>
      </c>
      <c r="N7">
        <f>AVERAGE(Table8[Error / Bug Frequency])</f>
        <v>0.2</v>
      </c>
    </row>
    <row r="8" spans="2:14" ht="14.95" thickBot="1" x14ac:dyDescent="0.3">
      <c r="B8" s="2" t="s">
        <v>10</v>
      </c>
      <c r="C8" s="1" t="s">
        <v>13</v>
      </c>
      <c r="D8" s="1" t="s">
        <v>11</v>
      </c>
      <c r="E8" s="10">
        <v>2</v>
      </c>
      <c r="F8" s="10">
        <v>4</v>
      </c>
      <c r="G8" s="10">
        <v>5</v>
      </c>
      <c r="H8" s="3">
        <v>1</v>
      </c>
      <c r="J8" t="s">
        <v>24</v>
      </c>
      <c r="K8">
        <f>AVERAGE(Table10[Ease of Use /5])</f>
        <v>5</v>
      </c>
      <c r="L8">
        <f>AVERAGE(Table10[Feature Satisfaction /5])</f>
        <v>3.2</v>
      </c>
      <c r="M8">
        <f>AVERAGE(Table10[Speed of Program /5])</f>
        <v>4</v>
      </c>
      <c r="N8">
        <f>AVERAGE(Table10[Error / Bug Frequency])</f>
        <v>0.4</v>
      </c>
    </row>
    <row r="9" spans="2:14" x14ac:dyDescent="0.25">
      <c r="B9" s="4" t="s">
        <v>12</v>
      </c>
      <c r="C9" s="5" t="s">
        <v>13</v>
      </c>
      <c r="D9" s="5" t="s">
        <v>7</v>
      </c>
      <c r="E9" s="11">
        <v>3</v>
      </c>
      <c r="F9" s="11">
        <v>4</v>
      </c>
      <c r="G9" s="11">
        <v>5</v>
      </c>
      <c r="H9" s="8">
        <v>0</v>
      </c>
      <c r="J9" t="s">
        <v>25</v>
      </c>
      <c r="K9">
        <f>AVERAGE(Table12[Ease of Use /5])</f>
        <v>5</v>
      </c>
      <c r="L9">
        <f>AVERAGE(Table12[Feature Satisfaction /5])</f>
        <v>5</v>
      </c>
      <c r="M9">
        <f>AVERAGE(Table12[Speed of Program /5])</f>
        <v>5</v>
      </c>
      <c r="N9">
        <f>AVERAGE(Table12[Error / Bug Frequency])</f>
        <v>0</v>
      </c>
    </row>
    <row r="10" spans="2:14" x14ac:dyDescent="0.25">
      <c r="J10" t="s">
        <v>26</v>
      </c>
      <c r="K10">
        <f>AVERAGE(Table14[Ease of Use /5])</f>
        <v>5</v>
      </c>
      <c r="L10">
        <f>AVERAGE(Table14[Feature Satisfaction /5])</f>
        <v>5</v>
      </c>
      <c r="M10">
        <f>AVERAGE(Table14[Speed of Program /5])</f>
        <v>5</v>
      </c>
      <c r="N10">
        <f>AVERAGE(Table14[Error / Bug Frequency])</f>
        <v>0</v>
      </c>
    </row>
    <row r="11" spans="2:14" x14ac:dyDescent="0.25">
      <c r="B11" s="4" t="s">
        <v>27</v>
      </c>
      <c r="C11" s="5" t="s">
        <v>0</v>
      </c>
      <c r="D11" s="5" t="s">
        <v>1</v>
      </c>
      <c r="E11" s="6" t="s">
        <v>2</v>
      </c>
      <c r="F11" s="6" t="s">
        <v>3</v>
      </c>
      <c r="G11" s="6" t="s">
        <v>4</v>
      </c>
      <c r="H11" s="7" t="s">
        <v>5</v>
      </c>
      <c r="J11" t="s">
        <v>33</v>
      </c>
      <c r="K11">
        <f>AVERAGE(K5:K10)</f>
        <v>4.166666666666667</v>
      </c>
      <c r="L11">
        <f t="shared" ref="L11:N11" si="0">AVERAGE(L5:L10)</f>
        <v>4.3666666666666663</v>
      </c>
      <c r="M11">
        <f t="shared" si="0"/>
        <v>4.833333333333333</v>
      </c>
      <c r="N11">
        <f t="shared" si="0"/>
        <v>0.20000000000000004</v>
      </c>
    </row>
    <row r="12" spans="2:14" ht="14.95" thickBot="1" x14ac:dyDescent="0.3">
      <c r="B12" s="2" t="s">
        <v>6</v>
      </c>
      <c r="C12" s="1" t="s">
        <v>13</v>
      </c>
      <c r="D12" s="1" t="s">
        <v>11</v>
      </c>
      <c r="E12" s="10">
        <v>3</v>
      </c>
      <c r="F12" s="10">
        <v>4</v>
      </c>
      <c r="G12" s="10">
        <v>5</v>
      </c>
      <c r="H12" s="3">
        <v>0</v>
      </c>
    </row>
    <row r="13" spans="2:14" ht="14.95" thickBot="1" x14ac:dyDescent="0.3">
      <c r="B13" s="2" t="s">
        <v>8</v>
      </c>
      <c r="C13" s="1" t="s">
        <v>13</v>
      </c>
      <c r="D13" s="1" t="s">
        <v>14</v>
      </c>
      <c r="E13" s="10">
        <v>4</v>
      </c>
      <c r="F13" s="10">
        <v>4</v>
      </c>
      <c r="G13" s="10">
        <v>5</v>
      </c>
      <c r="H13" s="3">
        <v>0</v>
      </c>
    </row>
    <row r="14" spans="2:14" ht="14.95" thickBot="1" x14ac:dyDescent="0.3">
      <c r="B14" s="2" t="s">
        <v>9</v>
      </c>
      <c r="C14" s="1" t="s">
        <v>13</v>
      </c>
      <c r="D14" s="1" t="s">
        <v>15</v>
      </c>
      <c r="E14" s="10">
        <v>3</v>
      </c>
      <c r="F14" s="10">
        <v>4</v>
      </c>
      <c r="G14" s="10">
        <v>5</v>
      </c>
      <c r="H14" s="3">
        <v>1</v>
      </c>
    </row>
    <row r="15" spans="2:14" ht="14.95" thickBot="1" x14ac:dyDescent="0.3">
      <c r="B15" s="2" t="s">
        <v>10</v>
      </c>
      <c r="C15" s="1" t="s">
        <v>13</v>
      </c>
      <c r="D15" s="1" t="s">
        <v>15</v>
      </c>
      <c r="E15" s="10">
        <v>2</v>
      </c>
      <c r="F15" s="10">
        <v>3</v>
      </c>
      <c r="G15" s="10">
        <v>5</v>
      </c>
      <c r="H15" s="3">
        <v>1</v>
      </c>
    </row>
    <row r="16" spans="2:14" x14ac:dyDescent="0.25">
      <c r="B16" s="4" t="s">
        <v>12</v>
      </c>
      <c r="C16" s="5" t="s">
        <v>13</v>
      </c>
      <c r="D16" s="5" t="s">
        <v>11</v>
      </c>
      <c r="E16" s="11">
        <v>3</v>
      </c>
      <c r="F16" s="11">
        <v>4</v>
      </c>
      <c r="G16" s="11">
        <v>5</v>
      </c>
      <c r="H16" s="8">
        <v>0</v>
      </c>
    </row>
    <row r="18" spans="2:8" x14ac:dyDescent="0.25">
      <c r="B18" s="4" t="s">
        <v>27</v>
      </c>
      <c r="C18" s="5" t="s">
        <v>0</v>
      </c>
      <c r="D18" s="5" t="s">
        <v>1</v>
      </c>
      <c r="E18" s="6" t="s">
        <v>2</v>
      </c>
      <c r="F18" s="6" t="s">
        <v>3</v>
      </c>
      <c r="G18" s="6" t="s">
        <v>4</v>
      </c>
      <c r="H18" s="7" t="s">
        <v>5</v>
      </c>
    </row>
    <row r="19" spans="2:8" ht="14.95" thickBot="1" x14ac:dyDescent="0.3">
      <c r="B19" s="2" t="s">
        <v>6</v>
      </c>
      <c r="C19" s="1" t="s">
        <v>13</v>
      </c>
      <c r="D19" s="1" t="s">
        <v>16</v>
      </c>
      <c r="E19" s="10">
        <v>5</v>
      </c>
      <c r="F19" s="10">
        <v>5</v>
      </c>
      <c r="G19" s="10">
        <v>5</v>
      </c>
      <c r="H19" s="3">
        <v>0</v>
      </c>
    </row>
    <row r="20" spans="2:8" ht="14.95" thickBot="1" x14ac:dyDescent="0.3">
      <c r="B20" s="2" t="s">
        <v>8</v>
      </c>
      <c r="C20" s="1" t="s">
        <v>13</v>
      </c>
      <c r="D20" s="1" t="s">
        <v>16</v>
      </c>
      <c r="E20" s="10">
        <v>4</v>
      </c>
      <c r="F20" s="10">
        <v>5</v>
      </c>
      <c r="G20" s="10">
        <v>5</v>
      </c>
      <c r="H20" s="3">
        <v>0</v>
      </c>
    </row>
    <row r="21" spans="2:8" ht="14.95" thickBot="1" x14ac:dyDescent="0.3">
      <c r="B21" s="2" t="s">
        <v>9</v>
      </c>
      <c r="C21" s="1" t="s">
        <v>13</v>
      </c>
      <c r="D21" s="1" t="s">
        <v>14</v>
      </c>
      <c r="E21" s="10">
        <v>4</v>
      </c>
      <c r="F21" s="10">
        <v>5</v>
      </c>
      <c r="G21" s="10">
        <v>5</v>
      </c>
      <c r="H21" s="3">
        <v>1</v>
      </c>
    </row>
    <row r="22" spans="2:8" ht="14.95" thickBot="1" x14ac:dyDescent="0.3">
      <c r="B22" s="2" t="s">
        <v>10</v>
      </c>
      <c r="C22" s="1" t="s">
        <v>13</v>
      </c>
      <c r="D22" s="1" t="s">
        <v>14</v>
      </c>
      <c r="E22" s="10">
        <v>3</v>
      </c>
      <c r="F22" s="10">
        <v>5</v>
      </c>
      <c r="G22" s="10">
        <v>5</v>
      </c>
      <c r="H22" s="3">
        <v>0</v>
      </c>
    </row>
    <row r="23" spans="2:8" x14ac:dyDescent="0.25">
      <c r="B23" s="4" t="s">
        <v>12</v>
      </c>
      <c r="C23" s="5" t="s">
        <v>13</v>
      </c>
      <c r="D23" s="5" t="s">
        <v>17</v>
      </c>
      <c r="E23" s="11">
        <v>4</v>
      </c>
      <c r="F23" s="11">
        <v>5</v>
      </c>
      <c r="G23" s="11">
        <v>5</v>
      </c>
      <c r="H23" s="8">
        <v>0</v>
      </c>
    </row>
    <row r="25" spans="2:8" x14ac:dyDescent="0.25">
      <c r="B25" s="4" t="s">
        <v>27</v>
      </c>
      <c r="C25" s="5" t="s">
        <v>0</v>
      </c>
      <c r="D25" s="5" t="s">
        <v>1</v>
      </c>
      <c r="E25" s="6" t="s">
        <v>2</v>
      </c>
      <c r="F25" s="6" t="s">
        <v>3</v>
      </c>
      <c r="G25" s="6" t="s">
        <v>4</v>
      </c>
      <c r="H25" s="7" t="s">
        <v>5</v>
      </c>
    </row>
    <row r="26" spans="2:8" ht="14.95" thickBot="1" x14ac:dyDescent="0.3">
      <c r="B26" s="2" t="s">
        <v>6</v>
      </c>
      <c r="C26" s="1" t="s">
        <v>13</v>
      </c>
      <c r="D26" s="1" t="s">
        <v>16</v>
      </c>
      <c r="E26" s="10">
        <v>5</v>
      </c>
      <c r="F26" s="10">
        <v>3</v>
      </c>
      <c r="G26" s="10">
        <v>5</v>
      </c>
      <c r="H26" s="3">
        <v>0</v>
      </c>
    </row>
    <row r="27" spans="2:8" ht="14.95" thickBot="1" x14ac:dyDescent="0.3">
      <c r="B27" s="2" t="s">
        <v>8</v>
      </c>
      <c r="C27" s="1" t="s">
        <v>13</v>
      </c>
      <c r="D27" s="1" t="s">
        <v>16</v>
      </c>
      <c r="E27" s="10">
        <v>5</v>
      </c>
      <c r="F27" s="10">
        <v>4</v>
      </c>
      <c r="G27" s="10">
        <v>4</v>
      </c>
      <c r="H27" s="3">
        <v>0</v>
      </c>
    </row>
    <row r="28" spans="2:8" ht="14.95" thickBot="1" x14ac:dyDescent="0.3">
      <c r="B28" s="2" t="s">
        <v>9</v>
      </c>
      <c r="C28" s="1" t="s">
        <v>13</v>
      </c>
      <c r="D28" s="1" t="s">
        <v>16</v>
      </c>
      <c r="E28" s="10">
        <v>5</v>
      </c>
      <c r="F28" s="10">
        <v>3</v>
      </c>
      <c r="G28" s="10">
        <v>5</v>
      </c>
      <c r="H28" s="3">
        <v>0</v>
      </c>
    </row>
    <row r="29" spans="2:8" ht="14.95" thickBot="1" x14ac:dyDescent="0.3">
      <c r="B29" s="2" t="s">
        <v>10</v>
      </c>
      <c r="C29" s="1" t="s">
        <v>13</v>
      </c>
      <c r="D29" s="1" t="s">
        <v>16</v>
      </c>
      <c r="E29" s="10">
        <v>5</v>
      </c>
      <c r="F29" s="10">
        <v>3</v>
      </c>
      <c r="G29" s="10">
        <v>3</v>
      </c>
      <c r="H29" s="3">
        <v>1</v>
      </c>
    </row>
    <row r="30" spans="2:8" x14ac:dyDescent="0.25">
      <c r="B30" s="4" t="s">
        <v>12</v>
      </c>
      <c r="C30" s="5" t="s">
        <v>13</v>
      </c>
      <c r="D30" s="5" t="s">
        <v>16</v>
      </c>
      <c r="E30" s="11">
        <v>5</v>
      </c>
      <c r="F30" s="11">
        <v>3</v>
      </c>
      <c r="G30" s="11">
        <v>3</v>
      </c>
      <c r="H30" s="8">
        <v>1</v>
      </c>
    </row>
    <row r="32" spans="2:8" x14ac:dyDescent="0.25">
      <c r="B32" s="4" t="s">
        <v>27</v>
      </c>
      <c r="C32" s="5" t="s">
        <v>0</v>
      </c>
      <c r="D32" s="5" t="s">
        <v>1</v>
      </c>
      <c r="E32" s="6" t="s">
        <v>2</v>
      </c>
      <c r="F32" s="6" t="s">
        <v>3</v>
      </c>
      <c r="G32" s="6" t="s">
        <v>4</v>
      </c>
      <c r="H32" s="7" t="s">
        <v>5</v>
      </c>
    </row>
    <row r="33" spans="2:8" ht="14.95" thickBot="1" x14ac:dyDescent="0.3">
      <c r="B33" s="2" t="s">
        <v>6</v>
      </c>
      <c r="C33" s="1" t="s">
        <v>13</v>
      </c>
      <c r="D33" s="1" t="s">
        <v>14</v>
      </c>
      <c r="E33" s="10">
        <v>5</v>
      </c>
      <c r="F33" s="10">
        <v>5</v>
      </c>
      <c r="G33" s="10">
        <v>5</v>
      </c>
      <c r="H33" s="3">
        <v>0</v>
      </c>
    </row>
    <row r="34" spans="2:8" ht="14.95" thickBot="1" x14ac:dyDescent="0.3">
      <c r="B34" s="2" t="s">
        <v>8</v>
      </c>
      <c r="C34" s="1" t="s">
        <v>13</v>
      </c>
      <c r="D34" s="1" t="s">
        <v>11</v>
      </c>
      <c r="E34" s="10">
        <v>5</v>
      </c>
      <c r="F34" s="10">
        <v>5</v>
      </c>
      <c r="G34" s="10">
        <v>5</v>
      </c>
      <c r="H34" s="3">
        <v>0</v>
      </c>
    </row>
    <row r="35" spans="2:8" ht="14.95" thickBot="1" x14ac:dyDescent="0.3">
      <c r="B35" s="2" t="s">
        <v>9</v>
      </c>
      <c r="C35" s="1" t="s">
        <v>13</v>
      </c>
      <c r="D35" s="1" t="s">
        <v>11</v>
      </c>
      <c r="E35" s="10">
        <v>5</v>
      </c>
      <c r="F35" s="10">
        <v>5</v>
      </c>
      <c r="G35" s="10">
        <v>5</v>
      </c>
      <c r="H35" s="3">
        <v>0</v>
      </c>
    </row>
    <row r="36" spans="2:8" ht="14.95" thickBot="1" x14ac:dyDescent="0.3">
      <c r="B36" s="2" t="s">
        <v>10</v>
      </c>
      <c r="C36" s="1" t="s">
        <v>13</v>
      </c>
      <c r="D36" s="1" t="s">
        <v>11</v>
      </c>
      <c r="E36" s="10">
        <v>5</v>
      </c>
      <c r="F36" s="10">
        <v>5</v>
      </c>
      <c r="G36" s="10">
        <v>5</v>
      </c>
      <c r="H36" s="3">
        <v>0</v>
      </c>
    </row>
    <row r="37" spans="2:8" x14ac:dyDescent="0.25">
      <c r="B37" s="4" t="s">
        <v>12</v>
      </c>
      <c r="C37" s="5" t="s">
        <v>13</v>
      </c>
      <c r="D37" s="5" t="s">
        <v>14</v>
      </c>
      <c r="E37" s="11">
        <v>5</v>
      </c>
      <c r="F37" s="11">
        <v>5</v>
      </c>
      <c r="G37" s="11">
        <v>5</v>
      </c>
      <c r="H37" s="8">
        <v>0</v>
      </c>
    </row>
    <row r="39" spans="2:8" x14ac:dyDescent="0.25">
      <c r="B39" s="4" t="s">
        <v>27</v>
      </c>
      <c r="C39" s="5" t="s">
        <v>0</v>
      </c>
      <c r="D39" s="5" t="s">
        <v>1</v>
      </c>
      <c r="E39" s="6" t="s">
        <v>2</v>
      </c>
      <c r="F39" s="6" t="s">
        <v>3</v>
      </c>
      <c r="G39" s="6" t="s">
        <v>4</v>
      </c>
      <c r="H39" s="7" t="s">
        <v>5</v>
      </c>
    </row>
    <row r="40" spans="2:8" ht="14.95" thickBot="1" x14ac:dyDescent="0.3">
      <c r="B40" s="2" t="s">
        <v>6</v>
      </c>
      <c r="C40" s="1" t="s">
        <v>13</v>
      </c>
      <c r="D40" s="1" t="s">
        <v>17</v>
      </c>
      <c r="E40" s="10">
        <v>5</v>
      </c>
      <c r="F40" s="10">
        <v>5</v>
      </c>
      <c r="G40" s="10">
        <v>5</v>
      </c>
      <c r="H40" s="3">
        <v>0</v>
      </c>
    </row>
    <row r="41" spans="2:8" ht="14.95" thickBot="1" x14ac:dyDescent="0.3">
      <c r="B41" s="2" t="s">
        <v>8</v>
      </c>
      <c r="C41" s="1" t="s">
        <v>13</v>
      </c>
      <c r="D41" s="1" t="s">
        <v>17</v>
      </c>
      <c r="E41" s="10">
        <v>5</v>
      </c>
      <c r="F41" s="10">
        <v>5</v>
      </c>
      <c r="G41" s="10">
        <v>5</v>
      </c>
      <c r="H41" s="3">
        <v>0</v>
      </c>
    </row>
    <row r="42" spans="2:8" ht="14.95" thickBot="1" x14ac:dyDescent="0.3">
      <c r="B42" s="2" t="s">
        <v>9</v>
      </c>
      <c r="C42" s="1" t="s">
        <v>13</v>
      </c>
      <c r="D42" s="1" t="s">
        <v>14</v>
      </c>
      <c r="E42" s="10">
        <v>5</v>
      </c>
      <c r="F42" s="10">
        <v>5</v>
      </c>
      <c r="G42" s="10">
        <v>5</v>
      </c>
      <c r="H42" s="3">
        <v>0</v>
      </c>
    </row>
    <row r="43" spans="2:8" ht="14.95" thickBot="1" x14ac:dyDescent="0.3">
      <c r="B43" s="2" t="s">
        <v>10</v>
      </c>
      <c r="C43" s="1" t="s">
        <v>13</v>
      </c>
      <c r="D43" s="1" t="s">
        <v>18</v>
      </c>
      <c r="E43" s="10">
        <v>5</v>
      </c>
      <c r="F43" s="10">
        <v>5</v>
      </c>
      <c r="G43" s="10">
        <v>5</v>
      </c>
      <c r="H43" s="3">
        <v>0</v>
      </c>
    </row>
    <row r="44" spans="2:8" x14ac:dyDescent="0.25">
      <c r="B44" s="4" t="s">
        <v>12</v>
      </c>
      <c r="C44" s="5" t="s">
        <v>13</v>
      </c>
      <c r="D44" s="5" t="s">
        <v>17</v>
      </c>
      <c r="E44" s="11">
        <v>5</v>
      </c>
      <c r="F44" s="11">
        <v>5</v>
      </c>
      <c r="G44" s="11">
        <v>5</v>
      </c>
      <c r="H44" s="8">
        <v>0</v>
      </c>
    </row>
    <row r="47" spans="2:8" x14ac:dyDescent="0.25">
      <c r="E47" s="12"/>
      <c r="F47" s="12"/>
      <c r="G47" s="12"/>
      <c r="H47" s="12"/>
    </row>
  </sheetData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b J J t W a x P F r O k A A A A 9 g A A A B I A H A B D b 2 5 m a W c v U G F j a 2 F n Z S 5 4 b W w g o h g A K K A U A A A A A A A A A A A A A A A A A A A A A A A A A A A A h Y + x D o I w F E V / h X S n L W U h 5 F E H V z E m J s a 4 N V C h E R 6 G F s u / O f h J / o I Y R d 0 c 7 7 l n u P d + v c F i b J v g o n t r O s x I R D k J N B Z d a b D K y O C O Y U I W E j a q O K l K B 5 O M N h 1 t m Z H a u X P K m P e e + p h 2 f c U E 5 x H b 5 6 t t U e t W k Y 9 s / s u h Q e s U F p p I 2 L 3 G S E G j W N B Y J J Q D m y H k B r + C m P Y + 2 x 8 I y 6 F x Q 6 + l x n B 9 A D Z H Y O 8 P 8 g F Q S w M E F A A C A A g A b J J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S b V n 4 p R G e f g E A A A 4 L A A A T A B w A R m 9 y b X V s Y X M v U 2 V j d G l v b j E u b S C i G A A o o B Q A A A A A A A A A A A A A A A A A A A A A A A A A A A D t l E 9 r w k A Q x e + B f I c h X h S C V q t S K B 5 s i N B D p a C l F P G w p q M G k 1 0 7 u 1 s U 8 b t 3 k x S K m P T g n x 5 K c l n Y 9 2 Z 2 9 v 2 W S A x U K D i M s r V 5 b 1 u 2 J Z e M 8 B 0 q z p j J F T Q d 6 E G E y r b A f C O h K U C z 4 2 8 C j O q e J k K u X g W t Z k K s q r X d Z M h i 7 J n S W Y R N Z 7 q f e I I r Y 5 m 6 W Y O K 4 y 0 Z X 5 j + 4 + 0 a k 9 6 p t T 4 m x u V c U O y J S M c 8 E W U 1 O 8 3 d 7 Z w x S o U k H R e U U U D h R u 1 d 2 D m e i N d m O N P u r T E 8 U t M L q D B G q D 6 F X C u U t S O P z y S C m M O L W R o d I z 9 y 1 W 3 X k w F S f Y B M a U I Y M R X K O c v y y j O O 1 m j G M J 2 e S S y I x b k m n 0 g Q N O B B L 2 B A + K G R B 9 t D 2 7 5 m W y H P T S s H T + t 0 P L d / i K c Y z X 8 D c n s 6 k L s S y B W A t M / 4 g d 2 U R K 5 A p H M G k V Z J 5 A p E u m c Q a Z d E L k k k C 7 V 7 O o / u B X m Y d I 9 p 9 D + R 2 A L h K O H U x n U 8 Q z o w F k d d V J G f e Z G 7 H w v N F a Q M M g Q + D 5 I t p J 8 n 8 1 3 3 G 4 U v U E s B A i 0 A F A A C A A g A b J J t W a x P F r O k A A A A 9 g A A A B I A A A A A A A A A A A A A A A A A A A A A A E N v b m Z p Z y 9 Q Y W N r Y W d l L n h t b F B L A Q I t A B Q A A g A I A G y S b V k P y u m r p A A A A O k A A A A T A A A A A A A A A A A A A A A A A P A A A A B b Q 2 9 u d G V u d F 9 U e X B l c 1 0 u e G 1 s U E s B A i 0 A F A A C A A g A b J J t W f i l E Z 5 + A Q A A D g s A A B M A A A A A A A A A A A A A A A A A 4 Q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k w A A A A A A A B k T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z a y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z B m M z N i M i 1 l N D k z L T Q y Z G I t Y T Q 0 M i 1 i Y 2 U 5 Y z F k Y z c y Z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c 2 t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1 O j A 2 O j Q 4 L j c z N D I z N D V a I i A v P j x F b n R y e S B U e X B l P S J G a W x s Q 2 9 s d W 1 u V H l w Z X M i I F Z h b H V l P S J z Q m d Z R 0 F 3 T U R B d z 0 9 I i A v P j x F b n R y e S B U e X B l P S J G a W x s Q 2 9 s d W 1 u T m F t Z X M i I F Z h b H V l P S J z W y Z x d W 9 0 O 1 R l c 3 R l c n M m c X V v d D s s J n F 1 b 3 Q 7 Q 2 9 t c G x l d G V k I F k v T i Z x d W 9 0 O y w m c X V v d D t U Y X N r I H R p b W U g K E 1 p b n V 0 Z X M p J n F 1 b 3 Q 7 L C Z x d W 9 0 O 0 V h c 2 U g b 2 Y g V X N l I C 8 1 J n F 1 b 3 Q 7 L C Z x d W 9 0 O 0 Z l Y X R 1 c m U g U 2 F 0 a X N m Y W N 0 a W 9 u I C 8 1 J n F 1 b 3 Q 7 L C Z x d W 9 0 O 1 N w Z W V k I G 9 m I F B y b 2 d y Y W 0 g L z U m c X V v d D s s J n F 1 b 3 Q 7 R X J y b 3 I g L y B C d W c g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A x L 0 F 1 d G 9 S Z W 1 v d m V k Q 2 9 s d W 1 u c z E u e 1 R l c 3 R l c n M s M H 0 m c X V v d D s s J n F 1 b 3 Q 7 U 2 V j d G l v b j E v V G F z a y A x L 0 F 1 d G 9 S Z W 1 v d m V k Q 2 9 s d W 1 u c z E u e 0 N v b X B s Z X R l Z C B Z L 0 4 s M X 0 m c X V v d D s s J n F 1 b 3 Q 7 U 2 V j d G l v b j E v V G F z a y A x L 0 F 1 d G 9 S Z W 1 v d m V k Q 2 9 s d W 1 u c z E u e 1 R h c 2 s g d G l t Z S A o T W l u d X R l c y k s M n 0 m c X V v d D s s J n F 1 b 3 Q 7 U 2 V j d G l v b j E v V G F z a y A x L 0 F 1 d G 9 S Z W 1 v d m V k Q 2 9 s d W 1 u c z E u e 0 V h c 2 U g b 2 Y g V X N l I C 8 1 L D N 9 J n F 1 b 3 Q 7 L C Z x d W 9 0 O 1 N l Y 3 R p b 2 4 x L 1 R h c 2 s g M S 9 B d X R v U m V t b 3 Z l Z E N v b H V t b n M x L n t G Z W F 0 d X J l I F N h d G l z Z m F j d G l v b i A v N S w 0 f S Z x d W 9 0 O y w m c X V v d D t T Z W N 0 a W 9 u M S 9 U Y X N r I D E v Q X V 0 b 1 J l b W 9 2 Z W R D b 2 x 1 b W 5 z M S 5 7 U 3 B l Z W Q g b 2 Y g U H J v Z 3 J h b S A v N S w 1 f S Z x d W 9 0 O y w m c X V v d D t T Z W N 0 a W 9 u M S 9 U Y X N r I D E v Q X V 0 b 1 J l b W 9 2 Z W R D b 2 x 1 b W 5 z M S 5 7 R X J y b 3 I g L y B C d W c g R n J l c X V l b m N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c 2 s g M S 9 B d X R v U m V t b 3 Z l Z E N v b H V t b n M x L n t U Z X N 0 Z X J z L D B 9 J n F 1 b 3 Q 7 L C Z x d W 9 0 O 1 N l Y 3 R p b 2 4 x L 1 R h c 2 s g M S 9 B d X R v U m V t b 3 Z l Z E N v b H V t b n M x L n t D b 2 1 w b G V 0 Z W Q g W S 9 O L D F 9 J n F 1 b 3 Q 7 L C Z x d W 9 0 O 1 N l Y 3 R p b 2 4 x L 1 R h c 2 s g M S 9 B d X R v U m V t b 3 Z l Z E N v b H V t b n M x L n t U Y X N r I H R p b W U g K E 1 p b n V 0 Z X M p L D J 9 J n F 1 b 3 Q 7 L C Z x d W 9 0 O 1 N l Y 3 R p b 2 4 x L 1 R h c 2 s g M S 9 B d X R v U m V t b 3 Z l Z E N v b H V t b n M x L n t F Y X N l I G 9 m I F V z Z S A v N S w z f S Z x d W 9 0 O y w m c X V v d D t T Z W N 0 a W 9 u M S 9 U Y X N r I D E v Q X V 0 b 1 J l b W 9 2 Z W R D b 2 x 1 b W 5 z M S 5 7 R m V h d H V y Z S B T Y X R p c 2 Z h Y 3 R p b 2 4 g L z U s N H 0 m c X V v d D s s J n F 1 b 3 Q 7 U 2 V j d G l v b j E v V G F z a y A x L 0 F 1 d G 9 S Z W 1 v d m V k Q 2 9 s d W 1 u c z E u e 1 N w Z W V k I G 9 m I F B y b 2 d y Y W 0 g L z U s N X 0 m c X V v d D s s J n F 1 b 3 Q 7 U 2 V j d G l v b j E v V G F z a y A x L 0 F 1 d G 9 S Z W 1 v d m V k Q 2 9 s d W 1 u c z E u e 0 V y c m 9 y I C 8 g Q n V n I E Z y Z X F 1 Z W 5 j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z a y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y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J T I w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x Y j U z Z T R k L T h m Z j k t N D E w N S 0 5 N m Y w L T Y 2 N 2 M 5 O G Y 3 M z U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z a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U 6 M D c 6 M D U u O T M 3 M z Q w N l o i I C 8 + P E V u d H J 5 I F R 5 c G U 9 I k Z p b G x D b 2 x 1 b W 5 U e X B l c y I g V m F s d W U 9 I n N C Z 1 l H Q X d N R E F 3 P T 0 i I C 8 + P E V u d H J 5 I F R 5 c G U 9 I k Z p b G x D b 2 x 1 b W 5 O Y W 1 l c y I g V m F s d W U 9 I n N b J n F 1 b 3 Q 7 V G V z d G V y c y Z x d W 9 0 O y w m c X V v d D t D b 2 1 w b G V 0 Z W Q m c X V v d D s s J n F 1 b 3 Q 7 V G F z a y B 0 a W 1 l J n F 1 b 3 Q 7 L C Z x d W 9 0 O 0 V h c 2 U g b 2 Y g V X N l I C 8 1 J n F 1 b 3 Q 7 L C Z x d W 9 0 O 0 Z l Y X R 1 c m U g U 2 F 0 a X N m Y W N 0 a W 9 u I C 8 1 J n F 1 b 3 Q 7 L C Z x d W 9 0 O 1 N w Z W V k I G 9 m I F B y b 2 d y Y W 0 g L z U m c X V v d D s s J n F 1 b 3 Q 7 R X J y b 3 I g L y B C d W c g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A y L 0 F 1 d G 9 S Z W 1 v d m V k Q 2 9 s d W 1 u c z E u e 1 R l c 3 R l c n M s M H 0 m c X V v d D s s J n F 1 b 3 Q 7 U 2 V j d G l v b j E v V G F z a y A y L 0 F 1 d G 9 S Z W 1 v d m V k Q 2 9 s d W 1 u c z E u e 0 N v b X B s Z X R l Z C w x f S Z x d W 9 0 O y w m c X V v d D t T Z W N 0 a W 9 u M S 9 U Y X N r I D I v Q X V 0 b 1 J l b W 9 2 Z W R D b 2 x 1 b W 5 z M S 5 7 V G F z a y B 0 a W 1 l L D J 9 J n F 1 b 3 Q 7 L C Z x d W 9 0 O 1 N l Y 3 R p b 2 4 x L 1 R h c 2 s g M i 9 B d X R v U m V t b 3 Z l Z E N v b H V t b n M x L n t F Y X N l I G 9 m I F V z Z S A v N S w z f S Z x d W 9 0 O y w m c X V v d D t T Z W N 0 a W 9 u M S 9 U Y X N r I D I v Q X V 0 b 1 J l b W 9 2 Z W R D b 2 x 1 b W 5 z M S 5 7 R m V h d H V y Z S B T Y X R p c 2 Z h Y 3 R p b 2 4 g L z U s N H 0 m c X V v d D s s J n F 1 b 3 Q 7 U 2 V j d G l v b j E v V G F z a y A y L 0 F 1 d G 9 S Z W 1 v d m V k Q 2 9 s d W 1 u c z E u e 1 N w Z W V k I G 9 m I F B y b 2 d y Y W 0 g L z U s N X 0 m c X V v d D s s J n F 1 b 3 Q 7 U 2 V j d G l v b j E v V G F z a y A y L 0 F 1 d G 9 S Z W 1 v d m V k Q 2 9 s d W 1 u c z E u e 0 V y c m 9 y I C 8 g Q n V n I E Z y Z X F 1 Z W 5 j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X N r I D I v Q X V 0 b 1 J l b W 9 2 Z W R D b 2 x 1 b W 5 z M S 5 7 V G V z d G V y c y w w f S Z x d W 9 0 O y w m c X V v d D t T Z W N 0 a W 9 u M S 9 U Y X N r I D I v Q X V 0 b 1 J l b W 9 2 Z W R D b 2 x 1 b W 5 z M S 5 7 Q 2 9 t c G x l d G V k L D F 9 J n F 1 b 3 Q 7 L C Z x d W 9 0 O 1 N l Y 3 R p b 2 4 x L 1 R h c 2 s g M i 9 B d X R v U m V t b 3 Z l Z E N v b H V t b n M x L n t U Y X N r I H R p b W U s M n 0 m c X V v d D s s J n F 1 b 3 Q 7 U 2 V j d G l v b j E v V G F z a y A y L 0 F 1 d G 9 S Z W 1 v d m V k Q 2 9 s d W 1 u c z E u e 0 V h c 2 U g b 2 Y g V X N l I C 8 1 L D N 9 J n F 1 b 3 Q 7 L C Z x d W 9 0 O 1 N l Y 3 R p b 2 4 x L 1 R h c 2 s g M i 9 B d X R v U m V t b 3 Z l Z E N v b H V t b n M x L n t G Z W F 0 d X J l I F N h d G l z Z m F j d G l v b i A v N S w 0 f S Z x d W 9 0 O y w m c X V v d D t T Z W N 0 a W 9 u M S 9 U Y X N r I D I v Q X V 0 b 1 J l b W 9 2 Z W R D b 2 x 1 b W 5 z M S 5 7 U 3 B l Z W Q g b 2 Y g U H J v Z 3 J h b S A v N S w 1 f S Z x d W 9 0 O y w m c X V v d D t T Z W N 0 a W 9 u M S 9 U Y X N r I D I v Q X V 0 b 1 J l b W 9 2 Z W R D b 2 x 1 b W 5 z M S 5 7 R X J y b 3 I g L y B C d W c g R n J l c X V l b m N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r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J T I w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l M j A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c 5 M j U x M D c t Z D N i Z C 0 0 Z T F i L W E 0 Y T I t N j J m M j U z Z j c 2 N D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X N r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N T o w N z o y N i 4 x N z I 5 M z A x W i I g L z 4 8 R W 5 0 c n k g V H l w Z T 0 i R m l s b E N v b H V t b l R 5 c G V z I i B W Y W x 1 Z T 0 i c 0 J n W U d B d 0 1 E Q X c 9 P S I g L z 4 8 R W 5 0 c n k g V H l w Z T 0 i R m l s b E N v b H V t b k 5 h b W V z I i B W Y W x 1 Z T 0 i c 1 s m c X V v d D t U Z X N 0 Z X J z J n F 1 b 3 Q 7 L C Z x d W 9 0 O 0 N v b X B s Z X R l Z C Z x d W 9 0 O y w m c X V v d D t U Y X N r I H R p b W U m c X V v d D s s J n F 1 b 3 Q 7 R W F z Z S B v Z i B V c 2 U g L z U m c X V v d D s s J n F 1 b 3 Q 7 R m V h d H V y Z S B T Y X R p c 2 Z h Y 3 R p b 2 4 g L z U m c X V v d D s s J n F 1 b 3 Q 7 U 3 B l Z W Q g b 2 Y g U H J v Z 3 J h b S A v N S Z x d W 9 0 O y w m c X V v d D t F c n J v c i A v I E J 1 Z y B G c m V x d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r I D M v Q X V 0 b 1 J l b W 9 2 Z W R D b 2 x 1 b W 5 z M S 5 7 V G V z d G V y c y w w f S Z x d W 9 0 O y w m c X V v d D t T Z W N 0 a W 9 u M S 9 U Y X N r I D M v Q X V 0 b 1 J l b W 9 2 Z W R D b 2 x 1 b W 5 z M S 5 7 Q 2 9 t c G x l d G V k L D F 9 J n F 1 b 3 Q 7 L C Z x d W 9 0 O 1 N l Y 3 R p b 2 4 x L 1 R h c 2 s g M y 9 B d X R v U m V t b 3 Z l Z E N v b H V t b n M x L n t U Y X N r I H R p b W U s M n 0 m c X V v d D s s J n F 1 b 3 Q 7 U 2 V j d G l v b j E v V G F z a y A z L 0 F 1 d G 9 S Z W 1 v d m V k Q 2 9 s d W 1 u c z E u e 0 V h c 2 U g b 2 Y g V X N l I C 8 1 L D N 9 J n F 1 b 3 Q 7 L C Z x d W 9 0 O 1 N l Y 3 R p b 2 4 x L 1 R h c 2 s g M y 9 B d X R v U m V t b 3 Z l Z E N v b H V t b n M x L n t G Z W F 0 d X J l I F N h d G l z Z m F j d G l v b i A v N S w 0 f S Z x d W 9 0 O y w m c X V v d D t T Z W N 0 a W 9 u M S 9 U Y X N r I D M v Q X V 0 b 1 J l b W 9 2 Z W R D b 2 x 1 b W 5 z M S 5 7 U 3 B l Z W Q g b 2 Y g U H J v Z 3 J h b S A v N S w 1 f S Z x d W 9 0 O y w m c X V v d D t T Z W N 0 a W 9 u M S 9 U Y X N r I D M v Q X V 0 b 1 J l b W 9 2 Z W R D b 2 x 1 b W 5 z M S 5 7 R X J y b 3 I g L y B C d W c g R n J l c X V l b m N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c 2 s g M y 9 B d X R v U m V t b 3 Z l Z E N v b H V t b n M x L n t U Z X N 0 Z X J z L D B 9 J n F 1 b 3 Q 7 L C Z x d W 9 0 O 1 N l Y 3 R p b 2 4 x L 1 R h c 2 s g M y 9 B d X R v U m V t b 3 Z l Z E N v b H V t b n M x L n t D b 2 1 w b G V 0 Z W Q s M X 0 m c X V v d D s s J n F 1 b 3 Q 7 U 2 V j d G l v b j E v V G F z a y A z L 0 F 1 d G 9 S Z W 1 v d m V k Q 2 9 s d W 1 u c z E u e 1 R h c 2 s g d G l t Z S w y f S Z x d W 9 0 O y w m c X V v d D t T Z W N 0 a W 9 u M S 9 U Y X N r I D M v Q X V 0 b 1 J l b W 9 2 Z W R D b 2 x 1 b W 5 z M S 5 7 R W F z Z S B v Z i B V c 2 U g L z U s M 3 0 m c X V v d D s s J n F 1 b 3 Q 7 U 2 V j d G l v b j E v V G F z a y A z L 0 F 1 d G 9 S Z W 1 v d m V k Q 2 9 s d W 1 u c z E u e 0 Z l Y X R 1 c m U g U 2 F 0 a X N m Y W N 0 a W 9 u I C 8 1 L D R 9 J n F 1 b 3 Q 7 L C Z x d W 9 0 O 1 N l Y 3 R p b 2 4 x L 1 R h c 2 s g M y 9 B d X R v U m V t b 3 Z l Z E N v b H V t b n M x L n t T c G V l Z C B v Z i B Q c m 9 n c m F t I C 8 1 L D V 9 J n F 1 b 3 Q 7 L C Z x d W 9 0 O 1 N l Y 3 R p b 2 4 x L 1 R h c 2 s g M y 9 B d X R v U m V t b 3 Z l Z E N v b H V t b n M x L n t F c n J v c i A v I E J 1 Z y B G c m V x d W V u Y 3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c 2 s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y U y M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Z T Q x N T Z j M i 0 x M T E 4 L T Q 1 N j Y t Y j M w N y 0 z Z D J i N W V k M T U y N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c 2 t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z V D A 1 O j A 3 O j Q y L j U 3 N D Q 5 N D R a I i A v P j x F b n R y e S B U e X B l P S J G a W x s Q 2 9 s d W 1 u V H l w Z X M i I F Z h b H V l P S J z Q m d Z R 0 F 3 T U R B d z 0 9 I i A v P j x F b n R y e S B U e X B l P S J G a W x s Q 2 9 s d W 1 u T m F t Z X M i I F Z h b H V l P S J z W y Z x d W 9 0 O 1 R l c 3 R l c n M m c X V v d D s s J n F 1 b 3 Q 7 Q 2 9 t c G x l d G V k J n F 1 b 3 Q 7 L C Z x d W 9 0 O 1 R h c 2 s g d G l t Z S Z x d W 9 0 O y w m c X V v d D t F Y X N l I G 9 m I F V z Z S A v N S Z x d W 9 0 O y w m c X V v d D t G Z W F 0 d X J l I F N h d G l z Z m F j d G l v b i A v N S Z x d W 9 0 O y w m c X V v d D t T c G V l Z C B v Z i B Q c m 9 n c m F t I C 8 1 J n F 1 b 3 Q 7 L C Z x d W 9 0 O 0 V y c m 9 y I C 8 g Q n V n I E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2 s g N C 9 B d X R v U m V t b 3 Z l Z E N v b H V t b n M x L n t U Z X N 0 Z X J z L D B 9 J n F 1 b 3 Q 7 L C Z x d W 9 0 O 1 N l Y 3 R p b 2 4 x L 1 R h c 2 s g N C 9 B d X R v U m V t b 3 Z l Z E N v b H V t b n M x L n t D b 2 1 w b G V 0 Z W Q s M X 0 m c X V v d D s s J n F 1 b 3 Q 7 U 2 V j d G l v b j E v V G F z a y A 0 L 0 F 1 d G 9 S Z W 1 v d m V k Q 2 9 s d W 1 u c z E u e 1 R h c 2 s g d G l t Z S w y f S Z x d W 9 0 O y w m c X V v d D t T Z W N 0 a W 9 u M S 9 U Y X N r I D Q v Q X V 0 b 1 J l b W 9 2 Z W R D b 2 x 1 b W 5 z M S 5 7 R W F z Z S B v Z i B V c 2 U g L z U s M 3 0 m c X V v d D s s J n F 1 b 3 Q 7 U 2 V j d G l v b j E v V G F z a y A 0 L 0 F 1 d G 9 S Z W 1 v d m V k Q 2 9 s d W 1 u c z E u e 0 Z l Y X R 1 c m U g U 2 F 0 a X N m Y W N 0 a W 9 u I C 8 1 L D R 9 J n F 1 b 3 Q 7 L C Z x d W 9 0 O 1 N l Y 3 R p b 2 4 x L 1 R h c 2 s g N C 9 B d X R v U m V t b 3 Z l Z E N v b H V t b n M x L n t T c G V l Z C B v Z i B Q c m 9 n c m F t I C 8 1 L D V 9 J n F 1 b 3 Q 7 L C Z x d W 9 0 O 1 N l Y 3 R p b 2 4 x L 1 R h c 2 s g N C 9 B d X R v U m V t b 3 Z l Z E N v b H V t b n M x L n t F c n J v c i A v I E J 1 Z y B G c m V x d W V u Y 3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z a y A 0 L 0 F 1 d G 9 S Z W 1 v d m V k Q 2 9 s d W 1 u c z E u e 1 R l c 3 R l c n M s M H 0 m c X V v d D s s J n F 1 b 3 Q 7 U 2 V j d G l v b j E v V G F z a y A 0 L 0 F 1 d G 9 S Z W 1 v d m V k Q 2 9 s d W 1 u c z E u e 0 N v b X B s Z X R l Z C w x f S Z x d W 9 0 O y w m c X V v d D t T Z W N 0 a W 9 u M S 9 U Y X N r I D Q v Q X V 0 b 1 J l b W 9 2 Z W R D b 2 x 1 b W 5 z M S 5 7 V G F z a y B 0 a W 1 l L D J 9 J n F 1 b 3 Q 7 L C Z x d W 9 0 O 1 N l Y 3 R p b 2 4 x L 1 R h c 2 s g N C 9 B d X R v U m V t b 3 Z l Z E N v b H V t b n M x L n t F Y X N l I G 9 m I F V z Z S A v N S w z f S Z x d W 9 0 O y w m c X V v d D t T Z W N 0 a W 9 u M S 9 U Y X N r I D Q v Q X V 0 b 1 J l b W 9 2 Z W R D b 2 x 1 b W 5 z M S 5 7 R m V h d H V y Z S B T Y X R p c 2 Z h Y 3 R p b 2 4 g L z U s N H 0 m c X V v d D s s J n F 1 b 3 Q 7 U 2 V j d G l v b j E v V G F z a y A 0 L 0 F 1 d G 9 S Z W 1 v d m V k Q 2 9 s d W 1 u c z E u e 1 N w Z W V k I G 9 m I F B y b 2 d y Y W 0 g L z U s N X 0 m c X V v d D s s J n F 1 b 3 Q 7 U 2 V j d G l v b j E v V G F z a y A 0 L 0 F 1 d G 9 S Z W 1 v d m V k Q 2 9 s d W 1 u c z E u e 0 V y c m 9 y I C 8 g Q n V n I E Z y Z X F 1 Z W 5 j e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z a y U y M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y U y M D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J T I w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N T F m N j J h L T Q 1 O D g t N G Q z Z S 1 h Y m V l L T J l M z Y x Y m F l N 2 Q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z a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U 6 M D g 6 M D A u N D k 3 N T c 4 M 1 o i I C 8 + P E V u d H J 5 I F R 5 c G U 9 I k Z p b G x D b 2 x 1 b W 5 U e X B l c y I g V m F s d W U 9 I n N C Z 1 l H Q X d N R E F 3 P T 0 i I C 8 + P E V u d H J 5 I F R 5 c G U 9 I k Z p b G x D b 2 x 1 b W 5 O Y W 1 l c y I g V m F s d W U 9 I n N b J n F 1 b 3 Q 7 V G V z d G V y c y Z x d W 9 0 O y w m c X V v d D t D b 2 1 w b G V 0 Z W Q m c X V v d D s s J n F 1 b 3 Q 7 V G F z a y B 0 a W 1 l J n F 1 b 3 Q 7 L C Z x d W 9 0 O 0 V h c 2 U g b 2 Y g V X N l I C 8 1 J n F 1 b 3 Q 7 L C Z x d W 9 0 O 0 Z l Y X R 1 c m U g U 2 F 0 a X N m Y W N 0 a W 9 u I C 8 1 J n F 1 b 3 Q 7 L C Z x d W 9 0 O 1 N w Z W V k I G 9 m I F B y b 2 d y Y W 0 g L z U m c X V v d D s s J n F 1 b 3 Q 7 R X J y b 3 I g L y B C d W c g R n J l c X V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A 1 L 0 F 1 d G 9 S Z W 1 v d m V k Q 2 9 s d W 1 u c z E u e 1 R l c 3 R l c n M s M H 0 m c X V v d D s s J n F 1 b 3 Q 7 U 2 V j d G l v b j E v V G F z a y A 1 L 0 F 1 d G 9 S Z W 1 v d m V k Q 2 9 s d W 1 u c z E u e 0 N v b X B s Z X R l Z C w x f S Z x d W 9 0 O y w m c X V v d D t T Z W N 0 a W 9 u M S 9 U Y X N r I D U v Q X V 0 b 1 J l b W 9 2 Z W R D b 2 x 1 b W 5 z M S 5 7 V G F z a y B 0 a W 1 l L D J 9 J n F 1 b 3 Q 7 L C Z x d W 9 0 O 1 N l Y 3 R p b 2 4 x L 1 R h c 2 s g N S 9 B d X R v U m V t b 3 Z l Z E N v b H V t b n M x L n t F Y X N l I G 9 m I F V z Z S A v N S w z f S Z x d W 9 0 O y w m c X V v d D t T Z W N 0 a W 9 u M S 9 U Y X N r I D U v Q X V 0 b 1 J l b W 9 2 Z W R D b 2 x 1 b W 5 z M S 5 7 R m V h d H V y Z S B T Y X R p c 2 Z h Y 3 R p b 2 4 g L z U s N H 0 m c X V v d D s s J n F 1 b 3 Q 7 U 2 V j d G l v b j E v V G F z a y A 1 L 0 F 1 d G 9 S Z W 1 v d m V k Q 2 9 s d W 1 u c z E u e 1 N w Z W V k I G 9 m I F B y b 2 d y Y W 0 g L z U s N X 0 m c X V v d D s s J n F 1 b 3 Q 7 U 2 V j d G l v b j E v V G F z a y A 1 L 0 F 1 d G 9 S Z W 1 v d m V k Q 2 9 s d W 1 u c z E u e 0 V y c m 9 y I C 8 g Q n V n I E Z y Z X F 1 Z W 5 j e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X N r I D U v Q X V 0 b 1 J l b W 9 2 Z W R D b 2 x 1 b W 5 z M S 5 7 V G V z d G V y c y w w f S Z x d W 9 0 O y w m c X V v d D t T Z W N 0 a W 9 u M S 9 U Y X N r I D U v Q X V 0 b 1 J l b W 9 2 Z W R D b 2 x 1 b W 5 z M S 5 7 Q 2 9 t c G x l d G V k L D F 9 J n F 1 b 3 Q 7 L C Z x d W 9 0 O 1 N l Y 3 R p b 2 4 x L 1 R h c 2 s g N S 9 B d X R v U m V t b 3 Z l Z E N v b H V t b n M x L n t U Y X N r I H R p b W U s M n 0 m c X V v d D s s J n F 1 b 3 Q 7 U 2 V j d G l v b j E v V G F z a y A 1 L 0 F 1 d G 9 S Z W 1 v d m V k Q 2 9 s d W 1 u c z E u e 0 V h c 2 U g b 2 Y g V X N l I C 8 1 L D N 9 J n F 1 b 3 Q 7 L C Z x d W 9 0 O 1 N l Y 3 R p b 2 4 x L 1 R h c 2 s g N S 9 B d X R v U m V t b 3 Z l Z E N v b H V t b n M x L n t G Z W F 0 d X J l I F N h d G l z Z m F j d G l v b i A v N S w 0 f S Z x d W 9 0 O y w m c X V v d D t T Z W N 0 a W 9 u M S 9 U Y X N r I D U v Q X V 0 b 1 J l b W 9 2 Z W R D b 2 x 1 b W 5 z M S 5 7 U 3 B l Z W Q g b 2 Y g U H J v Z 3 J h b S A v N S w 1 f S Z x d W 9 0 O y w m c X V v d D t T Z W N 0 a W 9 u M S 9 U Y X N r I D U v Q X V 0 b 1 J l b W 9 2 Z W R D b 2 x 1 b W 5 z M S 5 7 R X J y b 3 I g L y B C d W c g R n J l c X V l b m N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X N r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l M j A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N j N D k x Y j g t Y z c 4 Y i 0 0 O D M 2 L W E 3 N G E t O D A w M 2 U z O D k 5 M W I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X N r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M 1 Q w N T o w O D o y M C 4 4 O D k w O T Y w W i I g L z 4 8 R W 5 0 c n k g V H l w Z T 0 i R m l s b E N v b H V t b l R 5 c G V z I i B W Y W x 1 Z T 0 i c 0 J n W U d B d 0 1 E Q X c 9 P S I g L z 4 8 R W 5 0 c n k g V H l w Z T 0 i R m l s b E N v b H V t b k 5 h b W V z I i B W Y W x 1 Z T 0 i c 1 s m c X V v d D t U Z X N 0 Z X J z J n F 1 b 3 Q 7 L C Z x d W 9 0 O 0 N v b X B s Z X R l Z C Z x d W 9 0 O y w m c X V v d D t U Y X N r I H R p b W U m c X V v d D s s J n F 1 b 3 Q 7 R W F z Z S B v Z i B V c 2 U g L z U m c X V v d D s s J n F 1 b 3 Q 7 R m V h d H V y Z S B T Y X R p c 2 Z h Y 3 R p b 2 4 g L z U m c X V v d D s s J n F 1 b 3 Q 7 U 3 B l Z W Q g b 2 Y g U H J v Z 3 J h b S A v N S Z x d W 9 0 O y w m c X V v d D t F c n J v c i A v I E J 1 Z y B G c m V x d W V u Y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N r I D Y v Q X V 0 b 1 J l b W 9 2 Z W R D b 2 x 1 b W 5 z M S 5 7 V G V z d G V y c y w w f S Z x d W 9 0 O y w m c X V v d D t T Z W N 0 a W 9 u M S 9 U Y X N r I D Y v Q X V 0 b 1 J l b W 9 2 Z W R D b 2 x 1 b W 5 z M S 5 7 Q 2 9 t c G x l d G V k L D F 9 J n F 1 b 3 Q 7 L C Z x d W 9 0 O 1 N l Y 3 R p b 2 4 x L 1 R h c 2 s g N i 9 B d X R v U m V t b 3 Z l Z E N v b H V t b n M x L n t U Y X N r I H R p b W U s M n 0 m c X V v d D s s J n F 1 b 3 Q 7 U 2 V j d G l v b j E v V G F z a y A 2 L 0 F 1 d G 9 S Z W 1 v d m V k Q 2 9 s d W 1 u c z E u e 0 V h c 2 U g b 2 Y g V X N l I C 8 1 L D N 9 J n F 1 b 3 Q 7 L C Z x d W 9 0 O 1 N l Y 3 R p b 2 4 x L 1 R h c 2 s g N i 9 B d X R v U m V t b 3 Z l Z E N v b H V t b n M x L n t G Z W F 0 d X J l I F N h d G l z Z m F j d G l v b i A v N S w 0 f S Z x d W 9 0 O y w m c X V v d D t T Z W N 0 a W 9 u M S 9 U Y X N r I D Y v Q X V 0 b 1 J l b W 9 2 Z W R D b 2 x 1 b W 5 z M S 5 7 U 3 B l Z W Q g b 2 Y g U H J v Z 3 J h b S A v N S w 1 f S Z x d W 9 0 O y w m c X V v d D t T Z W N 0 a W 9 u M S 9 U Y X N r I D Y v Q X V 0 b 1 J l b W 9 2 Z W R D b 2 x 1 b W 5 z M S 5 7 R X J y b 3 I g L y B C d W c g R n J l c X V l b m N 5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c 2 s g N i 9 B d X R v U m V t b 3 Z l Z E N v b H V t b n M x L n t U Z X N 0 Z X J z L D B 9 J n F 1 b 3 Q 7 L C Z x d W 9 0 O 1 N l Y 3 R p b 2 4 x L 1 R h c 2 s g N i 9 B d X R v U m V t b 3 Z l Z E N v b H V t b n M x L n t D b 2 1 w b G V 0 Z W Q s M X 0 m c X V v d D s s J n F 1 b 3 Q 7 U 2 V j d G l v b j E v V G F z a y A 2 L 0 F 1 d G 9 S Z W 1 v d m V k Q 2 9 s d W 1 u c z E u e 1 R h c 2 s g d G l t Z S w y f S Z x d W 9 0 O y w m c X V v d D t T Z W N 0 a W 9 u M S 9 U Y X N r I D Y v Q X V 0 b 1 J l b W 9 2 Z W R D b 2 x 1 b W 5 z M S 5 7 R W F z Z S B v Z i B V c 2 U g L z U s M 3 0 m c X V v d D s s J n F 1 b 3 Q 7 U 2 V j d G l v b j E v V G F z a y A 2 L 0 F 1 d G 9 S Z W 1 v d m V k Q 2 9 s d W 1 u c z E u e 0 Z l Y X R 1 c m U g U 2 F 0 a X N m Y W N 0 a W 9 u I C 8 1 L D R 9 J n F 1 b 3 Q 7 L C Z x d W 9 0 O 1 N l Y 3 R p b 2 4 x L 1 R h c 2 s g N i 9 B d X R v U m V t b 3 Z l Z E N v b H V t b n M x L n t T c G V l Z C B v Z i B Q c m 9 n c m F t I C 8 1 L D V 9 J n F 1 b 3 Q 7 L C Z x d W 9 0 O 1 N l Y 3 R p b 2 4 x L 1 R h c 2 s g N i 9 B d X R v U m V t b 3 Z l Z E N v b H V t b n M x L n t F c n J v c i A v I E J 1 Z y B G c m V x d W V u Y 3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c 2 s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2 s l M j A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0 M G N m N W Q z L T B h Z j U t N D Q 2 O C 1 i M z g z L W R h M z F k Z G V h N 2 E z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N U M D U 6 M T k 6 M j U u N T Y 0 M j U 2 N l o i I C 8 + P E V u d H J 5 I F R 5 c G U 9 I k Z p b G x D b 2 x 1 b W 5 U e X B l c y I g V m F s d W U 9 I n N C Z 1 V G Q l F V P S I g L z 4 8 R W 5 0 c n k g V H l w Z T 0 i R m l s b E N v b H V t b k 5 h b W V z I i B W Y W x 1 Z T 0 i c 1 s m c X V v d D t U Y X N r c y Z x d W 9 0 O y w m c X V v d D t B d m V y Y W d l I E V h c 2 U g b 2 Y g V X N l I C 8 1 J n F 1 b 3 Q 7 L C Z x d W 9 0 O 0 F 2 Z X J h Z 2 U g R m V h d H V y Z S B T Y X R p c 2 Z h Y 3 R p b 2 4 g L z U m c X V v d D s s J n F 1 b 3 Q 7 Q X Z l c m F n Z S B T c G V l Z C B v Z i B Q c m 9 n c m F t I C 8 1 J n F 1 b 3 Q 7 L C Z x d W 9 0 O 0 F 2 Z X J h Z 2 U g Q W 1 v d W 5 0 I E V y c m 9 y L y B C d W c g R W 5 j b 3 V u d G V y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2 L 0 F 1 d G 9 S Z W 1 v d m V k Q 2 9 s d W 1 u c z E u e 1 R h c 2 t z L D B 9 J n F 1 b 3 Q 7 L C Z x d W 9 0 O 1 N l Y 3 R p b 2 4 x L 1 R h Y m x l M T Y v Q X V 0 b 1 J l b W 9 2 Z W R D b 2 x 1 b W 5 z M S 5 7 Q X Z l c m F n Z S B F Y X N l I G 9 m I F V z Z S A v N S w x f S Z x d W 9 0 O y w m c X V v d D t T Z W N 0 a W 9 u M S 9 U Y W J s Z T E 2 L 0 F 1 d G 9 S Z W 1 v d m V k Q 2 9 s d W 1 u c z E u e 0 F 2 Z X J h Z 2 U g R m V h d H V y Z S B T Y X R p c 2 Z h Y 3 R p b 2 4 g L z U s M n 0 m c X V v d D s s J n F 1 b 3 Q 7 U 2 V j d G l v b j E v V G F i b G U x N i 9 B d X R v U m V t b 3 Z l Z E N v b H V t b n M x L n t B d m V y Y W d l I F N w Z W V k I G 9 m I F B y b 2 d y Y W 0 g L z U s M 3 0 m c X V v d D s s J n F 1 b 3 Q 7 U 2 V j d G l v b j E v V G F i b G U x N i 9 B d X R v U m V t b 3 Z l Z E N v b H V t b n M x L n t B d m V y Y W d l I E F t b 3 V u d C B F c n J v c i 8 g Q n V n I E V u Y 2 9 1 b n R l c m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T Y v Q X V 0 b 1 J l b W 9 2 Z W R D b 2 x 1 b W 5 z M S 5 7 V G F z a 3 M s M H 0 m c X V v d D s s J n F 1 b 3 Q 7 U 2 V j d G l v b j E v V G F i b G U x N i 9 B d X R v U m V t b 3 Z l Z E N v b H V t b n M x L n t B d m V y Y W d l I E V h c 2 U g b 2 Y g V X N l I C 8 1 L D F 9 J n F 1 b 3 Q 7 L C Z x d W 9 0 O 1 N l Y 3 R p b 2 4 x L 1 R h Y m x l M T Y v Q X V 0 b 1 J l b W 9 2 Z W R D b 2 x 1 b W 5 z M S 5 7 Q X Z l c m F n Z S B G Z W F 0 d X J l I F N h d G l z Z m F j d G l v b i A v N S w y f S Z x d W 9 0 O y w m c X V v d D t T Z W N 0 a W 9 u M S 9 U Y W J s Z T E 2 L 0 F 1 d G 9 S Z W 1 v d m V k Q 2 9 s d W 1 u c z E u e 0 F 2 Z X J h Z 2 U g U 3 B l Z W Q g b 2 Y g U H J v Z 3 J h b S A v N S w z f S Z x d W 9 0 O y w m c X V v d D t T Z W N 0 a W 9 u M S 9 U Y W J s Z T E 2 L 0 F 1 d G 9 S Z W 1 v d m V k Q 2 9 s d W 1 u c z E u e 0 F 2 Z X J h Z 2 U g Q W 1 v d W 5 0 I E V y c m 9 y L y B C d W c g R W 5 j b 3 V u d G V y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5 Z m k 0 q z B z S o B 9 C 8 a Z 9 L 5 3 A A A A A A I A A A A A A B B m A A A A A Q A A I A A A A J K w 5 4 O d K 3 I b O T Y L O x v t 0 e l K + M h J z p a w G P k V 6 U 8 2 f Y m S A A A A A A 6 A A A A A A g A A I A A A A O 0 2 u G 8 Q 6 p F F J Z j X 3 t n e X e G w W 4 Z u J A t S 8 t L 8 0 N 9 B F B A z U A A A A C s 7 0 t q t p D l U g v J Y Y G G w d b y R v n V 7 + S i F q t y C w 0 q M Z 4 c R j A U 6 D j k 7 j f G L l D t H f p A r + Z n G X + A 2 t H U i P h V z X 9 r P c W p U k h d 2 b L b u G g d F Z g g I 0 l C C Q A A A A M 5 5 P Q L N 4 q 4 J Y 8 9 + x z G f x + H K c 7 C r 2 E Y z F R 1 H P 5 6 r + H x I H p H j g G 6 O d L a b w R m j a K h a V a R U 2 Z U w V T 8 M w S I b V t U i w T U = < / D a t a M a s h u p > 
</file>

<file path=customXml/itemProps1.xml><?xml version="1.0" encoding="utf-8"?>
<ds:datastoreItem xmlns:ds="http://schemas.openxmlformats.org/officeDocument/2006/customXml" ds:itemID="{F04DC640-C8EC-4FD2-B741-DEF0DCD6DC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1</vt:lpstr>
      <vt:lpstr>Task 2</vt:lpstr>
      <vt:lpstr>Task 3</vt:lpstr>
      <vt:lpstr>Task 4</vt:lpstr>
      <vt:lpstr>Task 5</vt:lpstr>
      <vt:lpstr>Task 6</vt:lpstr>
      <vt:lpstr>Tasks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Legner</dc:creator>
  <cp:lastModifiedBy>Alex Legner</cp:lastModifiedBy>
  <dcterms:created xsi:type="dcterms:W3CDTF">2024-11-13T04:55:37Z</dcterms:created>
  <dcterms:modified xsi:type="dcterms:W3CDTF">2024-11-13T05:21:29Z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6ed6d7-747c-41fd-b042-ff14484edc24_Enabled">
    <vt:lpwstr>true</vt:lpwstr>
  </property>
  <property fmtid="{D5CDD505-2E9C-101B-9397-08002B2CF9AE}" pid="3" name="MSIP_Label_c96ed6d7-747c-41fd-b042-ff14484edc24_SetDate">
    <vt:lpwstr>2024-11-13T05:12:51Z</vt:lpwstr>
  </property>
  <property fmtid="{D5CDD505-2E9C-101B-9397-08002B2CF9AE}" pid="4" name="MSIP_Label_c96ed6d7-747c-41fd-b042-ff14484edc24_Method">
    <vt:lpwstr>Standard</vt:lpwstr>
  </property>
  <property fmtid="{D5CDD505-2E9C-101B-9397-08002B2CF9AE}" pid="5" name="MSIP_Label_c96ed6d7-747c-41fd-b042-ff14484edc24_Name">
    <vt:lpwstr>defa4170-0d19-0005-0004-bc88714345d2</vt:lpwstr>
  </property>
  <property fmtid="{D5CDD505-2E9C-101B-9397-08002B2CF9AE}" pid="6" name="MSIP_Label_c96ed6d7-747c-41fd-b042-ff14484edc24_SiteId">
    <vt:lpwstr>6a425d0d-58f2-4e36-8689-10002b2ec567</vt:lpwstr>
  </property>
  <property fmtid="{D5CDD505-2E9C-101B-9397-08002B2CF9AE}" pid="7" name="MSIP_Label_c96ed6d7-747c-41fd-b042-ff14484edc24_ActionId">
    <vt:lpwstr>27e4c87a-1445-4bcb-ae97-3f2f30d8eb85</vt:lpwstr>
  </property>
  <property fmtid="{D5CDD505-2E9C-101B-9397-08002B2CF9AE}" pid="8" name="MSIP_Label_c96ed6d7-747c-41fd-b042-ff14484edc24_ContentBits">
    <vt:lpwstr>0</vt:lpwstr>
  </property>
</Properties>
</file>