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s>
  <definedNames>
    <definedName localSheetId="0" name="hoy">TODAY()</definedName>
    <definedName name="Inicio_del_proyecto">ProjectSchedule!$E$3</definedName>
    <definedName localSheetId="0" name="task_progress">ProjectSchedule!$D$1</definedName>
    <definedName name="Semana_para_mostrar">ProjectSchedule!$E$4</definedName>
    <definedName localSheetId="0" name="task_end">ProjectSchedule!$F$1</definedName>
    <definedName localSheetId="0" name="task_start">ProjectSchedule!$E$1</definedName>
  </definedNames>
  <calcPr/>
  <extLst>
    <ext uri="GoogleSheetsCustomDataVersion2">
      <go:sheetsCustomData xmlns:go="http://customooxmlschemas.google.com/" r:id="rId5" roundtripDataChecksum="DJqNj3IdbruR6n3kIKeK9m9F3jWF8U11UqKrjSoguHg="/>
    </ext>
  </extLst>
</workbook>
</file>

<file path=xl/sharedStrings.xml><?xml version="1.0" encoding="utf-8"?>
<sst xmlns="http://schemas.openxmlformats.org/spreadsheetml/2006/main" count="96" uniqueCount="95">
  <si>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</si>
  <si>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La Flota Pepsiman</t>
  </si>
  <si>
    <t>GRÁFICO GANTT SIMPLE de Vertex42.com</t>
  </si>
  <si>
    <t>Escriba el nombre de la compañía en la celda B2.</t>
  </si>
  <si>
    <t>La Flota Pepsi</t>
  </si>
  <si>
    <t>https://www.vertex42.com/ExcelTemplates/simple-gantt-chart.html</t>
  </si>
  <si>
    <t>Escriba el nombre del responsable del proyecto en la celda B3. Escriba la fecha de comienzo del proyecto en la celda E3. Inicio del proyecto: la etiqueta se encuentra en la celda C3.</t>
  </si>
  <si>
    <t>Responsable del proyecto</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</si>
  <si>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</si>
  <si>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</si>
  <si>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Benjamin Riquelme/Miguel Fazio</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</si>
  <si>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</si>
  <si>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</si>
  <si>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</si>
  <si>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</si>
  <si>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</si>
  <si>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</si>
  <si>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</si>
  <si>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</si>
  <si>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</si>
  <si>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</si>
  <si>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Fase de análisis y levantaminetos de requerimientos</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</si>
  <si>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</si>
  <si>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Documentación inicial</t>
  </si>
  <si>
    <t>1.1  Acta de constitución</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</si>
  <si>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</si>
  <si>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1.2 Identificación de interesados</t>
  </si>
  <si>
    <t>1.3 Plan de proyecto</t>
  </si>
  <si>
    <t>2.2 Estructura de Desglose del Trabajo (EDT)</t>
  </si>
  <si>
    <t>2.3 Carta Gantt</t>
  </si>
  <si>
    <t>2.4 Documento de requerimientos</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</si>
  <si>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</si>
  <si>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Fase de diseño</t>
  </si>
  <si>
    <t>UI/UX</t>
  </si>
  <si>
    <t>3.1 Mockups de interfaz</t>
  </si>
  <si>
    <t>Contrucción de Arquitectura y base de datos</t>
  </si>
  <si>
    <t>3.2 Modelo de arquitectura software</t>
  </si>
  <si>
    <t>3.3 Modelado de la base de datos</t>
  </si>
  <si>
    <t>Bloque de título fase de ejemplo</t>
  </si>
  <si>
    <t>Fase de desarrollo incremental</t>
  </si>
  <si>
    <t>4.1 Acceso y seguridad</t>
  </si>
  <si>
    <t>Implementación del módulo de autenticación de usuarios</t>
  </si>
  <si>
    <t>Desarrollo de funcionalidad de recuperación de credenciales</t>
  </si>
  <si>
    <t>Gestión y administración de roles de usuario</t>
  </si>
  <si>
    <t>Diseño de interfaces iniciales por rol</t>
  </si>
  <si>
    <t xml:space="preserve">4.2 Ingreso y recepción </t>
  </si>
  <si>
    <t>Implementación de formulario para agendamiento de horas</t>
  </si>
  <si>
    <t>Desarrollo de formulario de registro de ingreso de vehículos</t>
  </si>
  <si>
    <t>Diseño de módulo de bitácora de ingreso y salida de vehículos</t>
  </si>
  <si>
    <t>4.3 Operación de taller</t>
  </si>
  <si>
    <t>Desarrollo de vista de órdenes de trabajo para mecánico y jefe del taller</t>
  </si>
  <si>
    <t xml:space="preserve">Implementación de módulo de registro de horas-hombre y checklist de actividades </t>
  </si>
  <si>
    <t>4.4 Repuestos e inventario</t>
  </si>
  <si>
    <t>Implemetación de módulo de gestión de stock de repuestos</t>
  </si>
  <si>
    <t>Desarrollo de funionalidad de asociación de repuestos a órdenes de trabajo</t>
  </si>
  <si>
    <t>Generación de reportes de consumo de repuestos</t>
  </si>
  <si>
    <t>4.5 Supervisión y reportes</t>
  </si>
  <si>
    <t>Diseño de vistas personalizadas para supervisor y coodinador</t>
  </si>
  <si>
    <t>Implementación de módulo de reportes con búsqueda y filtros</t>
  </si>
  <si>
    <t xml:space="preserve">4.6 Administración y control documental </t>
  </si>
  <si>
    <t>Implementación de módulo de gestión de llaves de vehículo</t>
  </si>
  <si>
    <t>Desarrollo de funcionalidad para carga y edición de documentos del vehículo</t>
  </si>
  <si>
    <t>4.7 Integración y hardening</t>
  </si>
  <si>
    <t>Ejecución de pruebas End-to-End en todas las vistas del sistema</t>
  </si>
  <si>
    <t>Optimización del rendimiento de la aplicación web</t>
  </si>
  <si>
    <t>Implementación y validación de pruebas de seguridad</t>
  </si>
  <si>
    <t>Fase de pruebas y validación</t>
  </si>
  <si>
    <t xml:space="preserve">5.1 Plan de pruebas </t>
  </si>
  <si>
    <t>Definición del alcance y objetivos de las pruebas</t>
  </si>
  <si>
    <t>Identificación de tipos de pruebas a realizar</t>
  </si>
  <si>
    <t>Diseño de casos de prueba</t>
  </si>
  <si>
    <t>Establecimiento de criterios de aceptación</t>
  </si>
  <si>
    <t>Redacción del plan de pruebas en documento formal</t>
  </si>
  <si>
    <t>5.2 Ejecución y validación de pruebas</t>
  </si>
  <si>
    <t>Ejecución de pruebas funcionales</t>
  </si>
  <si>
    <t>Registro de resultados de prueba</t>
  </si>
  <si>
    <t>Correción y ajuste de errores</t>
  </si>
  <si>
    <t>Validación con el profesor</t>
  </si>
  <si>
    <t>Cierre de pruebas y documentación de resultados</t>
  </si>
  <si>
    <t>Esta es una fila vacía.</t>
  </si>
  <si>
    <t>Fase de documentación y cierre</t>
  </si>
  <si>
    <t>6.1 Elaboración de documentación técnica</t>
  </si>
  <si>
    <t>Consolidación de código fuente y scripts</t>
  </si>
  <si>
    <t>Redacción de guía de instalación y configuración</t>
  </si>
  <si>
    <t>Actualización de diagramas técnicos</t>
  </si>
  <si>
    <t>6.2 Elaboración de manual de usuario y administrador</t>
  </si>
  <si>
    <t>Definición de roles y escenarios de uso</t>
  </si>
  <si>
    <t>Creación del manual de usuario</t>
  </si>
  <si>
    <t>Creación del manual del administrador</t>
  </si>
  <si>
    <t>6.3 Elaboración del informe final del proyecto</t>
  </si>
  <si>
    <t>Estructuración del documento académico</t>
  </si>
  <si>
    <t>Integración de evidencias del proyecto</t>
  </si>
  <si>
    <t>Revisión y validación con docente</t>
  </si>
  <si>
    <t>Esta fila indica el final de la programación del proyecto. NO escriba nada en esta fila. 
Inserte nuevas filas encima de ésta para continuar creando la programación del proyecto.</t>
  </si>
  <si>
    <t>Inserte nuevas filas ENCIMA de ésta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</si>
</sst>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d\,\ m/d/yyyy"/>
    <numFmt numFmtId="165" formatCode="d\ &quot;de&quot;\ mmmm\ &quot;de&quot;\ yyyy"/>
    <numFmt numFmtId="166" formatCode="d"/>
    <numFmt numFmtId="167" formatCode="dd\-mm\-yy"/>
    <numFmt numFmtId="168" formatCode="d\-m\-yy"/>
  </numFmts>
  <fonts count="19">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u/>
      <sz val="11.0"/>
      <color rgb="FF0000FF"/>
      <name val="Calibri"/>
    </font>
    <font>
      <sz val="14.0"/>
      <color theme="1"/>
      <name val="Calibri"/>
    </font>
    <font>
      <sz val="11.0"/>
      <color theme="1"/>
      <name val="Calibri"/>
    </font>
    <font>
      <u/>
      <sz val="10.0"/>
      <color rgb="FF0000FF"/>
      <name val="Arial"/>
    </font>
    <font/>
    <font>
      <color theme="1"/>
      <name val="Calibri"/>
      <scheme val="minor"/>
    </font>
    <font>
      <sz val="9.0"/>
      <color theme="1"/>
      <name val="Calibri"/>
    </font>
    <font>
      <b/>
      <sz val="9.0"/>
      <color theme="0"/>
      <name val="Calibri"/>
    </font>
    <font>
      <sz val="8.0"/>
      <color theme="0"/>
      <name val="Calibri"/>
    </font>
    <font>
      <b/>
      <sz val="11.0"/>
      <color theme="1"/>
      <name val="Calibri"/>
    </font>
    <font>
      <i/>
      <sz val="9.0"/>
      <color theme="1"/>
      <name val="Calibri"/>
    </font>
    <font>
      <sz val="10.0"/>
      <color rgb="FF7F7F7F"/>
      <name val="Calibri"/>
    </font>
    <font>
      <b/>
      <sz val="11.0"/>
      <color rgb="FF7F7F7F"/>
      <name val="Calibri"/>
    </font>
    <font>
      <sz val="10.0"/>
      <color rgb="FF7F7F7F"/>
      <name val="Arial"/>
    </font>
  </fonts>
  <fills count="17">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C6D9F0"/>
        <bgColor rgb="FFC6D9F0"/>
      </patternFill>
    </fill>
    <fill>
      <patternFill patternType="solid">
        <fgColor rgb="FFDBE5F1"/>
        <bgColor rgb="FFDBE5F1"/>
      </patternFill>
    </fill>
    <fill>
      <patternFill patternType="solid">
        <fgColor rgb="FFD99594"/>
        <bgColor rgb="FFD99594"/>
      </patternFill>
    </fill>
    <fill>
      <patternFill patternType="solid">
        <fgColor rgb="FFE5B8B7"/>
        <bgColor rgb="FFE5B8B7"/>
      </patternFill>
    </fill>
    <fill>
      <patternFill patternType="solid">
        <fgColor rgb="FFF2DBDB"/>
        <bgColor rgb="FFF2DBDB"/>
      </patternFill>
    </fill>
    <fill>
      <patternFill patternType="solid">
        <fgColor rgb="FFC2D69B"/>
        <bgColor rgb="FFC2D69B"/>
      </patternFill>
    </fill>
    <fill>
      <patternFill patternType="solid">
        <fgColor rgb="FFD6E3BC"/>
        <bgColor rgb="FFD6E3BC"/>
      </patternFill>
    </fill>
    <fill>
      <patternFill patternType="solid">
        <fgColor rgb="FFEAF1DD"/>
        <bgColor rgb="FFEAF1DD"/>
      </patternFill>
    </fill>
    <fill>
      <patternFill patternType="solid">
        <fgColor rgb="FFB2A1C7"/>
        <bgColor rgb="FFB2A1C7"/>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vertical="center"/>
    </xf>
    <xf borderId="3" fillId="0" fontId="9" numFmtId="0" xfId="0" applyBorder="1" applyFont="1"/>
    <xf borderId="0" fillId="0" fontId="10" numFmtId="0" xfId="0" applyFont="1"/>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0" fontId="7" numFmtId="0" xfId="0" applyBorder="1" applyFont="1"/>
    <xf borderId="9" fillId="2" fontId="11" numFmtId="166" xfId="0" applyAlignment="1" applyBorder="1" applyFont="1" applyNumberFormat="1">
      <alignment horizontal="center" vertical="center"/>
    </xf>
    <xf borderId="10" fillId="2" fontId="11" numFmtId="166" xfId="0" applyAlignment="1" applyBorder="1" applyFont="1" applyNumberFormat="1">
      <alignment horizontal="center" vertical="center"/>
    </xf>
    <xf borderId="11" fillId="2" fontId="11" numFmtId="166" xfId="0" applyAlignment="1" applyBorder="1" applyFont="1" applyNumberFormat="1">
      <alignment horizontal="center" vertical="center"/>
    </xf>
    <xf borderId="12" fillId="3" fontId="12" numFmtId="0" xfId="0" applyAlignment="1" applyBorder="1" applyFill="1" applyFont="1">
      <alignment horizontal="left" vertical="center"/>
    </xf>
    <xf borderId="12" fillId="3" fontId="12" numFmtId="0" xfId="0" applyAlignment="1" applyBorder="1" applyFont="1">
      <alignment horizontal="center" shrinkToFit="0" vertical="center" wrapText="1"/>
    </xf>
    <xf borderId="13" fillId="3" fontId="13" numFmtId="0" xfId="0" applyAlignment="1" applyBorder="1" applyFont="1">
      <alignment horizontal="center" shrinkToFit="1" vertical="center" wrapText="0"/>
    </xf>
    <xf borderId="0" fillId="0" fontId="7" numFmtId="0" xfId="0" applyAlignment="1" applyFont="1">
      <alignment shrinkToFit="0" wrapText="1"/>
    </xf>
    <xf borderId="14" fillId="0" fontId="7" numFmtId="0" xfId="0" applyAlignment="1" applyBorder="1" applyFont="1">
      <alignment vertical="center"/>
    </xf>
    <xf borderId="15" fillId="4" fontId="14" numFmtId="0" xfId="0" applyAlignment="1" applyBorder="1" applyFill="1" applyFont="1">
      <alignment horizontal="left"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7" numFmtId="0" xfId="0" applyAlignment="1" applyBorder="1" applyFill="1" applyFont="1">
      <alignment horizontal="left" vertical="center"/>
    </xf>
    <xf borderId="15" fillId="5" fontId="7" numFmtId="0" xfId="0" applyAlignment="1" applyBorder="1" applyFont="1">
      <alignment horizontal="center" vertical="center"/>
    </xf>
    <xf borderId="15" fillId="5" fontId="7" numFmtId="9" xfId="0" applyAlignment="1" applyBorder="1" applyFont="1" applyNumberFormat="1">
      <alignment horizontal="center" vertical="center"/>
    </xf>
    <xf borderId="15" fillId="5" fontId="7" numFmtId="167" xfId="0" applyAlignment="1" applyBorder="1" applyFont="1" applyNumberFormat="1">
      <alignment horizontal="center" vertical="center"/>
    </xf>
    <xf borderId="15" fillId="6" fontId="7" numFmtId="0" xfId="0" applyAlignment="1" applyBorder="1" applyFill="1" applyFont="1">
      <alignment horizontal="left" vertical="center"/>
    </xf>
    <xf borderId="15" fillId="6" fontId="7" numFmtId="0" xfId="0" applyAlignment="1" applyBorder="1" applyFont="1">
      <alignment horizontal="center" vertical="center"/>
    </xf>
    <xf borderId="15" fillId="6" fontId="7" numFmtId="9" xfId="0" applyAlignment="1" applyBorder="1" applyFont="1" applyNumberFormat="1">
      <alignment horizontal="center" vertical="center"/>
    </xf>
    <xf borderId="15" fillId="6" fontId="7" numFmtId="167" xfId="0" applyAlignment="1" applyBorder="1" applyFont="1" applyNumberFormat="1">
      <alignment horizontal="center" vertical="center"/>
    </xf>
    <xf borderId="14" fillId="0" fontId="7" numFmtId="0" xfId="0" applyAlignment="1" applyBorder="1" applyFont="1">
      <alignment horizontal="right" vertical="center"/>
    </xf>
    <xf borderId="15" fillId="7" fontId="14" numFmtId="0" xfId="0" applyAlignment="1" applyBorder="1" applyFill="1" applyFont="1">
      <alignment horizontal="left" vertical="center"/>
    </xf>
    <xf borderId="15" fillId="7" fontId="7" numFmtId="0" xfId="0" applyAlignment="1" applyBorder="1" applyFont="1">
      <alignment horizontal="center" vertical="center"/>
    </xf>
    <xf borderId="15" fillId="7" fontId="7" numFmtId="9" xfId="0" applyAlignment="1" applyBorder="1" applyFont="1" applyNumberFormat="1">
      <alignment horizontal="center" vertical="center"/>
    </xf>
    <xf borderId="15" fillId="7" fontId="7" numFmtId="167" xfId="0" applyAlignment="1" applyBorder="1" applyFont="1" applyNumberFormat="1">
      <alignment horizontal="center" vertical="center"/>
    </xf>
    <xf borderId="15" fillId="8" fontId="7" numFmtId="0" xfId="0" applyAlignment="1" applyBorder="1" applyFill="1" applyFont="1">
      <alignment horizontal="left"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vertical="center"/>
    </xf>
    <xf borderId="15" fillId="8" fontId="7" numFmtId="167" xfId="0" applyAlignment="1" applyBorder="1" applyFont="1" applyNumberFormat="1">
      <alignment horizontal="center" vertical="center"/>
    </xf>
    <xf borderId="15" fillId="9" fontId="7" numFmtId="0" xfId="0" applyAlignment="1" applyBorder="1" applyFill="1" applyFont="1">
      <alignment horizontal="left" vertical="center"/>
    </xf>
    <xf borderId="15" fillId="9" fontId="7" numFmtId="0" xfId="0" applyAlignment="1" applyBorder="1" applyFont="1">
      <alignment horizontal="center" vertical="center"/>
    </xf>
    <xf borderId="15" fillId="9" fontId="7" numFmtId="9" xfId="0" applyAlignment="1" applyBorder="1" applyFont="1" applyNumberFormat="1">
      <alignment horizontal="center" vertical="center"/>
    </xf>
    <xf borderId="15" fillId="9" fontId="7" numFmtId="167" xfId="0" applyAlignment="1" applyBorder="1" applyFont="1" applyNumberFormat="1">
      <alignment horizontal="center" vertical="center"/>
    </xf>
    <xf borderId="15" fillId="10" fontId="14" numFmtId="0" xfId="0" applyAlignment="1" applyBorder="1" applyFill="1" applyFont="1">
      <alignment horizontal="left" vertical="center"/>
    </xf>
    <xf borderId="15" fillId="10" fontId="7"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7" numFmtId="167" xfId="0" applyAlignment="1" applyBorder="1" applyFont="1" applyNumberFormat="1">
      <alignment horizontal="center" vertical="center"/>
    </xf>
    <xf borderId="15" fillId="11" fontId="7" numFmtId="0" xfId="0" applyAlignment="1" applyBorder="1" applyFill="1" applyFont="1">
      <alignment horizontal="left" vertical="center"/>
    </xf>
    <xf borderId="15" fillId="11" fontId="7" numFmtId="0" xfId="0" applyAlignment="1" applyBorder="1" applyFont="1">
      <alignment horizontal="center" vertical="center"/>
    </xf>
    <xf borderId="15" fillId="11" fontId="7" numFmtId="9" xfId="0" applyAlignment="1" applyBorder="1" applyFont="1" applyNumberFormat="1">
      <alignment horizontal="center" vertical="center"/>
    </xf>
    <xf borderId="15" fillId="11" fontId="7" numFmtId="167" xfId="0" applyAlignment="1" applyBorder="1" applyFont="1" applyNumberFormat="1">
      <alignment horizontal="center" vertical="center"/>
    </xf>
    <xf borderId="15" fillId="12" fontId="7" numFmtId="0" xfId="0" applyAlignment="1" applyBorder="1" applyFill="1" applyFont="1">
      <alignment horizontal="left" vertical="center"/>
    </xf>
    <xf borderId="15" fillId="12" fontId="7" numFmtId="0" xfId="0" applyAlignment="1" applyBorder="1" applyFont="1">
      <alignment horizontal="center" vertical="center"/>
    </xf>
    <xf borderId="15" fillId="12" fontId="7" numFmtId="9" xfId="0" applyAlignment="1" applyBorder="1" applyFont="1" applyNumberFormat="1">
      <alignment horizontal="center" vertical="center"/>
    </xf>
    <xf borderId="15" fillId="12" fontId="7" numFmtId="167" xfId="0" applyAlignment="1" applyBorder="1" applyFont="1" applyNumberFormat="1">
      <alignment horizontal="center" vertical="center"/>
    </xf>
    <xf borderId="15" fillId="13" fontId="14" numFmtId="0" xfId="0" applyAlignment="1" applyBorder="1" applyFill="1" applyFont="1">
      <alignment horizontal="left" vertical="center"/>
    </xf>
    <xf borderId="15" fillId="13" fontId="7" numFmtId="0" xfId="0" applyAlignment="1" applyBorder="1" applyFont="1">
      <alignment horizontal="center" vertical="center"/>
    </xf>
    <xf borderId="15" fillId="13" fontId="7" numFmtId="9" xfId="0" applyAlignment="1" applyBorder="1" applyFont="1" applyNumberFormat="1">
      <alignment horizontal="center" vertical="center"/>
    </xf>
    <xf borderId="15" fillId="13" fontId="7" numFmtId="167" xfId="0" applyAlignment="1" applyBorder="1" applyFont="1" applyNumberFormat="1">
      <alignment horizontal="center" vertical="center"/>
    </xf>
    <xf borderId="15" fillId="14" fontId="7" numFmtId="0" xfId="0" applyAlignment="1" applyBorder="1" applyFill="1" applyFont="1">
      <alignment horizontal="left" vertical="center"/>
    </xf>
    <xf borderId="15" fillId="14" fontId="7" numFmtId="0" xfId="0" applyAlignment="1" applyBorder="1" applyFont="1">
      <alignment horizontal="center" vertical="center"/>
    </xf>
    <xf borderId="15" fillId="14" fontId="7" numFmtId="9" xfId="0" applyAlignment="1" applyBorder="1" applyFont="1" applyNumberFormat="1">
      <alignment horizontal="center" vertical="center"/>
    </xf>
    <xf borderId="15" fillId="14" fontId="7" numFmtId="167" xfId="0" applyAlignment="1" applyBorder="1" applyFont="1" applyNumberFormat="1">
      <alignment horizontal="center" vertical="center"/>
    </xf>
    <xf borderId="15" fillId="15" fontId="7" numFmtId="0" xfId="0" applyAlignment="1" applyBorder="1" applyFill="1" applyFont="1">
      <alignment horizontal="left" vertical="center"/>
    </xf>
    <xf borderId="15" fillId="15" fontId="7" numFmtId="0" xfId="0" applyAlignment="1" applyBorder="1" applyFont="1">
      <alignment horizontal="center" vertical="center"/>
    </xf>
    <xf borderId="15" fillId="15" fontId="7" numFmtId="9" xfId="0" applyAlignment="1" applyBorder="1" applyFont="1" applyNumberFormat="1">
      <alignment horizontal="center" vertical="center"/>
    </xf>
    <xf borderId="15" fillId="15" fontId="7" numFmtId="167" xfId="0" applyAlignment="1" applyBorder="1" applyFont="1" applyNumberFormat="1">
      <alignment horizontal="center" vertical="center"/>
    </xf>
    <xf borderId="0" fillId="0" fontId="7" numFmtId="0" xfId="0" applyAlignment="1" applyFont="1">
      <alignment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16" fontId="15" numFmtId="0" xfId="0" applyAlignment="1" applyBorder="1" applyFill="1" applyFont="1">
      <alignment horizontal="left" vertical="center"/>
    </xf>
    <xf borderId="15" fillId="16" fontId="15" numFmtId="0" xfId="0" applyAlignment="1" applyBorder="1" applyFont="1">
      <alignment horizontal="center" vertical="center"/>
    </xf>
    <xf borderId="15" fillId="16" fontId="7" numFmtId="9" xfId="0" applyAlignment="1" applyBorder="1" applyFont="1" applyNumberFormat="1">
      <alignment horizontal="center" vertical="center"/>
    </xf>
    <xf borderId="15" fillId="16" fontId="16" numFmtId="168" xfId="0" applyAlignment="1" applyBorder="1" applyFont="1" applyNumberFormat="1">
      <alignment horizontal="left" vertical="center"/>
    </xf>
    <xf borderId="15" fillId="16" fontId="7" numFmtId="168" xfId="0" applyAlignment="1" applyBorder="1" applyFont="1" applyNumberFormat="1">
      <alignment horizontal="center" vertical="center"/>
    </xf>
    <xf borderId="15" fillId="16" fontId="7" numFmtId="0" xfId="0" applyAlignment="1" applyBorder="1" applyFont="1">
      <alignment horizontal="center" vertical="center"/>
    </xf>
    <xf borderId="14" fillId="16" fontId="7" numFmtId="0" xfId="0" applyAlignment="1" applyBorder="1" applyFont="1">
      <alignment vertical="center"/>
    </xf>
    <xf borderId="0" fillId="0" fontId="7" numFmtId="0" xfId="0" applyAlignment="1" applyFont="1">
      <alignment horizontal="right" vertical="center"/>
    </xf>
    <xf borderId="0" fillId="0" fontId="17" numFmtId="0" xfId="0" applyFont="1"/>
    <xf borderId="0" fillId="0" fontId="1" numFmtId="0" xfId="0" applyAlignment="1" applyFont="1">
      <alignment horizontal="center"/>
    </xf>
    <xf borderId="0" fillId="0" fontId="18" numFmtId="0" xfId="0" applyFont="1"/>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outlineLevelRow="1"/>
  <cols>
    <col customWidth="1" min="1" max="1" width="2.71"/>
    <col customWidth="1" min="2" max="2" width="31.86"/>
    <col customWidth="1" min="3" max="3" width="51.0"/>
    <col customWidth="1" min="4" max="4" width="10.71"/>
    <col customWidth="1" min="5" max="6" width="10.43"/>
    <col customWidth="1" min="7" max="7" width="2.71"/>
    <col customWidth="1" hidden="1" min="8" max="8" width="6.14"/>
    <col customWidth="1" min="9" max="14" width="3.29"/>
    <col customWidth="1" min="15" max="15" width="5.86"/>
    <col customWidth="1" min="16" max="21" width="3.29"/>
    <col customWidth="1" min="22" max="22" width="7.0"/>
    <col customWidth="1" min="23" max="28" width="3.29"/>
    <col customWidth="1" min="29" max="29" width="6.0"/>
    <col customWidth="1" min="30" max="34" width="3.29"/>
    <col customWidth="1" min="35" max="35" width="5.29"/>
    <col customWidth="1" min="36" max="36" width="5.14"/>
    <col customWidth="1" min="37" max="41" width="3.29"/>
    <col customWidth="1" min="42" max="42" width="6.57"/>
    <col customWidth="1" min="43" max="71" width="3.29"/>
    <col customWidth="1" min="72" max="78" width="8.86"/>
    <col customWidth="1" min="79" max="84" width="3.29"/>
    <col customWidth="1" min="85" max="85" width="17.14"/>
    <col customWidth="1" min="86" max="91" width="3.29"/>
    <col customWidth="1" min="92" max="92" width="10.29"/>
    <col customWidth="1" min="93" max="98" width="3.29"/>
    <col customWidth="1" min="99" max="99" width="15.43"/>
    <col customWidth="1" min="100" max="113" width="3.29"/>
  </cols>
  <sheetData>
    <row r="1" ht="30.0" customHeight="1">
      <c r="A1" s="1" t="s">
        <v>0</v>
      </c>
      <c r="B1" s="2" t="s">
        <v>1</v>
      </c>
      <c r="C1" s="3"/>
      <c r="D1" s="4"/>
      <c r="E1" s="5"/>
      <c r="F1" s="6"/>
      <c r="H1" s="4"/>
      <c r="I1" s="7" t="s">
        <v>2</v>
      </c>
    </row>
    <row r="2" ht="30.0" customHeight="1">
      <c r="A2" s="8" t="s">
        <v>3</v>
      </c>
      <c r="B2" s="9" t="s">
        <v>4</v>
      </c>
      <c r="E2" s="10"/>
      <c r="I2" s="11" t="s">
        <v>5</v>
      </c>
    </row>
    <row r="3" ht="30.0" customHeight="1">
      <c r="A3" s="8" t="s">
        <v>6</v>
      </c>
      <c r="B3" s="12" t="s">
        <v>7</v>
      </c>
      <c r="C3" s="13" t="s">
        <v>8</v>
      </c>
      <c r="D3" s="14"/>
      <c r="E3" s="15">
        <f>DATE(2025,9,1)</f>
        <v>45901</v>
      </c>
      <c r="F3" s="16"/>
    </row>
    <row r="4" ht="30.0" customHeight="1">
      <c r="A4" s="1" t="s">
        <v>9</v>
      </c>
      <c r="B4" s="17" t="s">
        <v>10</v>
      </c>
      <c r="C4" s="13" t="s">
        <v>11</v>
      </c>
      <c r="D4" s="14"/>
      <c r="E4" s="18">
        <v>1.0</v>
      </c>
      <c r="I4" s="19">
        <f>I5</f>
        <v>45901</v>
      </c>
      <c r="J4" s="20"/>
      <c r="K4" s="20"/>
      <c r="L4" s="20"/>
      <c r="M4" s="20"/>
      <c r="N4" s="20"/>
      <c r="O4" s="21"/>
      <c r="P4" s="19">
        <f>P5</f>
        <v>45908</v>
      </c>
      <c r="Q4" s="20"/>
      <c r="R4" s="20"/>
      <c r="S4" s="20"/>
      <c r="T4" s="20"/>
      <c r="U4" s="20"/>
      <c r="V4" s="21"/>
      <c r="W4" s="19">
        <f>W5</f>
        <v>45915</v>
      </c>
      <c r="X4" s="20"/>
      <c r="Y4" s="20"/>
      <c r="Z4" s="20"/>
      <c r="AA4" s="20"/>
      <c r="AB4" s="20"/>
      <c r="AC4" s="21"/>
      <c r="AD4" s="19">
        <f>AD5</f>
        <v>45922</v>
      </c>
      <c r="AE4" s="20"/>
      <c r="AF4" s="20"/>
      <c r="AG4" s="20"/>
      <c r="AH4" s="20"/>
      <c r="AI4" s="20"/>
      <c r="AJ4" s="21"/>
      <c r="AK4" s="19">
        <f>AK5</f>
        <v>45929</v>
      </c>
      <c r="AL4" s="20"/>
      <c r="AM4" s="20"/>
      <c r="AN4" s="20"/>
      <c r="AO4" s="20"/>
      <c r="AP4" s="20"/>
      <c r="AQ4" s="21"/>
      <c r="AR4" s="19">
        <f>AR5</f>
        <v>45936</v>
      </c>
      <c r="AS4" s="20"/>
      <c r="AT4" s="20"/>
      <c r="AU4" s="20"/>
      <c r="AV4" s="20"/>
      <c r="AW4" s="20"/>
      <c r="AX4" s="21"/>
      <c r="AY4" s="19">
        <f>AY5</f>
        <v>45943</v>
      </c>
      <c r="AZ4" s="20"/>
      <c r="BA4" s="20"/>
      <c r="BB4" s="20"/>
      <c r="BC4" s="20"/>
      <c r="BD4" s="20"/>
      <c r="BE4" s="21"/>
      <c r="BF4" s="19">
        <f>BF5</f>
        <v>45950</v>
      </c>
      <c r="BG4" s="20"/>
      <c r="BH4" s="20"/>
      <c r="BI4" s="20"/>
      <c r="BJ4" s="20"/>
      <c r="BK4" s="20"/>
      <c r="BL4" s="21"/>
      <c r="BM4" s="19">
        <f>BM5</f>
        <v>45957</v>
      </c>
      <c r="BN4" s="20"/>
      <c r="BO4" s="20"/>
      <c r="BP4" s="20"/>
      <c r="BQ4" s="20"/>
      <c r="BR4" s="20"/>
      <c r="BS4" s="21"/>
      <c r="BT4" s="19">
        <f>BT5</f>
        <v>45964</v>
      </c>
      <c r="BU4" s="20"/>
      <c r="BV4" s="20"/>
      <c r="BW4" s="20"/>
      <c r="BX4" s="20"/>
      <c r="BY4" s="20"/>
      <c r="BZ4" s="21"/>
      <c r="CA4" s="19">
        <f>CA5</f>
        <v>45971</v>
      </c>
      <c r="CB4" s="20"/>
      <c r="CC4" s="20"/>
      <c r="CD4" s="20"/>
      <c r="CE4" s="20"/>
      <c r="CF4" s="20"/>
      <c r="CG4" s="21"/>
      <c r="CH4" s="19">
        <f>CH5</f>
        <v>45978</v>
      </c>
      <c r="CI4" s="20"/>
      <c r="CJ4" s="20"/>
      <c r="CK4" s="20"/>
      <c r="CL4" s="20"/>
      <c r="CM4" s="20"/>
      <c r="CN4" s="21"/>
      <c r="CO4" s="19">
        <f>CO5</f>
        <v>45985</v>
      </c>
      <c r="CP4" s="20"/>
      <c r="CQ4" s="20"/>
      <c r="CR4" s="20"/>
      <c r="CS4" s="20"/>
      <c r="CT4" s="20"/>
      <c r="CU4" s="21"/>
      <c r="CV4" s="19">
        <f>CV5</f>
        <v>45992</v>
      </c>
      <c r="CW4" s="20"/>
      <c r="CX4" s="20"/>
      <c r="CY4" s="20"/>
      <c r="CZ4" s="20"/>
      <c r="DA4" s="20"/>
      <c r="DB4" s="21"/>
      <c r="DC4" s="19">
        <f>DC5</f>
        <v>45999</v>
      </c>
      <c r="DD4" s="20"/>
      <c r="DE4" s="20"/>
      <c r="DF4" s="20"/>
      <c r="DG4" s="20"/>
      <c r="DH4" s="20"/>
      <c r="DI4" s="21"/>
    </row>
    <row r="5" ht="15.0" customHeight="1">
      <c r="A5" s="1" t="s">
        <v>12</v>
      </c>
      <c r="B5" s="22"/>
      <c r="C5" s="22"/>
      <c r="D5" s="22"/>
      <c r="E5" s="22"/>
      <c r="F5" s="22"/>
      <c r="G5" s="22"/>
      <c r="I5" s="23">
        <f>Inicio_del_proyecto-WEEKDAY(Inicio_del_proyecto,1)+2+7*(Semana_para_mostrar-1)</f>
        <v>45901</v>
      </c>
      <c r="J5" s="24">
        <f t="shared" ref="J5:DI5" si="1">I5+1</f>
        <v>45902</v>
      </c>
      <c r="K5" s="24">
        <f t="shared" si="1"/>
        <v>45903</v>
      </c>
      <c r="L5" s="24">
        <f t="shared" si="1"/>
        <v>45904</v>
      </c>
      <c r="M5" s="24">
        <f t="shared" si="1"/>
        <v>45905</v>
      </c>
      <c r="N5" s="24">
        <f t="shared" si="1"/>
        <v>45906</v>
      </c>
      <c r="O5" s="25">
        <f t="shared" si="1"/>
        <v>45907</v>
      </c>
      <c r="P5" s="23">
        <f t="shared" si="1"/>
        <v>45908</v>
      </c>
      <c r="Q5" s="24">
        <f t="shared" si="1"/>
        <v>45909</v>
      </c>
      <c r="R5" s="24">
        <f t="shared" si="1"/>
        <v>45910</v>
      </c>
      <c r="S5" s="24">
        <f t="shared" si="1"/>
        <v>45911</v>
      </c>
      <c r="T5" s="24">
        <f t="shared" si="1"/>
        <v>45912</v>
      </c>
      <c r="U5" s="24">
        <f t="shared" si="1"/>
        <v>45913</v>
      </c>
      <c r="V5" s="25">
        <f t="shared" si="1"/>
        <v>45914</v>
      </c>
      <c r="W5" s="23">
        <f t="shared" si="1"/>
        <v>45915</v>
      </c>
      <c r="X5" s="24">
        <f t="shared" si="1"/>
        <v>45916</v>
      </c>
      <c r="Y5" s="24">
        <f t="shared" si="1"/>
        <v>45917</v>
      </c>
      <c r="Z5" s="24">
        <f t="shared" si="1"/>
        <v>45918</v>
      </c>
      <c r="AA5" s="24">
        <f t="shared" si="1"/>
        <v>45919</v>
      </c>
      <c r="AB5" s="24">
        <f t="shared" si="1"/>
        <v>45920</v>
      </c>
      <c r="AC5" s="25">
        <f t="shared" si="1"/>
        <v>45921</v>
      </c>
      <c r="AD5" s="23">
        <f t="shared" si="1"/>
        <v>45922</v>
      </c>
      <c r="AE5" s="24">
        <f t="shared" si="1"/>
        <v>45923</v>
      </c>
      <c r="AF5" s="24">
        <f t="shared" si="1"/>
        <v>45924</v>
      </c>
      <c r="AG5" s="24">
        <f t="shared" si="1"/>
        <v>45925</v>
      </c>
      <c r="AH5" s="24">
        <f t="shared" si="1"/>
        <v>45926</v>
      </c>
      <c r="AI5" s="24">
        <f t="shared" si="1"/>
        <v>45927</v>
      </c>
      <c r="AJ5" s="25">
        <f t="shared" si="1"/>
        <v>45928</v>
      </c>
      <c r="AK5" s="23">
        <f t="shared" si="1"/>
        <v>45929</v>
      </c>
      <c r="AL5" s="24">
        <f t="shared" si="1"/>
        <v>45930</v>
      </c>
      <c r="AM5" s="24">
        <f t="shared" si="1"/>
        <v>45931</v>
      </c>
      <c r="AN5" s="24">
        <f t="shared" si="1"/>
        <v>45932</v>
      </c>
      <c r="AO5" s="24">
        <f t="shared" si="1"/>
        <v>45933</v>
      </c>
      <c r="AP5" s="24">
        <f t="shared" si="1"/>
        <v>45934</v>
      </c>
      <c r="AQ5" s="25">
        <f t="shared" si="1"/>
        <v>45935</v>
      </c>
      <c r="AR5" s="23">
        <f t="shared" si="1"/>
        <v>45936</v>
      </c>
      <c r="AS5" s="24">
        <f t="shared" si="1"/>
        <v>45937</v>
      </c>
      <c r="AT5" s="24">
        <f t="shared" si="1"/>
        <v>45938</v>
      </c>
      <c r="AU5" s="24">
        <f t="shared" si="1"/>
        <v>45939</v>
      </c>
      <c r="AV5" s="24">
        <f t="shared" si="1"/>
        <v>45940</v>
      </c>
      <c r="AW5" s="24">
        <f t="shared" si="1"/>
        <v>45941</v>
      </c>
      <c r="AX5" s="25">
        <f t="shared" si="1"/>
        <v>45942</v>
      </c>
      <c r="AY5" s="23">
        <f t="shared" si="1"/>
        <v>45943</v>
      </c>
      <c r="AZ5" s="24">
        <f t="shared" si="1"/>
        <v>45944</v>
      </c>
      <c r="BA5" s="24">
        <f t="shared" si="1"/>
        <v>45945</v>
      </c>
      <c r="BB5" s="24">
        <f t="shared" si="1"/>
        <v>45946</v>
      </c>
      <c r="BC5" s="24">
        <f t="shared" si="1"/>
        <v>45947</v>
      </c>
      <c r="BD5" s="24">
        <f t="shared" si="1"/>
        <v>45948</v>
      </c>
      <c r="BE5" s="25">
        <f t="shared" si="1"/>
        <v>45949</v>
      </c>
      <c r="BF5" s="23">
        <f t="shared" si="1"/>
        <v>45950</v>
      </c>
      <c r="BG5" s="24">
        <f t="shared" si="1"/>
        <v>45951</v>
      </c>
      <c r="BH5" s="24">
        <f t="shared" si="1"/>
        <v>45952</v>
      </c>
      <c r="BI5" s="24">
        <f t="shared" si="1"/>
        <v>45953</v>
      </c>
      <c r="BJ5" s="24">
        <f t="shared" si="1"/>
        <v>45954</v>
      </c>
      <c r="BK5" s="24">
        <f t="shared" si="1"/>
        <v>45955</v>
      </c>
      <c r="BL5" s="25">
        <f t="shared" si="1"/>
        <v>45956</v>
      </c>
      <c r="BM5" s="23">
        <f t="shared" si="1"/>
        <v>45957</v>
      </c>
      <c r="BN5" s="24">
        <f t="shared" si="1"/>
        <v>45958</v>
      </c>
      <c r="BO5" s="24">
        <f t="shared" si="1"/>
        <v>45959</v>
      </c>
      <c r="BP5" s="24">
        <f t="shared" si="1"/>
        <v>45960</v>
      </c>
      <c r="BQ5" s="24">
        <f t="shared" si="1"/>
        <v>45961</v>
      </c>
      <c r="BR5" s="24">
        <f t="shared" si="1"/>
        <v>45962</v>
      </c>
      <c r="BS5" s="25">
        <f t="shared" si="1"/>
        <v>45963</v>
      </c>
      <c r="BT5" s="23">
        <f t="shared" si="1"/>
        <v>45964</v>
      </c>
      <c r="BU5" s="24">
        <f t="shared" si="1"/>
        <v>45965</v>
      </c>
      <c r="BV5" s="24">
        <f t="shared" si="1"/>
        <v>45966</v>
      </c>
      <c r="BW5" s="24">
        <f t="shared" si="1"/>
        <v>45967</v>
      </c>
      <c r="BX5" s="24">
        <f t="shared" si="1"/>
        <v>45968</v>
      </c>
      <c r="BY5" s="24">
        <f t="shared" si="1"/>
        <v>45969</v>
      </c>
      <c r="BZ5" s="25">
        <f t="shared" si="1"/>
        <v>45970</v>
      </c>
      <c r="CA5" s="23">
        <f t="shared" si="1"/>
        <v>45971</v>
      </c>
      <c r="CB5" s="24">
        <f t="shared" si="1"/>
        <v>45972</v>
      </c>
      <c r="CC5" s="24">
        <f t="shared" si="1"/>
        <v>45973</v>
      </c>
      <c r="CD5" s="24">
        <f t="shared" si="1"/>
        <v>45974</v>
      </c>
      <c r="CE5" s="24">
        <f t="shared" si="1"/>
        <v>45975</v>
      </c>
      <c r="CF5" s="24">
        <f t="shared" si="1"/>
        <v>45976</v>
      </c>
      <c r="CG5" s="25">
        <f t="shared" si="1"/>
        <v>45977</v>
      </c>
      <c r="CH5" s="23">
        <f t="shared" si="1"/>
        <v>45978</v>
      </c>
      <c r="CI5" s="24">
        <f t="shared" si="1"/>
        <v>45979</v>
      </c>
      <c r="CJ5" s="24">
        <f t="shared" si="1"/>
        <v>45980</v>
      </c>
      <c r="CK5" s="24">
        <f t="shared" si="1"/>
        <v>45981</v>
      </c>
      <c r="CL5" s="24">
        <f t="shared" si="1"/>
        <v>45982</v>
      </c>
      <c r="CM5" s="24">
        <f t="shared" si="1"/>
        <v>45983</v>
      </c>
      <c r="CN5" s="25">
        <f t="shared" si="1"/>
        <v>45984</v>
      </c>
      <c r="CO5" s="23">
        <f t="shared" si="1"/>
        <v>45985</v>
      </c>
      <c r="CP5" s="24">
        <f t="shared" si="1"/>
        <v>45986</v>
      </c>
      <c r="CQ5" s="24">
        <f t="shared" si="1"/>
        <v>45987</v>
      </c>
      <c r="CR5" s="24">
        <f t="shared" si="1"/>
        <v>45988</v>
      </c>
      <c r="CS5" s="24">
        <f t="shared" si="1"/>
        <v>45989</v>
      </c>
      <c r="CT5" s="24">
        <f t="shared" si="1"/>
        <v>45990</v>
      </c>
      <c r="CU5" s="25">
        <f t="shared" si="1"/>
        <v>45991</v>
      </c>
      <c r="CV5" s="23">
        <f t="shared" si="1"/>
        <v>45992</v>
      </c>
      <c r="CW5" s="24">
        <f t="shared" si="1"/>
        <v>45993</v>
      </c>
      <c r="CX5" s="24">
        <f t="shared" si="1"/>
        <v>45994</v>
      </c>
      <c r="CY5" s="24">
        <f t="shared" si="1"/>
        <v>45995</v>
      </c>
      <c r="CZ5" s="24">
        <f t="shared" si="1"/>
        <v>45996</v>
      </c>
      <c r="DA5" s="24">
        <f t="shared" si="1"/>
        <v>45997</v>
      </c>
      <c r="DB5" s="25">
        <f t="shared" si="1"/>
        <v>45998</v>
      </c>
      <c r="DC5" s="23">
        <f t="shared" si="1"/>
        <v>45999</v>
      </c>
      <c r="DD5" s="24">
        <f t="shared" si="1"/>
        <v>46000</v>
      </c>
      <c r="DE5" s="24">
        <f t="shared" si="1"/>
        <v>46001</v>
      </c>
      <c r="DF5" s="24">
        <f t="shared" si="1"/>
        <v>46002</v>
      </c>
      <c r="DG5" s="24">
        <f t="shared" si="1"/>
        <v>46003</v>
      </c>
      <c r="DH5" s="24">
        <f t="shared" si="1"/>
        <v>46004</v>
      </c>
      <c r="DI5" s="25">
        <f t="shared" si="1"/>
        <v>46005</v>
      </c>
    </row>
    <row r="6" ht="30.0" customHeight="1">
      <c r="A6" s="1" t="s">
        <v>13</v>
      </c>
      <c r="B6" s="26" t="s">
        <v>14</v>
      </c>
      <c r="C6" s="27"/>
      <c r="D6" s="27" t="s">
        <v>15</v>
      </c>
      <c r="E6" s="27" t="s">
        <v>16</v>
      </c>
      <c r="F6" s="27" t="s">
        <v>17</v>
      </c>
      <c r="G6" s="27"/>
      <c r="H6" s="27" t="s">
        <v>18</v>
      </c>
      <c r="I6" s="28" t="str">
        <f t="shared" ref="I6:DI6" si="2">LEFT(TEXT(I5,"ddd"),1)</f>
        <v>l</v>
      </c>
      <c r="J6" s="28" t="str">
        <f t="shared" si="2"/>
        <v>m</v>
      </c>
      <c r="K6" s="28" t="str">
        <f t="shared" si="2"/>
        <v>m</v>
      </c>
      <c r="L6" s="28" t="str">
        <f t="shared" si="2"/>
        <v>j</v>
      </c>
      <c r="M6" s="28" t="str">
        <f t="shared" si="2"/>
        <v>v</v>
      </c>
      <c r="N6" s="28" t="str">
        <f t="shared" si="2"/>
        <v>s</v>
      </c>
      <c r="O6" s="28" t="str">
        <f t="shared" si="2"/>
        <v>d</v>
      </c>
      <c r="P6" s="28" t="str">
        <f t="shared" si="2"/>
        <v>l</v>
      </c>
      <c r="Q6" s="28" t="str">
        <f t="shared" si="2"/>
        <v>m</v>
      </c>
      <c r="R6" s="28" t="str">
        <f t="shared" si="2"/>
        <v>m</v>
      </c>
      <c r="S6" s="28" t="str">
        <f t="shared" si="2"/>
        <v>j</v>
      </c>
      <c r="T6" s="28" t="str">
        <f t="shared" si="2"/>
        <v>v</v>
      </c>
      <c r="U6" s="28" t="str">
        <f t="shared" si="2"/>
        <v>s</v>
      </c>
      <c r="V6" s="28" t="str">
        <f t="shared" si="2"/>
        <v>d</v>
      </c>
      <c r="W6" s="28" t="str">
        <f t="shared" si="2"/>
        <v>l</v>
      </c>
      <c r="X6" s="28" t="str">
        <f t="shared" si="2"/>
        <v>m</v>
      </c>
      <c r="Y6" s="28" t="str">
        <f t="shared" si="2"/>
        <v>m</v>
      </c>
      <c r="Z6" s="28" t="str">
        <f t="shared" si="2"/>
        <v>j</v>
      </c>
      <c r="AA6" s="28" t="str">
        <f t="shared" si="2"/>
        <v>v</v>
      </c>
      <c r="AB6" s="28" t="str">
        <f t="shared" si="2"/>
        <v>s</v>
      </c>
      <c r="AC6" s="28" t="str">
        <f t="shared" si="2"/>
        <v>d</v>
      </c>
      <c r="AD6" s="28" t="str">
        <f t="shared" si="2"/>
        <v>l</v>
      </c>
      <c r="AE6" s="28" t="str">
        <f t="shared" si="2"/>
        <v>m</v>
      </c>
      <c r="AF6" s="28" t="str">
        <f t="shared" si="2"/>
        <v>m</v>
      </c>
      <c r="AG6" s="28" t="str">
        <f t="shared" si="2"/>
        <v>j</v>
      </c>
      <c r="AH6" s="28" t="str">
        <f t="shared" si="2"/>
        <v>v</v>
      </c>
      <c r="AI6" s="28" t="str">
        <f t="shared" si="2"/>
        <v>s</v>
      </c>
      <c r="AJ6" s="28" t="str">
        <f t="shared" si="2"/>
        <v>d</v>
      </c>
      <c r="AK6" s="28" t="str">
        <f t="shared" si="2"/>
        <v>l</v>
      </c>
      <c r="AL6" s="28" t="str">
        <f t="shared" si="2"/>
        <v>m</v>
      </c>
      <c r="AM6" s="28" t="str">
        <f t="shared" si="2"/>
        <v>m</v>
      </c>
      <c r="AN6" s="28" t="str">
        <f t="shared" si="2"/>
        <v>j</v>
      </c>
      <c r="AO6" s="28" t="str">
        <f t="shared" si="2"/>
        <v>v</v>
      </c>
      <c r="AP6" s="28" t="str">
        <f t="shared" si="2"/>
        <v>s</v>
      </c>
      <c r="AQ6" s="28" t="str">
        <f t="shared" si="2"/>
        <v>d</v>
      </c>
      <c r="AR6" s="28" t="str">
        <f t="shared" si="2"/>
        <v>l</v>
      </c>
      <c r="AS6" s="28" t="str">
        <f t="shared" si="2"/>
        <v>m</v>
      </c>
      <c r="AT6" s="28" t="str">
        <f t="shared" si="2"/>
        <v>m</v>
      </c>
      <c r="AU6" s="28" t="str">
        <f t="shared" si="2"/>
        <v>j</v>
      </c>
      <c r="AV6" s="28" t="str">
        <f t="shared" si="2"/>
        <v>v</v>
      </c>
      <c r="AW6" s="28" t="str">
        <f t="shared" si="2"/>
        <v>s</v>
      </c>
      <c r="AX6" s="28" t="str">
        <f t="shared" si="2"/>
        <v>d</v>
      </c>
      <c r="AY6" s="28" t="str">
        <f t="shared" si="2"/>
        <v>l</v>
      </c>
      <c r="AZ6" s="28" t="str">
        <f t="shared" si="2"/>
        <v>m</v>
      </c>
      <c r="BA6" s="28" t="str">
        <f t="shared" si="2"/>
        <v>m</v>
      </c>
      <c r="BB6" s="28" t="str">
        <f t="shared" si="2"/>
        <v>j</v>
      </c>
      <c r="BC6" s="28" t="str">
        <f t="shared" si="2"/>
        <v>v</v>
      </c>
      <c r="BD6" s="28" t="str">
        <f t="shared" si="2"/>
        <v>s</v>
      </c>
      <c r="BE6" s="28" t="str">
        <f t="shared" si="2"/>
        <v>d</v>
      </c>
      <c r="BF6" s="28" t="str">
        <f t="shared" si="2"/>
        <v>l</v>
      </c>
      <c r="BG6" s="28" t="str">
        <f t="shared" si="2"/>
        <v>m</v>
      </c>
      <c r="BH6" s="28" t="str">
        <f t="shared" si="2"/>
        <v>m</v>
      </c>
      <c r="BI6" s="28" t="str">
        <f t="shared" si="2"/>
        <v>j</v>
      </c>
      <c r="BJ6" s="28" t="str">
        <f t="shared" si="2"/>
        <v>v</v>
      </c>
      <c r="BK6" s="28" t="str">
        <f t="shared" si="2"/>
        <v>s</v>
      </c>
      <c r="BL6" s="28" t="str">
        <f t="shared" si="2"/>
        <v>d</v>
      </c>
      <c r="BM6" s="28" t="str">
        <f t="shared" si="2"/>
        <v>l</v>
      </c>
      <c r="BN6" s="28" t="str">
        <f t="shared" si="2"/>
        <v>m</v>
      </c>
      <c r="BO6" s="28" t="str">
        <f t="shared" si="2"/>
        <v>m</v>
      </c>
      <c r="BP6" s="28" t="str">
        <f t="shared" si="2"/>
        <v>j</v>
      </c>
      <c r="BQ6" s="28" t="str">
        <f t="shared" si="2"/>
        <v>v</v>
      </c>
      <c r="BR6" s="28" t="str">
        <f t="shared" si="2"/>
        <v>s</v>
      </c>
      <c r="BS6" s="28" t="str">
        <f t="shared" si="2"/>
        <v>d</v>
      </c>
      <c r="BT6" s="28" t="str">
        <f t="shared" si="2"/>
        <v>l</v>
      </c>
      <c r="BU6" s="28" t="str">
        <f t="shared" si="2"/>
        <v>m</v>
      </c>
      <c r="BV6" s="28" t="str">
        <f t="shared" si="2"/>
        <v>m</v>
      </c>
      <c r="BW6" s="28" t="str">
        <f t="shared" si="2"/>
        <v>j</v>
      </c>
      <c r="BX6" s="28" t="str">
        <f t="shared" si="2"/>
        <v>v</v>
      </c>
      <c r="BY6" s="28" t="str">
        <f t="shared" si="2"/>
        <v>s</v>
      </c>
      <c r="BZ6" s="28" t="str">
        <f t="shared" si="2"/>
        <v>d</v>
      </c>
      <c r="CA6" s="28" t="str">
        <f t="shared" si="2"/>
        <v>l</v>
      </c>
      <c r="CB6" s="28" t="str">
        <f t="shared" si="2"/>
        <v>m</v>
      </c>
      <c r="CC6" s="28" t="str">
        <f t="shared" si="2"/>
        <v>m</v>
      </c>
      <c r="CD6" s="28" t="str">
        <f t="shared" si="2"/>
        <v>j</v>
      </c>
      <c r="CE6" s="28" t="str">
        <f t="shared" si="2"/>
        <v>v</v>
      </c>
      <c r="CF6" s="28" t="str">
        <f t="shared" si="2"/>
        <v>s</v>
      </c>
      <c r="CG6" s="28" t="str">
        <f t="shared" si="2"/>
        <v>d</v>
      </c>
      <c r="CH6" s="28" t="str">
        <f t="shared" si="2"/>
        <v>l</v>
      </c>
      <c r="CI6" s="28" t="str">
        <f t="shared" si="2"/>
        <v>m</v>
      </c>
      <c r="CJ6" s="28" t="str">
        <f t="shared" si="2"/>
        <v>m</v>
      </c>
      <c r="CK6" s="28" t="str">
        <f t="shared" si="2"/>
        <v>j</v>
      </c>
      <c r="CL6" s="28" t="str">
        <f t="shared" si="2"/>
        <v>v</v>
      </c>
      <c r="CM6" s="28" t="str">
        <f t="shared" si="2"/>
        <v>s</v>
      </c>
      <c r="CN6" s="28" t="str">
        <f t="shared" si="2"/>
        <v>d</v>
      </c>
      <c r="CO6" s="28" t="str">
        <f t="shared" si="2"/>
        <v>l</v>
      </c>
      <c r="CP6" s="28" t="str">
        <f t="shared" si="2"/>
        <v>m</v>
      </c>
      <c r="CQ6" s="28" t="str">
        <f t="shared" si="2"/>
        <v>m</v>
      </c>
      <c r="CR6" s="28" t="str">
        <f t="shared" si="2"/>
        <v>j</v>
      </c>
      <c r="CS6" s="28" t="str">
        <f t="shared" si="2"/>
        <v>v</v>
      </c>
      <c r="CT6" s="28" t="str">
        <f t="shared" si="2"/>
        <v>s</v>
      </c>
      <c r="CU6" s="28" t="str">
        <f t="shared" si="2"/>
        <v>d</v>
      </c>
      <c r="CV6" s="28" t="str">
        <f t="shared" si="2"/>
        <v>l</v>
      </c>
      <c r="CW6" s="28" t="str">
        <f t="shared" si="2"/>
        <v>m</v>
      </c>
      <c r="CX6" s="28" t="str">
        <f t="shared" si="2"/>
        <v>m</v>
      </c>
      <c r="CY6" s="28" t="str">
        <f t="shared" si="2"/>
        <v>j</v>
      </c>
      <c r="CZ6" s="28" t="str">
        <f t="shared" si="2"/>
        <v>v</v>
      </c>
      <c r="DA6" s="28" t="str">
        <f t="shared" si="2"/>
        <v>s</v>
      </c>
      <c r="DB6" s="28" t="str">
        <f t="shared" si="2"/>
        <v>d</v>
      </c>
      <c r="DC6" s="28" t="str">
        <f t="shared" si="2"/>
        <v>l</v>
      </c>
      <c r="DD6" s="28" t="str">
        <f t="shared" si="2"/>
        <v>m</v>
      </c>
      <c r="DE6" s="28" t="str">
        <f t="shared" si="2"/>
        <v>m</v>
      </c>
      <c r="DF6" s="28" t="str">
        <f t="shared" si="2"/>
        <v>j</v>
      </c>
      <c r="DG6" s="28" t="str">
        <f t="shared" si="2"/>
        <v>v</v>
      </c>
      <c r="DH6" s="28" t="str">
        <f t="shared" si="2"/>
        <v>s</v>
      </c>
      <c r="DI6" s="28" t="str">
        <f t="shared" si="2"/>
        <v>d</v>
      </c>
    </row>
    <row r="7" ht="30.0" hidden="1" customHeight="1">
      <c r="A7" s="8" t="s">
        <v>19</v>
      </c>
      <c r="C7" s="29"/>
      <c r="H7" s="17" t="str">
        <f>IF(OR(ISBLANK(ProjectSchedule!task_start),ISBLANK(ProjectSchedule!task_end)),"",ProjectSchedule!task_end-ProjectSchedule!task_start+1)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row>
    <row r="8" ht="30.0" customHeight="1">
      <c r="A8" s="1" t="s">
        <v>20</v>
      </c>
      <c r="B8" s="31" t="s">
        <v>21</v>
      </c>
      <c r="C8" s="32"/>
      <c r="D8" s="33">
        <v>1.0</v>
      </c>
      <c r="E8" s="34">
        <v>45901.0</v>
      </c>
      <c r="F8" s="34">
        <v>45915.0</v>
      </c>
      <c r="G8" s="35"/>
      <c r="H8" s="35" t="str">
        <f>IF(OR(ISBLANK(ProjectSchedule!task_start),ISBLANK(ProjectSchedule!task_end)),"",ProjectSchedule!task_end-ProjectSchedule!task_start+1)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row>
    <row r="9" ht="30.0" customHeight="1">
      <c r="A9" s="1" t="s">
        <v>22</v>
      </c>
      <c r="B9" s="36" t="s">
        <v>23</v>
      </c>
      <c r="C9" s="37"/>
      <c r="D9" s="38">
        <v>1.0</v>
      </c>
      <c r="E9" s="39">
        <v>45901.0</v>
      </c>
      <c r="F9" s="39">
        <v>45915.0</v>
      </c>
      <c r="G9" s="35"/>
      <c r="H9" s="35" t="str">
        <f>IF(OR(ISBLANK(ProjectSchedule!task_start),ISBLANK(ProjectSchedule!task_end)),"",ProjectSchedule!task_end-ProjectSchedule!task_start+1)</f>
        <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row>
    <row r="10" ht="30.0" hidden="1" customHeight="1" outlineLevel="1">
      <c r="A10" s="1"/>
      <c r="B10" s="40" t="s">
        <v>24</v>
      </c>
      <c r="C10" s="41"/>
      <c r="D10" s="42">
        <v>1.0</v>
      </c>
      <c r="E10" s="43">
        <v>45901.0</v>
      </c>
      <c r="F10" s="43">
        <v>45903.0</v>
      </c>
      <c r="G10" s="35"/>
      <c r="H10" s="35"/>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row>
    <row r="11" ht="30.0" hidden="1" customHeight="1" outlineLevel="1">
      <c r="A11" s="1" t="s">
        <v>25</v>
      </c>
      <c r="B11" s="40" t="s">
        <v>26</v>
      </c>
      <c r="C11" s="41"/>
      <c r="D11" s="42">
        <v>1.0</v>
      </c>
      <c r="E11" s="43">
        <v>45904.0</v>
      </c>
      <c r="F11" s="43">
        <v>45906.0</v>
      </c>
      <c r="G11" s="35"/>
      <c r="H11" s="35" t="str">
        <f>IF(OR(ISBLANK(ProjectSchedule!task_start),ISBLANK(ProjectSchedule!task_end)),"",ProjectSchedule!task_end-ProjectSchedule!task_start+1)</f>
        <v/>
      </c>
      <c r="I11" s="30"/>
      <c r="J11" s="30"/>
      <c r="K11" s="30"/>
      <c r="L11" s="30"/>
      <c r="M11" s="30"/>
      <c r="N11" s="30"/>
      <c r="O11" s="30"/>
      <c r="P11" s="30"/>
      <c r="Q11" s="30"/>
      <c r="R11" s="30"/>
      <c r="S11" s="30"/>
      <c r="T11" s="30"/>
      <c r="U11" s="44"/>
      <c r="V11" s="44"/>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row>
    <row r="12" ht="30.0" hidden="1" customHeight="1" outlineLevel="1">
      <c r="A12" s="8"/>
      <c r="B12" s="40" t="s">
        <v>27</v>
      </c>
      <c r="C12" s="41"/>
      <c r="D12" s="42">
        <v>1.0</v>
      </c>
      <c r="E12" s="43">
        <v>45907.0</v>
      </c>
      <c r="F12" s="43">
        <v>45909.0</v>
      </c>
      <c r="G12" s="35"/>
      <c r="H12" s="35" t="str">
        <f>IF(OR(ISBLANK(ProjectSchedule!task_start),ISBLANK(ProjectSchedule!task_end)),"",ProjectSchedule!task_end-ProjectSchedule!task_start+1)</f>
        <v/>
      </c>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row>
    <row r="13" ht="30.0" hidden="1" customHeight="1" outlineLevel="1">
      <c r="A13" s="8"/>
      <c r="B13" s="40" t="s">
        <v>28</v>
      </c>
      <c r="C13" s="41"/>
      <c r="D13" s="42">
        <v>1.0</v>
      </c>
      <c r="E13" s="43">
        <v>45910.0</v>
      </c>
      <c r="F13" s="43">
        <v>45911.0</v>
      </c>
      <c r="G13" s="35"/>
      <c r="H13" s="35" t="str">
        <f>IF(OR(ISBLANK(ProjectSchedule!task_start),ISBLANK(ProjectSchedule!task_end)),"",ProjectSchedule!task_end-ProjectSchedule!task_start+1)</f>
        <v/>
      </c>
      <c r="I13" s="30"/>
      <c r="J13" s="30"/>
      <c r="K13" s="30"/>
      <c r="L13" s="30"/>
      <c r="M13" s="30"/>
      <c r="N13" s="30"/>
      <c r="O13" s="30"/>
      <c r="P13" s="30"/>
      <c r="Q13" s="30"/>
      <c r="R13" s="30"/>
      <c r="S13" s="30"/>
      <c r="T13" s="30"/>
      <c r="U13" s="30"/>
      <c r="V13" s="30"/>
      <c r="W13" s="30"/>
      <c r="X13" s="30"/>
      <c r="Y13" s="44"/>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row>
    <row r="14" ht="30.0" hidden="1" customHeight="1" outlineLevel="1">
      <c r="A14" s="8"/>
      <c r="B14" s="40" t="s">
        <v>29</v>
      </c>
      <c r="C14" s="41"/>
      <c r="D14" s="42">
        <v>1.0</v>
      </c>
      <c r="E14" s="43">
        <v>45912.0</v>
      </c>
      <c r="F14" s="43">
        <v>45913.0</v>
      </c>
      <c r="G14" s="35"/>
      <c r="H14" s="35" t="str">
        <f>IF(OR(ISBLANK(ProjectSchedule!task_start),ISBLANK(ProjectSchedule!task_end)),"",ProjectSchedule!task_end-ProjectSchedule!task_start+1)</f>
        <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row>
    <row r="15" ht="30.0" hidden="1" customHeight="1" outlineLevel="1">
      <c r="A15" s="8"/>
      <c r="B15" s="40" t="s">
        <v>30</v>
      </c>
      <c r="C15" s="41"/>
      <c r="D15" s="42">
        <v>1.0</v>
      </c>
      <c r="E15" s="43">
        <v>45914.0</v>
      </c>
      <c r="F15" s="43">
        <v>45915.0</v>
      </c>
      <c r="G15" s="35"/>
      <c r="H15" s="35"/>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row>
    <row r="16" ht="30.0" customHeight="1" collapsed="1">
      <c r="A16" s="1" t="s">
        <v>31</v>
      </c>
      <c r="B16" s="45" t="s">
        <v>32</v>
      </c>
      <c r="C16" s="46"/>
      <c r="D16" s="47">
        <v>0.0</v>
      </c>
      <c r="E16" s="48">
        <v>45916.0</v>
      </c>
      <c r="F16" s="48">
        <v>45923.0</v>
      </c>
      <c r="G16" s="35"/>
      <c r="H16" s="35" t="str">
        <f>IF(OR(ISBLANK(ProjectSchedule!task_start),ISBLANK(ProjectSchedule!task_end)),"",ProjectSchedule!task_end-ProjectSchedule!task_start+1)</f>
        <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row>
    <row r="17" ht="30.0" customHeight="1">
      <c r="A17" s="1"/>
      <c r="B17" s="49" t="s">
        <v>33</v>
      </c>
      <c r="C17" s="50"/>
      <c r="D17" s="51">
        <v>0.0</v>
      </c>
      <c r="E17" s="52">
        <v>45916.0</v>
      </c>
      <c r="F17" s="52">
        <v>45919.0</v>
      </c>
      <c r="G17" s="35"/>
      <c r="H17" s="35" t="str">
        <f>IF(OR(ISBLANK(ProjectSchedule!task_start),ISBLANK(ProjectSchedule!task_end)),"",ProjectSchedule!task_end-ProjectSchedule!task_start+1)</f>
        <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row>
    <row r="18" ht="30.0" hidden="1" customHeight="1" outlineLevel="1">
      <c r="A18" s="8"/>
      <c r="B18" s="53" t="s">
        <v>34</v>
      </c>
      <c r="C18" s="54"/>
      <c r="D18" s="55">
        <v>0.0</v>
      </c>
      <c r="E18" s="56">
        <v>45916.0</v>
      </c>
      <c r="F18" s="56">
        <v>45919.0</v>
      </c>
      <c r="G18" s="35"/>
      <c r="H18" s="35" t="str">
        <f>IF(OR(ISBLANK(ProjectSchedule!task_start),ISBLANK(ProjectSchedule!task_end)),"",ProjectSchedule!task_end-ProjectSchedule!task_start+1)</f>
        <v/>
      </c>
      <c r="I18" s="30"/>
      <c r="J18" s="30"/>
      <c r="K18" s="30"/>
      <c r="L18" s="30"/>
      <c r="M18" s="30"/>
      <c r="N18" s="30"/>
      <c r="O18" s="30"/>
      <c r="P18" s="30"/>
      <c r="Q18" s="30"/>
      <c r="R18" s="30"/>
      <c r="S18" s="30"/>
      <c r="T18" s="30"/>
      <c r="U18" s="44"/>
      <c r="V18" s="44"/>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row>
    <row r="19" ht="30.0" customHeight="1" collapsed="1">
      <c r="A19" s="8"/>
      <c r="B19" s="49" t="s">
        <v>35</v>
      </c>
      <c r="C19" s="50"/>
      <c r="D19" s="51">
        <v>0.0</v>
      </c>
      <c r="E19" s="52">
        <v>45920.0</v>
      </c>
      <c r="F19" s="52">
        <v>45923.0</v>
      </c>
      <c r="G19" s="35"/>
      <c r="H19" s="35" t="str">
        <f>IF(OR(ISBLANK(ProjectSchedule!task_start),ISBLANK(ProjectSchedule!task_end)),"",ProjectSchedule!task_end-ProjectSchedule!task_start+1)</f>
        <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row>
    <row r="20" ht="30.0" hidden="1" customHeight="1" outlineLevel="1">
      <c r="A20" s="8"/>
      <c r="B20" s="53" t="s">
        <v>36</v>
      </c>
      <c r="C20" s="54"/>
      <c r="D20" s="55">
        <v>0.0</v>
      </c>
      <c r="E20" s="56">
        <v>45920.0</v>
      </c>
      <c r="F20" s="56">
        <v>45921.0</v>
      </c>
      <c r="G20" s="35"/>
      <c r="H20" s="35"/>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row>
    <row r="21" ht="30.0" hidden="1" customHeight="1" outlineLevel="1">
      <c r="A21" s="8"/>
      <c r="B21" s="53" t="s">
        <v>37</v>
      </c>
      <c r="C21" s="54"/>
      <c r="D21" s="55">
        <v>0.0</v>
      </c>
      <c r="E21" s="56">
        <v>45922.0</v>
      </c>
      <c r="F21" s="56">
        <v>45923.0</v>
      </c>
      <c r="G21" s="35"/>
      <c r="H21" s="35" t="str">
        <f>IF(OR(ISBLANK(ProjectSchedule!task_start),ISBLANK(ProjectSchedule!task_end)),"",ProjectSchedule!task_end-ProjectSchedule!task_start+1)</f>
        <v/>
      </c>
      <c r="I21" s="30"/>
      <c r="J21" s="30"/>
      <c r="K21" s="30"/>
      <c r="L21" s="30"/>
      <c r="M21" s="30"/>
      <c r="N21" s="30"/>
      <c r="O21" s="30"/>
      <c r="P21" s="30"/>
      <c r="Q21" s="30"/>
      <c r="R21" s="30"/>
      <c r="S21" s="30"/>
      <c r="T21" s="30"/>
      <c r="U21" s="30"/>
      <c r="V21" s="30"/>
      <c r="W21" s="30"/>
      <c r="X21" s="30"/>
      <c r="Y21" s="44"/>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row>
    <row r="22" ht="30.0" customHeight="1" collapsed="1">
      <c r="A22" s="8" t="s">
        <v>38</v>
      </c>
      <c r="B22" s="57" t="s">
        <v>39</v>
      </c>
      <c r="C22" s="58"/>
      <c r="D22" s="59">
        <v>0.0</v>
      </c>
      <c r="E22" s="60">
        <v>45924.0</v>
      </c>
      <c r="F22" s="60">
        <v>45979.0</v>
      </c>
      <c r="G22" s="35"/>
      <c r="H22" s="35" t="str">
        <f>IF(OR(ISBLANK(ProjectSchedule!task_start),ISBLANK(ProjectSchedule!task_end)),"",ProjectSchedule!task_end-ProjectSchedule!task_start+1)</f>
        <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row>
    <row r="23" ht="30.0" customHeight="1">
      <c r="A23" s="8"/>
      <c r="B23" s="61" t="s">
        <v>40</v>
      </c>
      <c r="C23" s="62"/>
      <c r="D23" s="63">
        <v>0.0</v>
      </c>
      <c r="E23" s="64">
        <v>45924.0</v>
      </c>
      <c r="F23" s="64">
        <v>45929.0</v>
      </c>
      <c r="G23" s="35"/>
      <c r="H23" s="35" t="str">
        <f>IF(OR(ISBLANK(ProjectSchedule!task_start),ISBLANK(ProjectSchedule!task_end)),"",ProjectSchedule!task_end-ProjectSchedule!task_start+1)</f>
        <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row>
    <row r="24" ht="30.0" customHeight="1" outlineLevel="1">
      <c r="A24" s="8"/>
      <c r="B24" s="65" t="s">
        <v>41</v>
      </c>
      <c r="C24" s="66"/>
      <c r="D24" s="67">
        <v>0.0</v>
      </c>
      <c r="E24" s="68">
        <v>45924.0</v>
      </c>
      <c r="F24" s="68">
        <v>45925.0</v>
      </c>
      <c r="G24" s="35"/>
      <c r="H24" s="35"/>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row>
    <row r="25" ht="30.0" customHeight="1" outlineLevel="1">
      <c r="A25" s="8"/>
      <c r="B25" s="65" t="s">
        <v>42</v>
      </c>
      <c r="C25" s="66"/>
      <c r="D25" s="67">
        <v>0.0</v>
      </c>
      <c r="E25" s="68">
        <v>45926.0</v>
      </c>
      <c r="F25" s="68">
        <v>45926.0</v>
      </c>
      <c r="G25" s="35"/>
      <c r="H25" s="35"/>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row>
    <row r="26" ht="30.0" customHeight="1" outlineLevel="1">
      <c r="A26" s="8"/>
      <c r="B26" s="65" t="s">
        <v>43</v>
      </c>
      <c r="C26" s="66"/>
      <c r="D26" s="67">
        <v>0.0</v>
      </c>
      <c r="E26" s="68">
        <v>45927.0</v>
      </c>
      <c r="F26" s="68">
        <v>45927.0</v>
      </c>
      <c r="G26" s="35"/>
      <c r="H26" s="35"/>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row>
    <row r="27" ht="30.0" customHeight="1" outlineLevel="1">
      <c r="A27" s="8"/>
      <c r="B27" s="65" t="s">
        <v>44</v>
      </c>
      <c r="C27" s="66"/>
      <c r="D27" s="67">
        <v>0.0</v>
      </c>
      <c r="E27" s="68">
        <v>45928.0</v>
      </c>
      <c r="F27" s="68">
        <v>45929.0</v>
      </c>
      <c r="G27" s="35"/>
      <c r="H27" s="35"/>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row>
    <row r="28" ht="30.0" customHeight="1">
      <c r="A28" s="8"/>
      <c r="B28" s="61" t="s">
        <v>45</v>
      </c>
      <c r="C28" s="62"/>
      <c r="D28" s="63">
        <v>0.0</v>
      </c>
      <c r="E28" s="64">
        <v>45930.0</v>
      </c>
      <c r="F28" s="64">
        <v>45939.0</v>
      </c>
      <c r="G28" s="35"/>
      <c r="H28" s="35" t="str">
        <f>IF(OR(ISBLANK(ProjectSchedule!task_start),ISBLANK(ProjectSchedule!task_end)),"",ProjectSchedule!task_end-ProjectSchedule!task_start+1)</f>
        <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row>
    <row r="29" ht="30.0" customHeight="1" outlineLevel="1">
      <c r="A29" s="8"/>
      <c r="B29" s="65" t="s">
        <v>46</v>
      </c>
      <c r="C29" s="66"/>
      <c r="D29" s="67">
        <v>0.0</v>
      </c>
      <c r="E29" s="68">
        <v>45930.0</v>
      </c>
      <c r="F29" s="68">
        <v>45933.0</v>
      </c>
      <c r="G29" s="35"/>
      <c r="H29" s="35"/>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row>
    <row r="30" ht="30.0" customHeight="1" outlineLevel="1">
      <c r="A30" s="8"/>
      <c r="B30" s="65" t="s">
        <v>47</v>
      </c>
      <c r="C30" s="66"/>
      <c r="D30" s="67">
        <v>0.0</v>
      </c>
      <c r="E30" s="68">
        <v>45934.0</v>
      </c>
      <c r="F30" s="68">
        <v>45936.0</v>
      </c>
      <c r="G30" s="35"/>
      <c r="H30" s="35"/>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row>
    <row r="31" ht="30.0" customHeight="1" outlineLevel="1">
      <c r="A31" s="8"/>
      <c r="B31" s="65" t="s">
        <v>48</v>
      </c>
      <c r="C31" s="66"/>
      <c r="D31" s="67">
        <v>0.0</v>
      </c>
      <c r="E31" s="68">
        <v>45937.0</v>
      </c>
      <c r="F31" s="68">
        <v>45939.0</v>
      </c>
      <c r="G31" s="35"/>
      <c r="H31" s="35"/>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row>
    <row r="32" ht="30.0" customHeight="1">
      <c r="A32" s="8"/>
      <c r="B32" s="61" t="s">
        <v>49</v>
      </c>
      <c r="C32" s="62"/>
      <c r="D32" s="63">
        <v>0.0</v>
      </c>
      <c r="E32" s="64">
        <v>45940.0</v>
      </c>
      <c r="F32" s="64">
        <v>45945.0</v>
      </c>
      <c r="G32" s="35"/>
      <c r="H32" s="35" t="str">
        <f>IF(OR(ISBLANK(ProjectSchedule!task_start),ISBLANK(ProjectSchedule!task_end)),"",ProjectSchedule!task_end-ProjectSchedule!task_start+1)</f>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row>
    <row r="33" ht="30.0" customHeight="1" outlineLevel="1">
      <c r="A33" s="8"/>
      <c r="B33" s="65" t="s">
        <v>50</v>
      </c>
      <c r="C33" s="66"/>
      <c r="D33" s="67">
        <v>0.0</v>
      </c>
      <c r="E33" s="68">
        <v>45940.0</v>
      </c>
      <c r="F33" s="68">
        <v>45942.0</v>
      </c>
      <c r="G33" s="35"/>
      <c r="H33" s="35"/>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row>
    <row r="34" ht="30.0" customHeight="1" outlineLevel="1">
      <c r="A34" s="8"/>
      <c r="B34" s="65" t="s">
        <v>51</v>
      </c>
      <c r="C34" s="66"/>
      <c r="D34" s="67">
        <v>0.0</v>
      </c>
      <c r="E34" s="68">
        <v>45943.0</v>
      </c>
      <c r="F34" s="68">
        <v>45945.0</v>
      </c>
      <c r="G34" s="35"/>
      <c r="H34" s="35"/>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row>
    <row r="35" ht="30.0" customHeight="1">
      <c r="A35" s="8"/>
      <c r="B35" s="61" t="s">
        <v>52</v>
      </c>
      <c r="C35" s="62"/>
      <c r="D35" s="63">
        <v>0.0</v>
      </c>
      <c r="E35" s="64">
        <v>45946.0</v>
      </c>
      <c r="F35" s="64">
        <v>45952.0</v>
      </c>
      <c r="G35" s="35"/>
      <c r="H35" s="35" t="str">
        <f>IF(OR(ISBLANK(ProjectSchedule!task_start),ISBLANK(ProjectSchedule!task_end)),"",ProjectSchedule!task_end-ProjectSchedule!task_start+1)</f>
        <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row>
    <row r="36" ht="30.0" hidden="1" customHeight="1" outlineLevel="1">
      <c r="A36" s="8"/>
      <c r="B36" s="65" t="s">
        <v>53</v>
      </c>
      <c r="C36" s="66"/>
      <c r="D36" s="67">
        <v>0.0</v>
      </c>
      <c r="E36" s="68">
        <v>45946.0</v>
      </c>
      <c r="F36" s="68">
        <v>45948.0</v>
      </c>
      <c r="G36" s="35"/>
      <c r="H36" s="35"/>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row>
    <row r="37" ht="30.0" hidden="1" customHeight="1" outlineLevel="1">
      <c r="A37" s="8"/>
      <c r="B37" s="65" t="s">
        <v>54</v>
      </c>
      <c r="C37" s="66"/>
      <c r="D37" s="67">
        <v>0.0</v>
      </c>
      <c r="E37" s="68">
        <v>45949.0</v>
      </c>
      <c r="F37" s="68">
        <v>45951.0</v>
      </c>
      <c r="G37" s="35"/>
      <c r="H37" s="35"/>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row>
    <row r="38" ht="30.0" hidden="1" customHeight="1" outlineLevel="1">
      <c r="A38" s="8"/>
      <c r="B38" s="65" t="s">
        <v>55</v>
      </c>
      <c r="C38" s="66"/>
      <c r="D38" s="67">
        <v>0.0</v>
      </c>
      <c r="E38" s="68">
        <v>45952.0</v>
      </c>
      <c r="F38" s="68">
        <v>45952.0</v>
      </c>
      <c r="G38" s="35"/>
      <c r="H38" s="35"/>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row>
    <row r="39" ht="30.0" customHeight="1" collapsed="1">
      <c r="A39" s="8"/>
      <c r="B39" s="61" t="s">
        <v>56</v>
      </c>
      <c r="C39" s="62"/>
      <c r="D39" s="63">
        <v>0.0</v>
      </c>
      <c r="E39" s="64">
        <v>45953.0</v>
      </c>
      <c r="F39" s="64">
        <v>45962.0</v>
      </c>
      <c r="G39" s="35"/>
      <c r="H39" s="35"/>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row>
    <row r="40" ht="30.0" hidden="1" customHeight="1" outlineLevel="1">
      <c r="A40" s="8"/>
      <c r="B40" s="65" t="s">
        <v>57</v>
      </c>
      <c r="C40" s="66"/>
      <c r="D40" s="67">
        <v>0.0</v>
      </c>
      <c r="E40" s="68">
        <v>45953.0</v>
      </c>
      <c r="F40" s="68">
        <v>45957.0</v>
      </c>
      <c r="G40" s="35"/>
      <c r="H40" s="35"/>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row>
    <row r="41" ht="30.0" hidden="1" customHeight="1" outlineLevel="1">
      <c r="A41" s="8"/>
      <c r="B41" s="65" t="s">
        <v>58</v>
      </c>
      <c r="C41" s="66"/>
      <c r="D41" s="67">
        <v>0.0</v>
      </c>
      <c r="E41" s="68">
        <v>45958.0</v>
      </c>
      <c r="F41" s="68">
        <v>45962.0</v>
      </c>
      <c r="G41" s="35"/>
      <c r="H41" s="35"/>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row>
    <row r="42" ht="30.0" customHeight="1" collapsed="1">
      <c r="A42" s="8"/>
      <c r="B42" s="61" t="s">
        <v>59</v>
      </c>
      <c r="C42" s="62"/>
      <c r="D42" s="63">
        <v>0.0</v>
      </c>
      <c r="E42" s="64">
        <v>45963.0</v>
      </c>
      <c r="F42" s="64">
        <v>45969.0</v>
      </c>
      <c r="G42" s="35"/>
      <c r="H42" s="35"/>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row>
    <row r="43" ht="30.0" hidden="1" customHeight="1" outlineLevel="1">
      <c r="A43" s="8"/>
      <c r="B43" s="65" t="s">
        <v>60</v>
      </c>
      <c r="C43" s="66"/>
      <c r="D43" s="67">
        <v>0.0</v>
      </c>
      <c r="E43" s="68">
        <v>45963.0</v>
      </c>
      <c r="F43" s="68">
        <v>45966.0</v>
      </c>
      <c r="G43" s="35"/>
      <c r="H43" s="35"/>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row>
    <row r="44" ht="30.0" hidden="1" customHeight="1" outlineLevel="1">
      <c r="A44" s="8"/>
      <c r="B44" s="65" t="s">
        <v>61</v>
      </c>
      <c r="C44" s="66"/>
      <c r="D44" s="67">
        <v>0.0</v>
      </c>
      <c r="E44" s="68">
        <v>45967.0</v>
      </c>
      <c r="F44" s="68">
        <v>45969.0</v>
      </c>
      <c r="G44" s="35"/>
      <c r="H44" s="35"/>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row>
    <row r="45" ht="30.0" customHeight="1" collapsed="1">
      <c r="A45" s="8"/>
      <c r="B45" s="61" t="s">
        <v>62</v>
      </c>
      <c r="C45" s="62"/>
      <c r="D45" s="63">
        <v>0.0</v>
      </c>
      <c r="E45" s="64">
        <v>45970.0</v>
      </c>
      <c r="F45" s="64">
        <v>45979.0</v>
      </c>
      <c r="G45" s="35"/>
      <c r="H45" s="35" t="str">
        <f>IF(OR(ISBLANK(ProjectSchedule!task_start),ISBLANK(ProjectSchedule!task_end)),"",ProjectSchedule!task_end-ProjectSchedule!task_start+1)</f>
        <v/>
      </c>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row>
    <row r="46" ht="30.0" hidden="1" customHeight="1" outlineLevel="1">
      <c r="A46" s="8"/>
      <c r="B46" s="65" t="s">
        <v>63</v>
      </c>
      <c r="C46" s="66"/>
      <c r="D46" s="67">
        <v>0.0</v>
      </c>
      <c r="E46" s="68">
        <v>45970.0</v>
      </c>
      <c r="F46" s="68">
        <v>45973.0</v>
      </c>
      <c r="G46" s="35"/>
      <c r="H46" s="35"/>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row>
    <row r="47" ht="30.0" hidden="1" customHeight="1" outlineLevel="1">
      <c r="A47" s="8"/>
      <c r="B47" s="65" t="s">
        <v>64</v>
      </c>
      <c r="C47" s="66"/>
      <c r="D47" s="67">
        <v>0.0</v>
      </c>
      <c r="E47" s="68">
        <v>45974.0</v>
      </c>
      <c r="F47" s="68">
        <v>45976.0</v>
      </c>
      <c r="G47" s="35"/>
      <c r="H47" s="35"/>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row>
    <row r="48" ht="30.0" hidden="1" customHeight="1" outlineLevel="1">
      <c r="A48" s="8"/>
      <c r="B48" s="65" t="s">
        <v>65</v>
      </c>
      <c r="C48" s="66"/>
      <c r="D48" s="67">
        <v>0.0</v>
      </c>
      <c r="E48" s="68">
        <v>45977.0</v>
      </c>
      <c r="F48" s="68">
        <v>45979.0</v>
      </c>
      <c r="G48" s="35"/>
      <c r="H48" s="35"/>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row>
    <row r="49" ht="30.0" customHeight="1" collapsed="1">
      <c r="A49" s="8" t="s">
        <v>38</v>
      </c>
      <c r="B49" s="69" t="s">
        <v>66</v>
      </c>
      <c r="C49" s="70"/>
      <c r="D49" s="71">
        <v>0.0</v>
      </c>
      <c r="E49" s="72">
        <v>45924.0</v>
      </c>
      <c r="F49" s="72">
        <v>45979.0</v>
      </c>
      <c r="G49" s="35"/>
      <c r="H49" s="35" t="str">
        <f>IF(OR(ISBLANK(ProjectSchedule!task_start),ISBLANK(ProjectSchedule!task_end)),"",ProjectSchedule!task_end-ProjectSchedule!task_start+1)</f>
        <v/>
      </c>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H49" s="30"/>
      <c r="DI49" s="30"/>
    </row>
    <row r="50" ht="30.0" customHeight="1">
      <c r="A50" s="8"/>
      <c r="B50" s="73" t="s">
        <v>67</v>
      </c>
      <c r="C50" s="74"/>
      <c r="D50" s="75">
        <v>0.0</v>
      </c>
      <c r="E50" s="76">
        <v>45924.0</v>
      </c>
      <c r="F50" s="76">
        <v>45979.0</v>
      </c>
      <c r="G50" s="35"/>
      <c r="H50" s="35" t="str">
        <f>IF(OR(ISBLANK(ProjectSchedule!task_start),ISBLANK(ProjectSchedule!task_end)),"",ProjectSchedule!task_end-ProjectSchedule!task_start+1)</f>
        <v/>
      </c>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H50" s="30"/>
      <c r="DI50" s="30"/>
    </row>
    <row r="51" ht="30.0" hidden="1" customHeight="1" outlineLevel="1">
      <c r="A51" s="8"/>
      <c r="B51" s="77" t="s">
        <v>68</v>
      </c>
      <c r="C51" s="78"/>
      <c r="D51" s="79">
        <v>0.0</v>
      </c>
      <c r="E51" s="80">
        <v>45924.0</v>
      </c>
      <c r="F51" s="80">
        <v>45926.0</v>
      </c>
      <c r="G51" s="35"/>
      <c r="H51" s="35" t="str">
        <f>IF(OR(ISBLANK(ProjectSchedule!task_start),ISBLANK(ProjectSchedule!task_end)),"",ProjectSchedule!task_end-ProjectSchedule!task_start+1)</f>
        <v/>
      </c>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H51" s="30"/>
      <c r="DI51" s="30"/>
    </row>
    <row r="52" ht="30.0" hidden="1" customHeight="1" outlineLevel="1">
      <c r="A52" s="8"/>
      <c r="B52" s="77" t="s">
        <v>69</v>
      </c>
      <c r="C52" s="78"/>
      <c r="D52" s="79">
        <v>0.0</v>
      </c>
      <c r="E52" s="80">
        <v>45929.0</v>
      </c>
      <c r="F52" s="80">
        <v>45931.0</v>
      </c>
      <c r="G52" s="35"/>
      <c r="H52" s="35" t="str">
        <f>IF(OR(ISBLANK(ProjectSchedule!task_start),ISBLANK(ProjectSchedule!task_end)),"",ProjectSchedule!task_end-ProjectSchedule!task_start+1)</f>
        <v/>
      </c>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H52" s="30"/>
      <c r="DI52" s="30"/>
    </row>
    <row r="53" ht="30.0" hidden="1" customHeight="1" outlineLevel="1">
      <c r="A53" s="8"/>
      <c r="B53" s="77" t="s">
        <v>70</v>
      </c>
      <c r="C53" s="78"/>
      <c r="D53" s="79">
        <v>0.0</v>
      </c>
      <c r="E53" s="80">
        <v>45934.0</v>
      </c>
      <c r="F53" s="80">
        <v>45935.0</v>
      </c>
      <c r="G53" s="35"/>
      <c r="H53" s="35"/>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H53" s="30"/>
      <c r="DI53" s="30"/>
    </row>
    <row r="54" ht="30.0" hidden="1" customHeight="1" outlineLevel="1">
      <c r="A54" s="8"/>
      <c r="B54" s="77" t="s">
        <v>71</v>
      </c>
      <c r="C54" s="78"/>
      <c r="D54" s="79">
        <v>0.0</v>
      </c>
      <c r="E54" s="80">
        <v>45937.0</v>
      </c>
      <c r="F54" s="80">
        <v>45938.0</v>
      </c>
      <c r="G54" s="35"/>
      <c r="H54" s="35"/>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H54" s="30"/>
      <c r="DI54" s="30"/>
    </row>
    <row r="55" ht="30.0" hidden="1" customHeight="1" outlineLevel="1">
      <c r="A55" s="8"/>
      <c r="B55" s="77" t="s">
        <v>72</v>
      </c>
      <c r="C55" s="78"/>
      <c r="D55" s="79">
        <v>0.0</v>
      </c>
      <c r="E55" s="80">
        <v>45941.0</v>
      </c>
      <c r="F55" s="80">
        <v>45943.0</v>
      </c>
      <c r="G55" s="35"/>
      <c r="H55" s="35"/>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H55" s="30"/>
      <c r="DI55" s="30"/>
    </row>
    <row r="56" ht="30.0" customHeight="1" collapsed="1">
      <c r="A56" s="8"/>
      <c r="B56" s="73" t="s">
        <v>73</v>
      </c>
      <c r="C56" s="74"/>
      <c r="D56" s="75">
        <v>0.0</v>
      </c>
      <c r="E56" s="76">
        <v>45944.0</v>
      </c>
      <c r="F56" s="76">
        <v>45979.0</v>
      </c>
      <c r="G56" s="35"/>
      <c r="H56" s="35"/>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H56" s="30"/>
      <c r="DI56" s="30"/>
    </row>
    <row r="57" ht="30.0" hidden="1" customHeight="1" outlineLevel="1">
      <c r="A57" s="8"/>
      <c r="B57" s="77" t="s">
        <v>74</v>
      </c>
      <c r="C57" s="78"/>
      <c r="D57" s="79">
        <v>0.0</v>
      </c>
      <c r="E57" s="80">
        <v>45947.0</v>
      </c>
      <c r="F57" s="80">
        <v>45949.0</v>
      </c>
      <c r="G57" s="35"/>
      <c r="H57" s="35"/>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H57" s="30"/>
      <c r="DI57" s="30"/>
    </row>
    <row r="58" ht="30.0" hidden="1" customHeight="1" outlineLevel="1">
      <c r="A58" s="8"/>
      <c r="B58" s="77" t="s">
        <v>75</v>
      </c>
      <c r="C58" s="78"/>
      <c r="D58" s="79">
        <v>0.0</v>
      </c>
      <c r="E58" s="80">
        <v>45954.0</v>
      </c>
      <c r="F58" s="80">
        <v>45956.0</v>
      </c>
      <c r="G58" s="35"/>
      <c r="H58" s="35"/>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30"/>
      <c r="BO58" s="30"/>
      <c r="BP58" s="30"/>
      <c r="BQ58" s="30"/>
      <c r="BR58" s="30"/>
      <c r="BS58" s="30"/>
      <c r="BT58" s="30"/>
      <c r="BU58" s="30"/>
      <c r="BV58" s="30"/>
      <c r="BW58" s="30"/>
      <c r="BX58" s="30"/>
      <c r="BY58" s="30"/>
      <c r="BZ58" s="30"/>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H58" s="30"/>
      <c r="DI58" s="30"/>
    </row>
    <row r="59" ht="30.0" hidden="1" customHeight="1" outlineLevel="1">
      <c r="A59" s="8"/>
      <c r="B59" s="77" t="s">
        <v>76</v>
      </c>
      <c r="C59" s="78"/>
      <c r="D59" s="79">
        <v>0.0</v>
      </c>
      <c r="E59" s="80">
        <v>45959.0</v>
      </c>
      <c r="F59" s="80">
        <v>45961.0</v>
      </c>
      <c r="G59" s="35"/>
      <c r="H59" s="35"/>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c r="BM59" s="30"/>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H59" s="30"/>
      <c r="DI59" s="30"/>
    </row>
    <row r="60" ht="30.0" hidden="1" customHeight="1" outlineLevel="1">
      <c r="A60" s="8"/>
      <c r="B60" s="77" t="s">
        <v>77</v>
      </c>
      <c r="C60" s="78"/>
      <c r="D60" s="79">
        <v>0.0</v>
      </c>
      <c r="E60" s="80">
        <v>45965.0</v>
      </c>
      <c r="F60" s="80">
        <v>45967.0</v>
      </c>
      <c r="G60" s="35"/>
      <c r="H60" s="35"/>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H60" s="30"/>
      <c r="DI60" s="30"/>
    </row>
    <row r="61" ht="30.0" hidden="1" customHeight="1" outlineLevel="1">
      <c r="A61" s="8"/>
      <c r="B61" s="77" t="s">
        <v>78</v>
      </c>
      <c r="C61" s="78"/>
      <c r="D61" s="79">
        <v>0.0</v>
      </c>
      <c r="E61" s="80">
        <v>45977.0</v>
      </c>
      <c r="F61" s="80">
        <v>45979.0</v>
      </c>
      <c r="G61" s="35"/>
      <c r="H61" s="35"/>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H61" s="30"/>
      <c r="DI61" s="30"/>
    </row>
    <row r="62" ht="30.0" customHeight="1" collapsed="1">
      <c r="A62" s="8" t="s">
        <v>79</v>
      </c>
      <c r="B62" s="69" t="s">
        <v>80</v>
      </c>
      <c r="C62" s="70"/>
      <c r="D62" s="71">
        <v>0.0</v>
      </c>
      <c r="E62" s="72">
        <v>45979.0</v>
      </c>
      <c r="F62" s="72">
        <v>45989.0</v>
      </c>
      <c r="G62" s="35"/>
      <c r="H62" s="35" t="str">
        <f>IF(OR(ISBLANK(ProjectSchedule!task_start),ISBLANK(ProjectSchedule!task_end)),"",ProjectSchedule!task_end-ProjectSchedule!task_start+1)</f>
        <v/>
      </c>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81"/>
      <c r="BT62" s="30"/>
      <c r="BU62" s="30"/>
      <c r="BV62" s="30"/>
      <c r="BW62" s="30"/>
      <c r="BX62" s="30"/>
      <c r="BY62" s="30"/>
      <c r="BZ62" s="30"/>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H62" s="30"/>
      <c r="DI62" s="30"/>
    </row>
    <row r="63" ht="30.0" customHeight="1">
      <c r="A63" s="8"/>
      <c r="B63" s="73" t="s">
        <v>81</v>
      </c>
      <c r="C63" s="74"/>
      <c r="D63" s="75">
        <v>0.0</v>
      </c>
      <c r="E63" s="76">
        <v>45980.0</v>
      </c>
      <c r="F63" s="76">
        <v>45982.0</v>
      </c>
      <c r="G63" s="35"/>
      <c r="H63" s="35"/>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H63" s="30"/>
      <c r="DI63" s="30"/>
    </row>
    <row r="64" ht="30.0" hidden="1" customHeight="1" outlineLevel="1">
      <c r="A64" s="8"/>
      <c r="B64" s="77" t="s">
        <v>82</v>
      </c>
      <c r="C64" s="78"/>
      <c r="D64" s="79">
        <v>0.0</v>
      </c>
      <c r="E64" s="80">
        <v>45979.0</v>
      </c>
      <c r="F64" s="80">
        <v>45980.0</v>
      </c>
      <c r="G64" s="35"/>
      <c r="H64" s="35"/>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30"/>
      <c r="BO64" s="30"/>
      <c r="BP64" s="30"/>
      <c r="BQ64" s="30"/>
      <c r="BR64" s="30"/>
      <c r="BS64" s="30"/>
      <c r="BT64" s="30"/>
      <c r="BU64" s="30"/>
      <c r="BV64" s="30"/>
      <c r="BW64" s="30"/>
      <c r="BX64" s="30"/>
      <c r="BY64" s="30"/>
      <c r="BZ64" s="30"/>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H64" s="30"/>
      <c r="DI64" s="30"/>
    </row>
    <row r="65" ht="30.0" hidden="1" customHeight="1" outlineLevel="1">
      <c r="A65" s="8"/>
      <c r="B65" s="77" t="s">
        <v>83</v>
      </c>
      <c r="C65" s="78"/>
      <c r="D65" s="79">
        <v>0.0</v>
      </c>
      <c r="E65" s="80">
        <v>45981.0</v>
      </c>
      <c r="F65" s="80">
        <v>45981.0</v>
      </c>
      <c r="G65" s="35"/>
      <c r="H65" s="35"/>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H65" s="30"/>
      <c r="DI65" s="30"/>
    </row>
    <row r="66" ht="30.0" hidden="1" customHeight="1" outlineLevel="1">
      <c r="A66" s="8"/>
      <c r="B66" s="77" t="s">
        <v>84</v>
      </c>
      <c r="C66" s="78"/>
      <c r="D66" s="79">
        <v>0.0</v>
      </c>
      <c r="E66" s="80">
        <v>45982.0</v>
      </c>
      <c r="F66" s="80">
        <v>45982.0</v>
      </c>
      <c r="G66" s="35"/>
      <c r="H66" s="35"/>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H66" s="30"/>
      <c r="DI66" s="30"/>
    </row>
    <row r="67" ht="30.0" customHeight="1" collapsed="1">
      <c r="A67" s="8"/>
      <c r="B67" s="73" t="s">
        <v>85</v>
      </c>
      <c r="C67" s="74"/>
      <c r="D67" s="75">
        <v>0.0</v>
      </c>
      <c r="E67" s="76">
        <v>45983.0</v>
      </c>
      <c r="F67" s="76">
        <v>45985.0</v>
      </c>
      <c r="G67" s="35"/>
      <c r="H67" s="35"/>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c r="BN67" s="30"/>
      <c r="BO67" s="30"/>
      <c r="BP67" s="30"/>
      <c r="BQ67" s="30"/>
      <c r="BR67" s="30"/>
      <c r="BS67" s="30"/>
      <c r="BT67" s="30"/>
      <c r="BU67" s="30"/>
      <c r="BV67" s="30"/>
      <c r="BW67" s="30"/>
      <c r="BX67" s="30"/>
      <c r="BY67" s="30"/>
      <c r="BZ67" s="30"/>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H67" s="30"/>
      <c r="DI67" s="30"/>
    </row>
    <row r="68" ht="30.0" hidden="1" customHeight="1" outlineLevel="1">
      <c r="A68" s="8"/>
      <c r="B68" s="77" t="s">
        <v>86</v>
      </c>
      <c r="C68" s="78"/>
      <c r="D68" s="79">
        <v>0.0</v>
      </c>
      <c r="E68" s="80">
        <v>45983.0</v>
      </c>
      <c r="F68" s="80">
        <v>45983.0</v>
      </c>
      <c r="G68" s="35"/>
      <c r="H68" s="35"/>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30"/>
      <c r="BO68" s="30"/>
      <c r="BP68" s="30"/>
      <c r="BQ68" s="30"/>
      <c r="BR68" s="30"/>
      <c r="BS68" s="30"/>
      <c r="BT68" s="30"/>
      <c r="BU68" s="30"/>
      <c r="BV68" s="30"/>
      <c r="BW68" s="30"/>
      <c r="BX68" s="30"/>
      <c r="BY68" s="30"/>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H68" s="30"/>
      <c r="DI68" s="30"/>
    </row>
    <row r="69" ht="30.0" hidden="1" customHeight="1" outlineLevel="1">
      <c r="A69" s="8"/>
      <c r="B69" s="77" t="s">
        <v>87</v>
      </c>
      <c r="C69" s="78"/>
      <c r="D69" s="79">
        <v>0.0</v>
      </c>
      <c r="E69" s="80">
        <v>45984.0</v>
      </c>
      <c r="F69" s="80">
        <v>45984.0</v>
      </c>
      <c r="G69" s="35"/>
      <c r="H69" s="35"/>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row>
    <row r="70" ht="30.0" hidden="1" customHeight="1" outlineLevel="1">
      <c r="A70" s="8"/>
      <c r="B70" s="77" t="s">
        <v>88</v>
      </c>
      <c r="C70" s="78"/>
      <c r="D70" s="79">
        <v>0.0</v>
      </c>
      <c r="E70" s="80">
        <v>45985.0</v>
      </c>
      <c r="F70" s="80">
        <v>45985.0</v>
      </c>
      <c r="G70" s="35"/>
      <c r="H70" s="35"/>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row>
    <row r="71" ht="30.0" customHeight="1" collapsed="1">
      <c r="A71" s="8"/>
      <c r="B71" s="73" t="s">
        <v>89</v>
      </c>
      <c r="C71" s="74"/>
      <c r="D71" s="75">
        <v>0.0</v>
      </c>
      <c r="E71" s="76">
        <v>45985.0</v>
      </c>
      <c r="F71" s="76">
        <v>45989.0</v>
      </c>
      <c r="G71" s="35"/>
      <c r="H71" s="35"/>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H71" s="30"/>
      <c r="DI71" s="30"/>
    </row>
    <row r="72" ht="30.0" hidden="1" customHeight="1" outlineLevel="1">
      <c r="A72" s="8"/>
      <c r="B72" s="77" t="s">
        <v>90</v>
      </c>
      <c r="C72" s="78"/>
      <c r="D72" s="79">
        <v>0.0</v>
      </c>
      <c r="E72" s="80">
        <v>45986.0</v>
      </c>
      <c r="F72" s="80">
        <v>45986.0</v>
      </c>
      <c r="G72" s="35"/>
      <c r="H72" s="35"/>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H72" s="30"/>
      <c r="DI72" s="30"/>
    </row>
    <row r="73" ht="30.0" hidden="1" customHeight="1" outlineLevel="1">
      <c r="A73" s="8"/>
      <c r="B73" s="77" t="s">
        <v>91</v>
      </c>
      <c r="C73" s="78"/>
      <c r="D73" s="79">
        <v>0.0</v>
      </c>
      <c r="E73" s="80">
        <v>45987.0</v>
      </c>
      <c r="F73" s="80">
        <v>45987.0</v>
      </c>
      <c r="G73" s="35"/>
      <c r="H73" s="35"/>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30"/>
      <c r="BO73" s="30"/>
      <c r="BP73" s="30"/>
      <c r="BQ73" s="30"/>
      <c r="BR73" s="30"/>
      <c r="BS73" s="30"/>
      <c r="BT73" s="30"/>
      <c r="BU73" s="30"/>
      <c r="BV73" s="30"/>
      <c r="BW73" s="30"/>
      <c r="BX73" s="30"/>
      <c r="BY73" s="30"/>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H73" s="30"/>
      <c r="DI73" s="30"/>
    </row>
    <row r="74" ht="30.0" hidden="1" customHeight="1" outlineLevel="1">
      <c r="A74" s="8"/>
      <c r="B74" s="77" t="s">
        <v>92</v>
      </c>
      <c r="C74" s="78"/>
      <c r="D74" s="79">
        <v>0.0</v>
      </c>
      <c r="E74" s="80">
        <v>45986.0</v>
      </c>
      <c r="F74" s="80">
        <v>45989.0</v>
      </c>
      <c r="G74" s="35"/>
      <c r="H74" s="35"/>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row>
    <row r="75" ht="30.0" customHeight="1" collapsed="1">
      <c r="A75" s="8"/>
      <c r="B75" s="82"/>
      <c r="C75" s="35"/>
      <c r="D75" s="83"/>
      <c r="E75" s="84"/>
      <c r="F75" s="84"/>
      <c r="G75" s="35"/>
      <c r="H75" s="35"/>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30"/>
      <c r="BO75" s="30"/>
      <c r="BP75" s="30"/>
      <c r="BQ75" s="30"/>
      <c r="BR75" s="30"/>
      <c r="BS75" s="30"/>
      <c r="BT75" s="30"/>
      <c r="BU75" s="30"/>
      <c r="BV75" s="30"/>
      <c r="BW75" s="30"/>
      <c r="BX75" s="30"/>
      <c r="BY75" s="30"/>
      <c r="BZ75" s="30"/>
      <c r="CA75" s="30"/>
      <c r="CB75" s="30"/>
      <c r="CC75" s="30"/>
      <c r="CD75" s="30"/>
      <c r="CE75" s="30"/>
      <c r="CF75" s="30"/>
      <c r="CG75" s="30"/>
      <c r="CH75" s="30"/>
      <c r="CI75" s="30"/>
      <c r="CJ75" s="30"/>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H75" s="30"/>
      <c r="DI75" s="30"/>
    </row>
    <row r="76" ht="30.0" customHeight="1">
      <c r="A76" s="1" t="s">
        <v>93</v>
      </c>
      <c r="B76" s="85" t="s">
        <v>94</v>
      </c>
      <c r="C76" s="86"/>
      <c r="D76" s="87"/>
      <c r="E76" s="88"/>
      <c r="F76" s="89"/>
      <c r="G76" s="90"/>
      <c r="H76" s="90" t="str">
        <f>IF(OR(ISBLANK(ProjectSchedule!task_start),ISBLANK(ProjectSchedule!task_end)),"",ProjectSchedule!task_end-ProjectSchedule!task_start+1)</f>
        <v/>
      </c>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c r="AH76" s="91"/>
      <c r="AI76" s="91"/>
      <c r="AJ76" s="91"/>
      <c r="AK76" s="91"/>
      <c r="AL76" s="91"/>
      <c r="AM76" s="91"/>
      <c r="AN76" s="91"/>
      <c r="AO76" s="91"/>
      <c r="AP76" s="91"/>
      <c r="AQ76" s="91"/>
      <c r="AR76" s="91"/>
      <c r="AS76" s="91"/>
      <c r="AT76" s="91"/>
      <c r="AU76" s="91"/>
      <c r="AV76" s="91"/>
      <c r="AW76" s="91"/>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c r="CA76" s="91"/>
      <c r="CB76" s="91"/>
      <c r="CC76" s="91"/>
      <c r="CD76" s="91"/>
      <c r="CE76" s="91"/>
      <c r="CF76" s="91"/>
      <c r="CG76" s="91"/>
      <c r="CH76" s="91"/>
      <c r="CI76" s="91"/>
      <c r="CJ76" s="91"/>
      <c r="CK76" s="91"/>
      <c r="CL76" s="91"/>
      <c r="CM76" s="91"/>
      <c r="CN76" s="91"/>
      <c r="CO76" s="91"/>
      <c r="CP76" s="91"/>
      <c r="CQ76" s="91"/>
      <c r="CR76" s="91"/>
      <c r="CS76" s="91"/>
      <c r="CT76" s="91"/>
      <c r="CU76" s="91"/>
      <c r="CV76" s="91"/>
      <c r="CW76" s="91"/>
      <c r="CX76" s="91"/>
      <c r="CY76" s="91"/>
      <c r="CZ76" s="91"/>
      <c r="DA76" s="91"/>
      <c r="DB76" s="91"/>
      <c r="DC76" s="91"/>
      <c r="DD76" s="91"/>
      <c r="DE76" s="91"/>
      <c r="DF76" s="91"/>
      <c r="DG76" s="91"/>
      <c r="DH76" s="91"/>
      <c r="DI76" s="91"/>
    </row>
    <row r="77" ht="30.0" customHeight="1">
      <c r="A77" s="8"/>
      <c r="E77" s="10"/>
      <c r="G77" s="92"/>
    </row>
    <row r="78" ht="30.0" customHeight="1">
      <c r="A78" s="8"/>
      <c r="C78" s="93"/>
      <c r="E78" s="10"/>
      <c r="F78" s="94"/>
    </row>
    <row r="79" ht="30.0" customHeight="1">
      <c r="A79" s="8"/>
      <c r="C79" s="95"/>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sheetData>
  <mergeCells count="18">
    <mergeCell ref="C3:D3"/>
    <mergeCell ref="E3:F3"/>
    <mergeCell ref="C4:D4"/>
    <mergeCell ref="I4:O4"/>
    <mergeCell ref="P4:V4"/>
    <mergeCell ref="W4:AC4"/>
    <mergeCell ref="AD4:AJ4"/>
    <mergeCell ref="CH4:CN4"/>
    <mergeCell ref="CO4:CU4"/>
    <mergeCell ref="CV4:DB4"/>
    <mergeCell ref="DC4:DI4"/>
    <mergeCell ref="AK4:AQ4"/>
    <mergeCell ref="AR4:AX4"/>
    <mergeCell ref="AY4:BE4"/>
    <mergeCell ref="BF4:BL4"/>
    <mergeCell ref="BM4:BS4"/>
    <mergeCell ref="BT4:BZ4"/>
    <mergeCell ref="CA4:CG4"/>
  </mergeCells>
  <conditionalFormatting sqref="I5:DI61 I62:BQ62 I63:DI76 BT62:DI62">
    <cfRule type="expression" dxfId="0" priority="1">
      <formula>AND(TODAY()&gt;=I$5,TODAY()&lt;J$5)</formula>
    </cfRule>
  </conditionalFormatting>
  <conditionalFormatting sqref="BR62">
    <cfRule type="expression" dxfId="0" priority="2">
      <formula>AND(TODAY()&gt;=BS$5,TODAY()&lt;BT$5)</formula>
    </cfRule>
  </conditionalFormatting>
  <dataValidations>
    <dataValidation type="decimal" operator="greaterThanOrEqual" allowBlank="1" showInputMessage="1" prompt="Mostrar semana - Al cambiar este número, se desplazará la vista del diagrama de Gantt." sqref="E4">
      <formula1>1.0</formula1>
    </dataValidation>
  </dataValidations>
  <hyperlinks>
    <hyperlink r:id="rId1" ref="I1"/>
    <hyperlink r:id="rId2" ref="I2"/>
  </hyperlinks>
  <printOptions horizontalCentered="1"/>
  <pageMargins bottom="0.5" footer="0.0" header="0.0" left="0.35" right="0.35" top="0.35"/>
  <pageSetup fitToHeight="0" paperSize="9" orientation="landscape"/>
  <headerFooter>
    <oddFooter/>
  </headerFooter>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0x01010086EC0FD975435A41AF7AC8D8236C43CA</vt:lpwstr>
  </property>
</Properties>
</file>