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G71CD\OneDrive - ING\Desktop\Teaching\Teaching\Новый странный курс\"/>
    </mc:Choice>
  </mc:AlternateContent>
  <xr:revisionPtr revIDLastSave="0" documentId="13_ncr:1_{00F0A08E-3A4D-49D6-9F8E-CE92B8DB61F7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Summary" sheetId="1" r:id="rId1"/>
    <sheet name="1" sheetId="2" r:id="rId2"/>
    <sheet name="2" sheetId="3" r:id="rId3"/>
    <sheet name="3" sheetId="6" r:id="rId4"/>
    <sheet name="4" sheetId="5" r:id="rId5"/>
    <sheet name="5" sheetId="4" r:id="rId6"/>
    <sheet name="6" sheetId="8" r:id="rId7"/>
    <sheet name="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C4" i="8"/>
  <c r="D10" i="9"/>
  <c r="D9" i="9"/>
  <c r="D11" i="9" l="1"/>
</calcChain>
</file>

<file path=xl/sharedStrings.xml><?xml version="1.0" encoding="utf-8"?>
<sst xmlns="http://schemas.openxmlformats.org/spreadsheetml/2006/main" count="194" uniqueCount="99">
  <si>
    <t>VAR based on real data</t>
  </si>
  <si>
    <t>Conditional VAR based on real data</t>
  </si>
  <si>
    <t>Parametric Conditional VAR</t>
  </si>
  <si>
    <t>Parametric VAR</t>
  </si>
  <si>
    <t>Dataset</t>
  </si>
  <si>
    <t>Topic</t>
  </si>
  <si>
    <t>Calculate Sharpe ratio for instrument 1</t>
  </si>
  <si>
    <t>Calculate beta of instrument 1 under the CAPM approach and calculate the expected return</t>
  </si>
  <si>
    <t>Calculate information ratio</t>
  </si>
  <si>
    <t>data</t>
  </si>
  <si>
    <t>curs (rub/USD)</t>
  </si>
  <si>
    <t>Bank 1</t>
  </si>
  <si>
    <t>Credit risk</t>
  </si>
  <si>
    <t>Market risk</t>
  </si>
  <si>
    <t>Operational risk</t>
  </si>
  <si>
    <t>Bank Name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</si>
  <si>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</si>
  <si>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</si>
  <si>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</si>
  <si>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</si>
  <si>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</si>
  <si>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</si>
  <si>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</si>
  <si>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</si>
  <si>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</si>
  <si>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</si>
  <si>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</si>
  <si>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</si>
  <si>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</si>
  <si>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</si>
  <si>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Bank 16</t>
  </si>
  <si>
    <t>Bank 17</t>
  </si>
  <si>
    <t>Bank 18</t>
  </si>
  <si>
    <t>Bank 19</t>
  </si>
  <si>
    <t>Bank 20</t>
  </si>
  <si>
    <t>Bank 21</t>
  </si>
  <si>
    <t>Bank 22</t>
  </si>
  <si>
    <t>Bank 23</t>
  </si>
  <si>
    <t>Bank 24</t>
  </si>
  <si>
    <t>`qweq</t>
  </si>
  <si>
    <t>LCR calculation for sector (form distribution, cut off the banks which are not comply with regulations, identify suspected errors in data and offer remediation actions)</t>
  </si>
  <si>
    <t>High quality liquid assets</t>
  </si>
  <si>
    <t>Cash outflow for 30 days</t>
  </si>
  <si>
    <t>Cash inflows for 30 days</t>
  </si>
  <si>
    <t>…..</t>
  </si>
  <si>
    <t>Instrument 1</t>
  </si>
  <si>
    <t>Instrument 2</t>
  </si>
  <si>
    <t>Return (S&amp;P500)</t>
  </si>
  <si>
    <t>r</t>
  </si>
  <si>
    <t>PV of all instruments</t>
  </si>
  <si>
    <t>Term (years)</t>
  </si>
  <si>
    <t>Instrument 3</t>
  </si>
  <si>
    <t>Instrument 4</t>
  </si>
  <si>
    <t>Instrument 5</t>
  </si>
  <si>
    <t>Instrument 6</t>
  </si>
  <si>
    <t>Instrument 7</t>
  </si>
  <si>
    <t>Instrument 8</t>
  </si>
  <si>
    <t>Instrument 9</t>
  </si>
  <si>
    <t>Instrument 10</t>
  </si>
  <si>
    <t>Instrument 11</t>
  </si>
  <si>
    <t>Instrument 12</t>
  </si>
  <si>
    <t>Instrument 13</t>
  </si>
  <si>
    <t>Instrument 14</t>
  </si>
  <si>
    <t>Instrument 15</t>
  </si>
  <si>
    <t>Instrument 16</t>
  </si>
  <si>
    <t>Instrument 17</t>
  </si>
  <si>
    <t>Instrument 18</t>
  </si>
  <si>
    <t>Instrument 19</t>
  </si>
  <si>
    <t>Instrument 20</t>
  </si>
  <si>
    <t>№</t>
  </si>
  <si>
    <t>Calculate the FV of the instruments by compounding interest accruals (rank in descending order, identify suspected errors in data and offer remediation actions)</t>
  </si>
  <si>
    <t>Calculate the FV of the instruments by continious interest accruals (rank in descending order, identify suspected errors in data and offer remediation actions)</t>
  </si>
  <si>
    <t>Calculate the FV of the instruments by simple interest (rank in descending order, identify suspected errors in data and offer remediation actions)</t>
  </si>
  <si>
    <t>Calculate the IRR of the instruments (rank profitability of instruments in descending order, identify suspected errors in data and offer remediation actions)</t>
  </si>
  <si>
    <t>cash flows</t>
  </si>
  <si>
    <t>sdfgsd</t>
  </si>
  <si>
    <t>Calculate the NPV of the instruments (rank profitability of instruments in descending order, identify suspected errors in data and offer remediation actions)</t>
  </si>
  <si>
    <t>Discounting rate</t>
  </si>
  <si>
    <t>C= coupon rate</t>
  </si>
  <si>
    <t>N = face value or nominal</t>
  </si>
  <si>
    <t>PP = purchase price</t>
  </si>
  <si>
    <t>T = years to maturity  </t>
  </si>
  <si>
    <t>Shortcut calculation</t>
  </si>
  <si>
    <t>Annualized profitability</t>
  </si>
  <si>
    <t>"Base" for accruals</t>
  </si>
  <si>
    <t>YTM</t>
  </si>
  <si>
    <t>Example</t>
  </si>
  <si>
    <t>Example=&gt;</t>
  </si>
  <si>
    <t>Research №16</t>
  </si>
  <si>
    <t>Research №15</t>
  </si>
  <si>
    <t>sdfsd</t>
  </si>
  <si>
    <t>Common Equity Tier 1 (CET1)</t>
  </si>
  <si>
    <t>Common Equity Tier 1 (CET1) adequacy ratio calculation for sector (form distribution, cut off the banks which are not comply with regulations, identify suspected errors in data and offer remediation actions)</t>
  </si>
  <si>
    <t>(CET1) + Additional Tier 1 (AT1) adequacy ratio calculation for sector (form distribution, cut off the banks which are not comply with regulations, identify suspected errors in data and offer remediation actions)</t>
  </si>
  <si>
    <t>Additional Tier 1 (AT1)</t>
  </si>
  <si>
    <t>Tier 2</t>
  </si>
  <si>
    <t>Total Capital adequacy ratio (tier 1 + tier 2) calculation for sector (form distribution, cut off the banks which are not comply with regulations, identify suspected errors in data and offer remediation actions)</t>
  </si>
  <si>
    <t>Calculate YTM for bonds (rank profitability of bonds in descending order, identify suspected errors in data and offer remediation actions)</t>
  </si>
  <si>
    <t>Calculate purchase price for bonds (rank prices of bonds in descending order, identify suspected errors in data and offer remediation 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</si>
</sst>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#,##0.0000"/>
    <numFmt numFmtId="165" formatCode="0.0%"/>
    <numFmt numFmtId="166" formatCode="_ * #,##0_ ;_ * \-#,##0_ ;_ * &quot;-&quot;??_ ;_ @_ "/>
    <numFmt numFmtId="167" formatCode="_ * #,##0.0_ ;_ * \-#,##0.0_ ;_ * &quot;-&quot;??_ ;_ @_ "/>
    <numFmt numFmtId="168" formatCode="_(* #,##0.00_);_(* \(#,##0.00\);_(* &quot;-&quot;??_);_(@_)"/>
    <numFmt numFmtId="169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b/>
      <i/>
      <sz val="8"/>
      <color rgb="FF002060"/>
      <name val="Arial"/>
      <family val="2"/>
    </font>
    <font>
      <sz val="8"/>
      <color rgb="FF11111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14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 vertical="center"/>
    </xf>
    <xf numFmtId="165" fontId="0" fillId="0" borderId="0" xfId="2" applyNumberFormat="1" applyFont="1"/>
    <xf numFmtId="0" fontId="2" fillId="0" borderId="0" xfId="0" applyFont="1" applyAlignment="1">
      <alignment vertical="center" wrapText="1"/>
    </xf>
    <xf numFmtId="0" fontId="6" fillId="0" borderId="1" xfId="3" applyFont="1" applyBorder="1" applyAlignment="1">
      <alignment horizontal="center" vertical="center" wrapText="1"/>
    </xf>
    <xf numFmtId="2" fontId="3" fillId="0" borderId="0" xfId="3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9" fontId="3" fillId="0" borderId="0" xfId="0" applyNumberFormat="1" applyFont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Font="1"/>
    <xf numFmtId="166" fontId="3" fillId="0" borderId="0" xfId="1" applyNumberFormat="1" applyFont="1" applyAlignment="1">
      <alignment horizontal="center" vertical="center"/>
    </xf>
    <xf numFmtId="166" fontId="3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10" fontId="3" fillId="2" borderId="0" xfId="0" applyNumberFormat="1" applyFont="1" applyFill="1"/>
    <xf numFmtId="0" fontId="3" fillId="2" borderId="0" xfId="0" applyFont="1" applyFill="1"/>
    <xf numFmtId="169" fontId="3" fillId="2" borderId="0" xfId="4" applyNumberFormat="1" applyFont="1" applyFill="1"/>
    <xf numFmtId="0" fontId="3" fillId="2" borderId="3" xfId="0" applyFont="1" applyFill="1" applyBorder="1"/>
    <xf numFmtId="169" fontId="3" fillId="2" borderId="4" xfId="0" applyNumberFormat="1" applyFont="1" applyFill="1" applyBorder="1"/>
    <xf numFmtId="169" fontId="3" fillId="2" borderId="6" xfId="0" applyNumberFormat="1" applyFont="1" applyFill="1" applyBorder="1"/>
    <xf numFmtId="0" fontId="4" fillId="2" borderId="8" xfId="0" applyFont="1" applyFill="1" applyBorder="1"/>
    <xf numFmtId="10" fontId="4" fillId="2" borderId="9" xfId="2" applyNumberFormat="1" applyFont="1" applyFill="1" applyBorder="1"/>
    <xf numFmtId="165" fontId="3" fillId="2" borderId="0" xfId="2" applyNumberFormat="1" applyFont="1" applyFill="1"/>
    <xf numFmtId="165" fontId="0" fillId="2" borderId="0" xfId="2" applyNumberFormat="1" applyFont="1" applyFill="1"/>
    <xf numFmtId="0" fontId="7" fillId="0" borderId="0" xfId="0" applyFont="1" applyFill="1" applyAlignment="1">
      <alignment vertical="center" wrapText="1"/>
    </xf>
    <xf numFmtId="165" fontId="3" fillId="0" borderId="0" xfId="2" applyNumberFormat="1" applyFont="1" applyFill="1"/>
    <xf numFmtId="166" fontId="3" fillId="0" borderId="0" xfId="1" applyNumberFormat="1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/>
    <xf numFmtId="0" fontId="7" fillId="0" borderId="0" xfId="0" applyFont="1" applyFill="1" applyBorder="1" applyAlignment="1">
      <alignment vertical="center" wrapText="1"/>
    </xf>
    <xf numFmtId="165" fontId="3" fillId="0" borderId="0" xfId="2" applyNumberFormat="1" applyFont="1" applyFill="1" applyBorder="1"/>
    <xf numFmtId="0" fontId="4" fillId="0" borderId="0" xfId="0" applyFont="1" applyFill="1" applyBorder="1"/>
    <xf numFmtId="166" fontId="3" fillId="0" borderId="0" xfId="0" applyNumberFormat="1" applyFont="1" applyFill="1" applyBorder="1"/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readingOrder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</cellXfs>
  <cellStyles count="5">
    <cellStyle name="Comma" xfId="1" builtinId="3"/>
    <cellStyle name="Comma 2 2" xfId="4" xr:uid="{A2F939C4-748C-48DA-8524-FB78D3EF41B3}"/>
    <cellStyle name="Normal" xfId="0" builtinId="0"/>
    <cellStyle name="Normal 5" xfId="3" xr:uid="{E6636691-1CB9-4BD5-A850-58A88CACC13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C6" sqref="C6"/>
    </sheetView>
  </sheetViews>
  <sheetFormatPr defaultRowHeight="10.199999999999999" x14ac:dyDescent="0.2"/>
  <cols>
    <col min="1" max="1" width="8.88671875" style="1"/>
    <col min="2" max="2" width="4.21875" style="16" customWidth="1"/>
    <col min="3" max="3" width="61.109375" style="4" customWidth="1"/>
    <col min="4" max="4" width="6" style="2" bestFit="1" customWidth="1"/>
    <col min="5" max="16384" width="8.88671875" style="1"/>
  </cols>
  <sheetData>
    <row r="2" spans="2:4" s="3" customFormat="1" x14ac:dyDescent="0.3">
      <c r="B2" s="3" t="s">
        <v>69</v>
      </c>
      <c r="C2" s="14" t="s">
        <v>5</v>
      </c>
      <c r="D2" s="3" t="s">
        <v>4</v>
      </c>
    </row>
    <row r="3" spans="2:4" x14ac:dyDescent="0.2">
      <c r="B3" s="2">
        <v>1</v>
      </c>
      <c r="C3" s="4" t="s">
        <v>0</v>
      </c>
      <c r="D3" s="2">
        <v>1</v>
      </c>
    </row>
    <row r="4" spans="2:4" x14ac:dyDescent="0.2">
      <c r="B4" s="2">
        <v>2</v>
      </c>
      <c r="C4" s="4" t="s">
        <v>1</v>
      </c>
      <c r="D4" s="2">
        <v>1</v>
      </c>
    </row>
    <row r="5" spans="2:4" x14ac:dyDescent="0.2">
      <c r="B5" s="2">
        <v>3</v>
      </c>
      <c r="C5" s="4" t="s">
        <v>3</v>
      </c>
      <c r="D5" s="2">
        <v>1</v>
      </c>
    </row>
    <row r="6" spans="2:4" x14ac:dyDescent="0.2">
      <c r="B6" s="2">
        <v>4</v>
      </c>
      <c r="C6" s="4" t="s">
        <v>2</v>
      </c>
      <c r="D6" s="2">
        <v>1</v>
      </c>
    </row>
    <row r="7" spans="2:4" ht="30.6" x14ac:dyDescent="0.2">
      <c r="B7" s="2">
        <v>5</v>
      </c>
      <c r="C7" s="4" t="s">
        <v>92</v>
      </c>
      <c r="D7" s="2">
        <v>2</v>
      </c>
    </row>
    <row r="8" spans="2:4" ht="30.6" x14ac:dyDescent="0.2">
      <c r="B8" s="2">
        <v>6</v>
      </c>
      <c r="C8" s="4" t="s">
        <v>93</v>
      </c>
      <c r="D8" s="23">
        <v>2</v>
      </c>
    </row>
    <row r="9" spans="2:4" ht="30.6" x14ac:dyDescent="0.2">
      <c r="B9" s="2">
        <v>7</v>
      </c>
      <c r="C9" s="4" t="s">
        <v>96</v>
      </c>
      <c r="D9" s="23">
        <v>2</v>
      </c>
    </row>
    <row r="10" spans="2:4" ht="20.399999999999999" x14ac:dyDescent="0.2">
      <c r="B10" s="2">
        <v>8</v>
      </c>
      <c r="C10" s="4" t="s">
        <v>40</v>
      </c>
      <c r="D10" s="2">
        <v>3</v>
      </c>
    </row>
    <row r="11" spans="2:4" x14ac:dyDescent="0.2">
      <c r="B11" s="2">
        <v>9</v>
      </c>
      <c r="C11" s="4" t="s">
        <v>7</v>
      </c>
      <c r="D11" s="2">
        <v>4</v>
      </c>
    </row>
    <row r="12" spans="2:4" x14ac:dyDescent="0.2">
      <c r="B12" s="2">
        <v>10</v>
      </c>
      <c r="C12" s="4" t="s">
        <v>6</v>
      </c>
      <c r="D12" s="2">
        <v>4</v>
      </c>
    </row>
    <row r="13" spans="2:4" x14ac:dyDescent="0.2">
      <c r="B13" s="2">
        <v>11</v>
      </c>
      <c r="C13" s="4" t="s">
        <v>8</v>
      </c>
      <c r="D13" s="2">
        <v>4</v>
      </c>
    </row>
    <row r="14" spans="2:4" ht="20.399999999999999" x14ac:dyDescent="0.2">
      <c r="B14" s="2">
        <v>12</v>
      </c>
      <c r="C14" s="4" t="s">
        <v>72</v>
      </c>
      <c r="D14" s="2">
        <v>5</v>
      </c>
    </row>
    <row r="15" spans="2:4" ht="20.399999999999999" x14ac:dyDescent="0.2">
      <c r="B15" s="2">
        <v>13</v>
      </c>
      <c r="C15" s="4" t="s">
        <v>70</v>
      </c>
      <c r="D15" s="2">
        <v>5</v>
      </c>
    </row>
    <row r="16" spans="2:4" ht="20.399999999999999" x14ac:dyDescent="0.2">
      <c r="B16" s="23">
        <v>14</v>
      </c>
      <c r="C16" s="4" t="s">
        <v>71</v>
      </c>
      <c r="D16" s="2">
        <v>5</v>
      </c>
    </row>
    <row r="17" spans="2:4" ht="20.399999999999999" x14ac:dyDescent="0.2">
      <c r="B17" s="23">
        <v>15</v>
      </c>
      <c r="C17" s="4" t="s">
        <v>73</v>
      </c>
      <c r="D17" s="2">
        <v>6</v>
      </c>
    </row>
    <row r="18" spans="2:4" ht="20.399999999999999" x14ac:dyDescent="0.2">
      <c r="B18" s="23">
        <v>16</v>
      </c>
      <c r="C18" s="4" t="s">
        <v>76</v>
      </c>
      <c r="D18" s="23">
        <v>6</v>
      </c>
    </row>
    <row r="19" spans="2:4" ht="20.399999999999999" x14ac:dyDescent="0.2">
      <c r="B19" s="23">
        <v>17</v>
      </c>
      <c r="C19" s="4" t="s">
        <v>97</v>
      </c>
      <c r="D19" s="2">
        <v>7</v>
      </c>
    </row>
    <row r="20" spans="2:4" ht="20.399999999999999" x14ac:dyDescent="0.2">
      <c r="B20" s="23">
        <v>18</v>
      </c>
      <c r="C20" s="4" t="s">
        <v>98</v>
      </c>
      <c r="D20" s="2">
        <v>7</v>
      </c>
    </row>
    <row r="21" spans="2:4" x14ac:dyDescent="0.2">
      <c r="B21" s="23"/>
    </row>
    <row r="22" spans="2:4" x14ac:dyDescent="0.2">
      <c r="B22" s="23"/>
    </row>
    <row r="23" spans="2:4" x14ac:dyDescent="0.2">
      <c r="B23" s="23"/>
    </row>
    <row r="24" spans="2:4" x14ac:dyDescent="0.2">
      <c r="B2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739-304F-4EB3-9C06-60FD51CDC6DB}">
  <dimension ref="B1:C407"/>
  <sheetViews>
    <sheetView workbookViewId="0">
      <selection activeCell="C4" sqref="C4"/>
    </sheetView>
  </sheetViews>
  <sheetFormatPr defaultRowHeight="14.4" x14ac:dyDescent="0.3"/>
  <cols>
    <col min="2" max="2" width="11" bestFit="1" customWidth="1"/>
    <col min="3" max="3" width="14" customWidth="1"/>
  </cols>
  <sheetData>
    <row r="1" spans="2:3" x14ac:dyDescent="0.3">
      <c r="B1" s="1"/>
      <c r="C1" s="1"/>
    </row>
    <row r="2" spans="2:3" s="7" customFormat="1" x14ac:dyDescent="0.3">
      <c r="B2" s="3" t="s">
        <v>9</v>
      </c>
      <c r="C2" s="3" t="s">
        <v>10</v>
      </c>
    </row>
    <row r="3" spans="2:3" x14ac:dyDescent="0.3">
      <c r="B3" s="5">
        <v>44799</v>
      </c>
      <c r="C3" s="6">
        <v>59.7699</v>
      </c>
    </row>
    <row r="4" spans="2:3" x14ac:dyDescent="0.3">
      <c r="B4" s="5">
        <v>44798</v>
      </c>
      <c r="C4" s="6">
        <v>59.997399999999999</v>
      </c>
    </row>
    <row r="5" spans="2:3" x14ac:dyDescent="0.3">
      <c r="B5" s="5">
        <v>44797</v>
      </c>
      <c r="C5" s="6">
        <v>59.896299999999997</v>
      </c>
    </row>
    <row r="6" spans="2:3" x14ac:dyDescent="0.3">
      <c r="B6" s="5">
        <v>44796</v>
      </c>
      <c r="C6" s="6">
        <v>59.741900000000001</v>
      </c>
    </row>
    <row r="7" spans="2:3" x14ac:dyDescent="0.3">
      <c r="B7" s="5">
        <v>44793</v>
      </c>
      <c r="C7" s="6">
        <v>59.132100000000001</v>
      </c>
    </row>
    <row r="8" spans="2:3" x14ac:dyDescent="0.3">
      <c r="B8" s="5">
        <v>44792</v>
      </c>
      <c r="C8" s="6">
        <v>59.957000000000001</v>
      </c>
    </row>
    <row r="9" spans="2:3" x14ac:dyDescent="0.3">
      <c r="B9" s="5">
        <v>44791</v>
      </c>
      <c r="C9" s="6">
        <v>60.755200000000002</v>
      </c>
    </row>
    <row r="10" spans="2:3" x14ac:dyDescent="0.3">
      <c r="B10" s="5">
        <v>44790</v>
      </c>
      <c r="C10" s="6">
        <v>61.424700000000001</v>
      </c>
    </row>
    <row r="11" spans="2:3" x14ac:dyDescent="0.3">
      <c r="B11" s="5">
        <v>44789</v>
      </c>
      <c r="C11" s="6">
        <v>61.374699999999997</v>
      </c>
    </row>
    <row r="12" spans="2:3" x14ac:dyDescent="0.3">
      <c r="B12" s="5">
        <v>44786</v>
      </c>
      <c r="C12" s="6">
        <v>60.899299999999997</v>
      </c>
    </row>
    <row r="13" spans="2:3" x14ac:dyDescent="0.3">
      <c r="B13" s="5">
        <v>44785</v>
      </c>
      <c r="C13" s="6">
        <v>60.622900000000001</v>
      </c>
    </row>
    <row r="14" spans="2:3" x14ac:dyDescent="0.3">
      <c r="B14" s="5">
        <v>44784</v>
      </c>
      <c r="C14" s="6">
        <v>60.4542</v>
      </c>
    </row>
    <row r="15" spans="2:3" x14ac:dyDescent="0.3">
      <c r="B15" s="5">
        <v>44783</v>
      </c>
      <c r="C15" s="6">
        <v>60.381399999999999</v>
      </c>
    </row>
    <row r="16" spans="2:3" x14ac:dyDescent="0.3">
      <c r="B16" s="5">
        <v>44782</v>
      </c>
      <c r="C16" s="6">
        <v>60.316400000000002</v>
      </c>
    </row>
    <row r="17" spans="2:3" x14ac:dyDescent="0.3">
      <c r="B17" s="5">
        <v>44779</v>
      </c>
      <c r="C17" s="6">
        <v>60.369599999999998</v>
      </c>
    </row>
    <row r="18" spans="2:3" x14ac:dyDescent="0.3">
      <c r="B18" s="5">
        <v>44778</v>
      </c>
      <c r="C18" s="6">
        <v>60.258000000000003</v>
      </c>
    </row>
    <row r="19" spans="2:3" x14ac:dyDescent="0.3">
      <c r="B19" s="5">
        <v>44777</v>
      </c>
      <c r="C19" s="6">
        <v>60.237400000000001</v>
      </c>
    </row>
    <row r="20" spans="2:3" x14ac:dyDescent="0.3">
      <c r="B20" s="5">
        <v>44776</v>
      </c>
      <c r="C20" s="6">
        <v>60.159500000000001</v>
      </c>
    </row>
    <row r="21" spans="2:3" x14ac:dyDescent="0.3">
      <c r="B21" s="5">
        <v>44775</v>
      </c>
      <c r="C21" s="6">
        <v>62.050600000000003</v>
      </c>
    </row>
    <row r="22" spans="2:3" x14ac:dyDescent="0.3">
      <c r="B22" s="5">
        <v>44772</v>
      </c>
      <c r="C22" s="6">
        <v>61.310099999999998</v>
      </c>
    </row>
    <row r="23" spans="2:3" x14ac:dyDescent="0.3">
      <c r="B23" s="5">
        <v>44771</v>
      </c>
      <c r="C23" s="6">
        <v>60.203099999999999</v>
      </c>
    </row>
    <row r="24" spans="2:3" x14ac:dyDescent="0.3">
      <c r="B24" s="5">
        <v>44770</v>
      </c>
      <c r="C24" s="6">
        <v>60.219799999999999</v>
      </c>
    </row>
    <row r="25" spans="2:3" x14ac:dyDescent="0.3">
      <c r="B25" s="5">
        <v>44769</v>
      </c>
      <c r="C25" s="6">
        <v>58.660499999999999</v>
      </c>
    </row>
    <row r="26" spans="2:3" x14ac:dyDescent="0.3">
      <c r="B26" s="5">
        <v>44768</v>
      </c>
      <c r="C26" s="6">
        <v>57.7821</v>
      </c>
    </row>
    <row r="27" spans="2:3" x14ac:dyDescent="0.3">
      <c r="B27" s="5">
        <v>44765</v>
      </c>
      <c r="C27" s="6">
        <v>57.3917</v>
      </c>
    </row>
    <row r="28" spans="2:3" x14ac:dyDescent="0.3">
      <c r="B28" s="5">
        <v>44764</v>
      </c>
      <c r="C28" s="6">
        <v>56.478299999999997</v>
      </c>
    </row>
    <row r="29" spans="2:3" x14ac:dyDescent="0.3">
      <c r="B29" s="5">
        <v>44763</v>
      </c>
      <c r="C29" s="6">
        <v>54.8491</v>
      </c>
    </row>
    <row r="30" spans="2:3" x14ac:dyDescent="0.3">
      <c r="B30" s="5">
        <v>44762</v>
      </c>
      <c r="C30" s="6">
        <v>55.436999999999998</v>
      </c>
    </row>
    <row r="31" spans="2:3" x14ac:dyDescent="0.3">
      <c r="B31" s="5">
        <v>44761</v>
      </c>
      <c r="C31" s="6">
        <v>56.561599999999999</v>
      </c>
    </row>
    <row r="32" spans="2:3" x14ac:dyDescent="0.3">
      <c r="B32" s="5">
        <v>44758</v>
      </c>
      <c r="C32" s="6">
        <v>57.832299999999996</v>
      </c>
    </row>
    <row r="33" spans="2:3" x14ac:dyDescent="0.3">
      <c r="B33" s="5">
        <v>44757</v>
      </c>
      <c r="C33" s="6">
        <v>58.256799999999998</v>
      </c>
    </row>
    <row r="34" spans="2:3" x14ac:dyDescent="0.3">
      <c r="B34" s="5">
        <v>44756</v>
      </c>
      <c r="C34" s="6">
        <v>58.532200000000003</v>
      </c>
    </row>
    <row r="35" spans="2:3" x14ac:dyDescent="0.3">
      <c r="B35" s="5">
        <v>44755</v>
      </c>
      <c r="C35" s="6">
        <v>58.854100000000003</v>
      </c>
    </row>
    <row r="36" spans="2:3" x14ac:dyDescent="0.3">
      <c r="B36" s="5">
        <v>44754</v>
      </c>
      <c r="C36" s="6">
        <v>61.304499999999997</v>
      </c>
    </row>
    <row r="37" spans="2:3" x14ac:dyDescent="0.3">
      <c r="B37" s="5">
        <v>44751</v>
      </c>
      <c r="C37" s="6">
        <v>61.266399999999997</v>
      </c>
    </row>
    <row r="38" spans="2:3" x14ac:dyDescent="0.3">
      <c r="B38" s="5">
        <v>44750</v>
      </c>
      <c r="C38" s="6">
        <v>63.142699999999998</v>
      </c>
    </row>
    <row r="39" spans="2:3" x14ac:dyDescent="0.3">
      <c r="B39" s="5">
        <v>44749</v>
      </c>
      <c r="C39" s="6">
        <v>62.911000000000001</v>
      </c>
    </row>
    <row r="40" spans="2:3" x14ac:dyDescent="0.3">
      <c r="B40" s="5">
        <v>44748</v>
      </c>
      <c r="C40" s="6">
        <v>58.511800000000001</v>
      </c>
    </row>
    <row r="41" spans="2:3" x14ac:dyDescent="0.3">
      <c r="B41" s="5">
        <v>44747</v>
      </c>
      <c r="C41" s="6">
        <v>55.085799999999999</v>
      </c>
    </row>
    <row r="42" spans="2:3" x14ac:dyDescent="0.3">
      <c r="B42" s="5">
        <v>44744</v>
      </c>
      <c r="C42" s="6">
        <v>53.767600000000002</v>
      </c>
    </row>
    <row r="43" spans="2:3" x14ac:dyDescent="0.3">
      <c r="B43" s="5">
        <v>44743</v>
      </c>
      <c r="C43" s="6">
        <v>52.512300000000003</v>
      </c>
    </row>
    <row r="44" spans="2:3" x14ac:dyDescent="0.3">
      <c r="B44" s="5">
        <v>44742</v>
      </c>
      <c r="C44" s="6">
        <v>51.158000000000001</v>
      </c>
    </row>
    <row r="45" spans="2:3" x14ac:dyDescent="0.3">
      <c r="B45" s="5">
        <v>44741</v>
      </c>
      <c r="C45" s="6">
        <v>52.969900000000003</v>
      </c>
    </row>
    <row r="46" spans="2:3" x14ac:dyDescent="0.3">
      <c r="B46" s="5">
        <v>44740</v>
      </c>
      <c r="C46" s="6">
        <v>53.364100000000001</v>
      </c>
    </row>
    <row r="47" spans="2:3" x14ac:dyDescent="0.3">
      <c r="B47" s="5">
        <v>44737</v>
      </c>
      <c r="C47" s="6">
        <v>53.323399999999999</v>
      </c>
    </row>
    <row r="48" spans="2:3" x14ac:dyDescent="0.3">
      <c r="B48" s="5">
        <v>44736</v>
      </c>
      <c r="C48" s="6">
        <v>53.357799999999997</v>
      </c>
    </row>
    <row r="49" spans="2:3" x14ac:dyDescent="0.3">
      <c r="B49" s="5">
        <v>44735</v>
      </c>
      <c r="C49" s="6">
        <v>53.278799999999997</v>
      </c>
    </row>
    <row r="50" spans="2:3" x14ac:dyDescent="0.3">
      <c r="B50" s="5">
        <v>44734</v>
      </c>
      <c r="C50" s="6">
        <v>54.708100000000002</v>
      </c>
    </row>
    <row r="51" spans="2:3" x14ac:dyDescent="0.3">
      <c r="B51" s="5">
        <v>44733</v>
      </c>
      <c r="C51" s="6">
        <v>56.172699999999999</v>
      </c>
    </row>
    <row r="52" spans="2:3" x14ac:dyDescent="0.3">
      <c r="B52" s="5">
        <v>44730</v>
      </c>
      <c r="C52" s="6">
        <v>56.710099999999997</v>
      </c>
    </row>
    <row r="53" spans="2:3" x14ac:dyDescent="0.3">
      <c r="B53" s="5">
        <v>44729</v>
      </c>
      <c r="C53" s="6">
        <v>56.869100000000003</v>
      </c>
    </row>
    <row r="54" spans="2:3" x14ac:dyDescent="0.3">
      <c r="B54" s="5">
        <v>44728</v>
      </c>
      <c r="C54" s="6">
        <v>56.662399999999998</v>
      </c>
    </row>
    <row r="55" spans="2:3" x14ac:dyDescent="0.3">
      <c r="B55" s="5">
        <v>44727</v>
      </c>
      <c r="C55" s="6">
        <v>57.092599999999997</v>
      </c>
    </row>
    <row r="56" spans="2:3" x14ac:dyDescent="0.3">
      <c r="B56" s="5">
        <v>44723</v>
      </c>
      <c r="C56" s="6">
        <v>57.777999999999999</v>
      </c>
    </row>
    <row r="57" spans="2:3" x14ac:dyDescent="0.3">
      <c r="B57" s="5">
        <v>44722</v>
      </c>
      <c r="C57" s="6">
        <v>58.389499999999998</v>
      </c>
    </row>
    <row r="58" spans="2:3" x14ac:dyDescent="0.3">
      <c r="B58" s="5">
        <v>44721</v>
      </c>
      <c r="C58" s="6">
        <v>60.228200000000001</v>
      </c>
    </row>
    <row r="59" spans="2:3" x14ac:dyDescent="0.3">
      <c r="B59" s="5">
        <v>44720</v>
      </c>
      <c r="C59" s="6">
        <v>60.956499999999998</v>
      </c>
    </row>
    <row r="60" spans="2:3" x14ac:dyDescent="0.3">
      <c r="B60" s="5">
        <v>44719</v>
      </c>
      <c r="C60" s="6">
        <v>61.109400000000001</v>
      </c>
    </row>
    <row r="61" spans="2:3" x14ac:dyDescent="0.3">
      <c r="B61" s="5">
        <v>44716</v>
      </c>
      <c r="C61" s="6">
        <v>61.965899999999998</v>
      </c>
    </row>
    <row r="62" spans="2:3" x14ac:dyDescent="0.3">
      <c r="B62" s="5">
        <v>44715</v>
      </c>
      <c r="C62" s="6">
        <v>61.575000000000003</v>
      </c>
    </row>
    <row r="63" spans="2:3" x14ac:dyDescent="0.3">
      <c r="B63" s="5">
        <v>44714</v>
      </c>
      <c r="C63" s="6">
        <v>61.473300000000002</v>
      </c>
    </row>
    <row r="64" spans="2:3" x14ac:dyDescent="0.3">
      <c r="B64" s="5">
        <v>44713</v>
      </c>
      <c r="C64" s="6">
        <v>61.606900000000003</v>
      </c>
    </row>
    <row r="65" spans="2:3" x14ac:dyDescent="0.3">
      <c r="B65" s="5">
        <v>44712</v>
      </c>
      <c r="C65" s="6">
        <v>63.097499999999997</v>
      </c>
    </row>
    <row r="66" spans="2:3" x14ac:dyDescent="0.3">
      <c r="B66" s="5">
        <v>44709</v>
      </c>
      <c r="C66" s="6">
        <v>66.402900000000002</v>
      </c>
    </row>
    <row r="67" spans="2:3" x14ac:dyDescent="0.3">
      <c r="B67" s="5">
        <v>44708</v>
      </c>
      <c r="C67" s="6">
        <v>62.049500000000002</v>
      </c>
    </row>
    <row r="68" spans="2:3" x14ac:dyDescent="0.3">
      <c r="B68" s="5">
        <v>44707</v>
      </c>
      <c r="C68" s="6">
        <v>56.299599999999998</v>
      </c>
    </row>
    <row r="69" spans="2:3" x14ac:dyDescent="0.3">
      <c r="B69" s="5">
        <v>44706</v>
      </c>
      <c r="C69" s="6">
        <v>56.969000000000001</v>
      </c>
    </row>
    <row r="70" spans="2:3" x14ac:dyDescent="0.3">
      <c r="B70" s="5">
        <v>44705</v>
      </c>
      <c r="C70" s="6">
        <v>58.2087</v>
      </c>
    </row>
    <row r="71" spans="2:3" x14ac:dyDescent="0.3">
      <c r="B71" s="5">
        <v>44702</v>
      </c>
      <c r="C71" s="6">
        <v>58.886200000000002</v>
      </c>
    </row>
    <row r="72" spans="2:3" x14ac:dyDescent="0.3">
      <c r="B72" s="5">
        <v>44701</v>
      </c>
      <c r="C72" s="6">
        <v>62.403100000000002</v>
      </c>
    </row>
    <row r="73" spans="2:3" x14ac:dyDescent="0.3">
      <c r="B73" s="5">
        <v>44700</v>
      </c>
      <c r="C73" s="6">
        <v>63.564300000000003</v>
      </c>
    </row>
    <row r="74" spans="2:3" x14ac:dyDescent="0.3">
      <c r="B74" s="5">
        <v>44699</v>
      </c>
      <c r="C74" s="6">
        <v>63.5428</v>
      </c>
    </row>
    <row r="75" spans="2:3" x14ac:dyDescent="0.3">
      <c r="B75" s="5">
        <v>44698</v>
      </c>
      <c r="C75" s="6">
        <v>63.444499999999998</v>
      </c>
    </row>
    <row r="76" spans="2:3" x14ac:dyDescent="0.3">
      <c r="B76" s="5">
        <v>44695</v>
      </c>
      <c r="C76" s="6">
        <v>63.779899999999998</v>
      </c>
    </row>
    <row r="77" spans="2:3" x14ac:dyDescent="0.3">
      <c r="B77" s="5">
        <v>44694</v>
      </c>
      <c r="C77" s="6">
        <v>65.791600000000003</v>
      </c>
    </row>
    <row r="78" spans="2:3" x14ac:dyDescent="0.3">
      <c r="B78" s="5">
        <v>44693</v>
      </c>
      <c r="C78" s="6">
        <v>68.838899999999995</v>
      </c>
    </row>
    <row r="79" spans="2:3" x14ac:dyDescent="0.3">
      <c r="B79" s="5">
        <v>44688</v>
      </c>
      <c r="C79" s="6">
        <v>67.384299999999996</v>
      </c>
    </row>
    <row r="80" spans="2:3" x14ac:dyDescent="0.3">
      <c r="B80" s="5">
        <v>44687</v>
      </c>
      <c r="C80" s="6">
        <v>66.237799999999993</v>
      </c>
    </row>
    <row r="81" spans="2:3" x14ac:dyDescent="0.3">
      <c r="B81" s="5">
        <v>44686</v>
      </c>
      <c r="C81" s="6">
        <v>69.415999999999997</v>
      </c>
    </row>
    <row r="82" spans="2:3" x14ac:dyDescent="0.3">
      <c r="B82" s="5">
        <v>44681</v>
      </c>
      <c r="C82" s="6">
        <v>71.023700000000005</v>
      </c>
    </row>
    <row r="83" spans="2:3" x14ac:dyDescent="0.3">
      <c r="B83" s="5">
        <v>44680</v>
      </c>
      <c r="C83" s="6">
        <v>72.295299999999997</v>
      </c>
    </row>
    <row r="84" spans="2:3" x14ac:dyDescent="0.3">
      <c r="B84" s="5">
        <v>44679</v>
      </c>
      <c r="C84" s="6">
        <v>72.876400000000004</v>
      </c>
    </row>
    <row r="85" spans="2:3" x14ac:dyDescent="0.3">
      <c r="B85" s="5">
        <v>44678</v>
      </c>
      <c r="C85" s="6">
        <v>72.7089</v>
      </c>
    </row>
    <row r="86" spans="2:3" x14ac:dyDescent="0.3">
      <c r="B86" s="5">
        <v>44677</v>
      </c>
      <c r="C86" s="6">
        <v>73.361099999999993</v>
      </c>
    </row>
    <row r="87" spans="2:3" x14ac:dyDescent="0.3">
      <c r="B87" s="5">
        <v>44674</v>
      </c>
      <c r="C87" s="6">
        <v>73.504999999999995</v>
      </c>
    </row>
    <row r="88" spans="2:3" x14ac:dyDescent="0.3">
      <c r="B88" s="5">
        <v>44673</v>
      </c>
      <c r="C88" s="6">
        <v>74.998999999999995</v>
      </c>
    </row>
    <row r="89" spans="2:3" x14ac:dyDescent="0.3">
      <c r="B89" s="5">
        <v>44672</v>
      </c>
      <c r="C89" s="6">
        <v>77.0809</v>
      </c>
    </row>
    <row r="90" spans="2:3" x14ac:dyDescent="0.3">
      <c r="B90" s="5">
        <v>44671</v>
      </c>
      <c r="C90" s="6">
        <v>79.028700000000001</v>
      </c>
    </row>
    <row r="91" spans="2:3" x14ac:dyDescent="0.3">
      <c r="B91" s="5">
        <v>44670</v>
      </c>
      <c r="C91" s="6">
        <v>79.4529</v>
      </c>
    </row>
    <row r="92" spans="2:3" x14ac:dyDescent="0.3">
      <c r="B92" s="5">
        <v>44667</v>
      </c>
      <c r="C92" s="6">
        <v>80.043700000000001</v>
      </c>
    </row>
    <row r="93" spans="2:3" x14ac:dyDescent="0.3">
      <c r="B93" s="5">
        <v>44666</v>
      </c>
      <c r="C93" s="6">
        <v>81.287999999999997</v>
      </c>
    </row>
    <row r="94" spans="2:3" x14ac:dyDescent="0.3">
      <c r="B94" s="5">
        <v>44665</v>
      </c>
      <c r="C94" s="6">
        <v>79.847099999999998</v>
      </c>
    </row>
    <row r="95" spans="2:3" x14ac:dyDescent="0.3">
      <c r="B95" s="5">
        <v>44664</v>
      </c>
      <c r="C95" s="6">
        <v>79.627399999999994</v>
      </c>
    </row>
    <row r="96" spans="2:3" x14ac:dyDescent="0.3">
      <c r="B96" s="5">
        <v>44663</v>
      </c>
      <c r="C96" s="6">
        <v>79.159599999999998</v>
      </c>
    </row>
    <row r="97" spans="2:3" x14ac:dyDescent="0.3">
      <c r="B97" s="5">
        <v>44660</v>
      </c>
      <c r="C97" s="6">
        <v>74.850099999999998</v>
      </c>
    </row>
    <row r="98" spans="2:3" x14ac:dyDescent="0.3">
      <c r="B98" s="5">
        <v>44659</v>
      </c>
      <c r="C98" s="6">
        <v>76.2547</v>
      </c>
    </row>
    <row r="99" spans="2:3" x14ac:dyDescent="0.3">
      <c r="B99" s="5">
        <v>44658</v>
      </c>
      <c r="C99" s="6">
        <v>82.596199999999996</v>
      </c>
    </row>
    <row r="100" spans="2:3" x14ac:dyDescent="0.3">
      <c r="B100" s="5">
        <v>44657</v>
      </c>
      <c r="C100" s="6">
        <v>83.352000000000004</v>
      </c>
    </row>
    <row r="101" spans="2:3" x14ac:dyDescent="0.3">
      <c r="B101" s="5">
        <v>44656</v>
      </c>
      <c r="C101" s="6">
        <v>83.593199999999996</v>
      </c>
    </row>
    <row r="102" spans="2:3" x14ac:dyDescent="0.3">
      <c r="B102" s="5">
        <v>44653</v>
      </c>
      <c r="C102" s="6">
        <v>83.4285</v>
      </c>
    </row>
    <row r="103" spans="2:3" x14ac:dyDescent="0.3">
      <c r="B103" s="5">
        <v>44652</v>
      </c>
      <c r="C103" s="6">
        <v>83.409700000000001</v>
      </c>
    </row>
    <row r="104" spans="2:3" x14ac:dyDescent="0.3">
      <c r="B104" s="5">
        <v>44651</v>
      </c>
      <c r="C104" s="6">
        <v>84.085099999999997</v>
      </c>
    </row>
    <row r="105" spans="2:3" x14ac:dyDescent="0.3">
      <c r="B105" s="5">
        <v>44650</v>
      </c>
      <c r="C105" s="6">
        <v>86.284300000000002</v>
      </c>
    </row>
    <row r="106" spans="2:3" x14ac:dyDescent="0.3">
      <c r="B106" s="5">
        <v>44649</v>
      </c>
      <c r="C106" s="6">
        <v>93.712500000000006</v>
      </c>
    </row>
    <row r="107" spans="2:3" x14ac:dyDescent="0.3">
      <c r="B107" s="5">
        <v>44646</v>
      </c>
      <c r="C107" s="6">
        <v>95.661799999999999</v>
      </c>
    </row>
    <row r="108" spans="2:3" x14ac:dyDescent="0.3">
      <c r="B108" s="5">
        <v>44645</v>
      </c>
      <c r="C108" s="6">
        <v>96.0458</v>
      </c>
    </row>
    <row r="109" spans="2:3" x14ac:dyDescent="0.3">
      <c r="B109" s="5">
        <v>44644</v>
      </c>
      <c r="C109" s="6">
        <v>103.1618</v>
      </c>
    </row>
    <row r="110" spans="2:3" x14ac:dyDescent="0.3">
      <c r="B110" s="5">
        <v>44643</v>
      </c>
      <c r="C110" s="6">
        <v>104.0741</v>
      </c>
    </row>
    <row r="111" spans="2:3" x14ac:dyDescent="0.3">
      <c r="B111" s="5">
        <v>44642</v>
      </c>
      <c r="C111" s="6">
        <v>104.6819</v>
      </c>
    </row>
    <row r="112" spans="2:3" x14ac:dyDescent="0.3">
      <c r="B112" s="5">
        <v>44639</v>
      </c>
      <c r="C112" s="6">
        <v>103.9524</v>
      </c>
    </row>
    <row r="113" spans="2:3" x14ac:dyDescent="0.3">
      <c r="B113" s="5">
        <v>44638</v>
      </c>
      <c r="C113" s="6">
        <v>104.80119999999999</v>
      </c>
    </row>
    <row r="114" spans="2:3" x14ac:dyDescent="0.3">
      <c r="B114" s="5">
        <v>44637</v>
      </c>
      <c r="C114" s="6">
        <v>108.0521</v>
      </c>
    </row>
    <row r="115" spans="2:3" x14ac:dyDescent="0.3">
      <c r="B115" s="5">
        <v>44636</v>
      </c>
      <c r="C115" s="6">
        <v>111.4823</v>
      </c>
    </row>
    <row r="116" spans="2:3" x14ac:dyDescent="0.3">
      <c r="B116" s="5">
        <v>44635</v>
      </c>
      <c r="C116" s="6">
        <v>115.19629999999999</v>
      </c>
    </row>
    <row r="117" spans="2:3" x14ac:dyDescent="0.3">
      <c r="B117" s="5">
        <v>44632</v>
      </c>
      <c r="C117" s="6">
        <v>116.7517</v>
      </c>
    </row>
    <row r="118" spans="2:3" x14ac:dyDescent="0.3">
      <c r="B118" s="5">
        <v>44631</v>
      </c>
      <c r="C118" s="6">
        <v>120.3785</v>
      </c>
    </row>
    <row r="119" spans="2:3" x14ac:dyDescent="0.3">
      <c r="B119" s="5">
        <v>44630</v>
      </c>
      <c r="C119" s="6">
        <v>116.0847</v>
      </c>
    </row>
    <row r="120" spans="2:3" x14ac:dyDescent="0.3">
      <c r="B120" s="5">
        <v>44626</v>
      </c>
      <c r="C120" s="6">
        <v>105.8124</v>
      </c>
    </row>
    <row r="121" spans="2:3" x14ac:dyDescent="0.3">
      <c r="B121" s="5">
        <v>44625</v>
      </c>
      <c r="C121" s="6">
        <v>105.8124</v>
      </c>
    </row>
    <row r="122" spans="2:3" x14ac:dyDescent="0.3">
      <c r="B122" s="5">
        <v>44624</v>
      </c>
      <c r="C122" s="6">
        <v>111.7564</v>
      </c>
    </row>
    <row r="123" spans="2:3" x14ac:dyDescent="0.3">
      <c r="B123" s="5">
        <v>44623</v>
      </c>
      <c r="C123" s="6">
        <v>103.2487</v>
      </c>
    </row>
    <row r="124" spans="2:3" x14ac:dyDescent="0.3">
      <c r="B124" s="5">
        <v>44622</v>
      </c>
      <c r="C124" s="6">
        <v>91.745699999999999</v>
      </c>
    </row>
    <row r="125" spans="2:3" x14ac:dyDescent="0.3">
      <c r="B125" s="5">
        <v>44621</v>
      </c>
      <c r="C125" s="6">
        <v>93.558899999999994</v>
      </c>
    </row>
    <row r="126" spans="2:3" x14ac:dyDescent="0.3">
      <c r="B126" s="5">
        <v>44618</v>
      </c>
      <c r="C126" s="6">
        <v>83.548500000000004</v>
      </c>
    </row>
    <row r="127" spans="2:3" x14ac:dyDescent="0.3">
      <c r="B127" s="5">
        <v>44617</v>
      </c>
      <c r="C127" s="6">
        <v>86.928799999999995</v>
      </c>
    </row>
    <row r="128" spans="2:3" x14ac:dyDescent="0.3">
      <c r="B128" s="5">
        <v>44615</v>
      </c>
      <c r="C128" s="6">
        <v>80.419399999999996</v>
      </c>
    </row>
    <row r="129" spans="2:3" x14ac:dyDescent="0.3">
      <c r="B129" s="5">
        <v>44614</v>
      </c>
      <c r="C129" s="6">
        <v>76.767099999999999</v>
      </c>
    </row>
    <row r="130" spans="2:3" x14ac:dyDescent="0.3">
      <c r="B130" s="5">
        <v>44611</v>
      </c>
      <c r="C130" s="6">
        <v>75.761899999999997</v>
      </c>
    </row>
    <row r="131" spans="2:3" x14ac:dyDescent="0.3">
      <c r="B131" s="5">
        <v>44610</v>
      </c>
      <c r="C131" s="6">
        <v>75.752700000000004</v>
      </c>
    </row>
    <row r="132" spans="2:3" x14ac:dyDescent="0.3">
      <c r="B132" s="5">
        <v>44609</v>
      </c>
      <c r="C132" s="6">
        <v>75.014099999999999</v>
      </c>
    </row>
    <row r="133" spans="2:3" x14ac:dyDescent="0.3">
      <c r="B133" s="5">
        <v>44608</v>
      </c>
      <c r="C133" s="6">
        <v>76.165999999999997</v>
      </c>
    </row>
    <row r="134" spans="2:3" x14ac:dyDescent="0.3">
      <c r="B134" s="5">
        <v>44607</v>
      </c>
      <c r="C134" s="6">
        <v>76.5762</v>
      </c>
    </row>
    <row r="135" spans="2:3" x14ac:dyDescent="0.3">
      <c r="B135" s="5">
        <v>44604</v>
      </c>
      <c r="C135" s="6">
        <v>74.986699999999999</v>
      </c>
    </row>
    <row r="136" spans="2:3" x14ac:dyDescent="0.3">
      <c r="B136" s="5">
        <v>44603</v>
      </c>
      <c r="C136" s="6">
        <v>74.724100000000007</v>
      </c>
    </row>
    <row r="137" spans="2:3" x14ac:dyDescent="0.3">
      <c r="B137" s="5">
        <v>44602</v>
      </c>
      <c r="C137" s="6">
        <v>74.801500000000004</v>
      </c>
    </row>
    <row r="138" spans="2:3" x14ac:dyDescent="0.3">
      <c r="B138" s="5">
        <v>44601</v>
      </c>
      <c r="C138" s="6">
        <v>75.304199999999994</v>
      </c>
    </row>
    <row r="139" spans="2:3" x14ac:dyDescent="0.3">
      <c r="B139" s="5">
        <v>44600</v>
      </c>
      <c r="C139" s="6">
        <v>75.680599999999998</v>
      </c>
    </row>
    <row r="140" spans="2:3" x14ac:dyDescent="0.3">
      <c r="B140" s="5">
        <v>44597</v>
      </c>
      <c r="C140" s="6">
        <v>76.050899999999999</v>
      </c>
    </row>
    <row r="141" spans="2:3" x14ac:dyDescent="0.3">
      <c r="B141" s="5">
        <v>44596</v>
      </c>
      <c r="C141" s="6">
        <v>76.650099999999995</v>
      </c>
    </row>
    <row r="142" spans="2:3" x14ac:dyDescent="0.3">
      <c r="B142" s="5">
        <v>44595</v>
      </c>
      <c r="C142" s="6">
        <v>76.484899999999996</v>
      </c>
    </row>
    <row r="143" spans="2:3" x14ac:dyDescent="0.3">
      <c r="B143" s="5">
        <v>44594</v>
      </c>
      <c r="C143" s="6">
        <v>77.130200000000002</v>
      </c>
    </row>
    <row r="144" spans="2:3" x14ac:dyDescent="0.3">
      <c r="B144" s="5">
        <v>44593</v>
      </c>
      <c r="C144" s="6">
        <v>77.470200000000006</v>
      </c>
    </row>
    <row r="145" spans="2:3" x14ac:dyDescent="0.3">
      <c r="B145" s="5">
        <v>44590</v>
      </c>
      <c r="C145" s="6">
        <v>77.817400000000006</v>
      </c>
    </row>
    <row r="146" spans="2:3" x14ac:dyDescent="0.3">
      <c r="B146" s="5">
        <v>44589</v>
      </c>
      <c r="C146" s="6">
        <v>78.947000000000003</v>
      </c>
    </row>
    <row r="147" spans="2:3" x14ac:dyDescent="0.3">
      <c r="B147" s="5">
        <v>44588</v>
      </c>
      <c r="C147" s="6">
        <v>78.943700000000007</v>
      </c>
    </row>
    <row r="148" spans="2:3" x14ac:dyDescent="0.3">
      <c r="B148" s="5">
        <v>44587</v>
      </c>
      <c r="C148" s="6">
        <v>78.642200000000003</v>
      </c>
    </row>
    <row r="149" spans="2:3" x14ac:dyDescent="0.3">
      <c r="B149" s="5">
        <v>44586</v>
      </c>
      <c r="C149" s="6">
        <v>77.364900000000006</v>
      </c>
    </row>
    <row r="150" spans="2:3" x14ac:dyDescent="0.3">
      <c r="B150" s="5">
        <v>44583</v>
      </c>
      <c r="C150" s="6">
        <v>76.690299999999993</v>
      </c>
    </row>
    <row r="151" spans="2:3" x14ac:dyDescent="0.3">
      <c r="B151" s="5">
        <v>44582</v>
      </c>
      <c r="C151" s="6">
        <v>76.440799999999996</v>
      </c>
    </row>
    <row r="152" spans="2:3" x14ac:dyDescent="0.3">
      <c r="B152" s="5">
        <v>44581</v>
      </c>
      <c r="C152" s="6">
        <v>76.869699999999995</v>
      </c>
    </row>
    <row r="153" spans="2:3" x14ac:dyDescent="0.3">
      <c r="B153" s="5">
        <v>44580</v>
      </c>
      <c r="C153" s="6">
        <v>76.334699999999998</v>
      </c>
    </row>
    <row r="154" spans="2:3" x14ac:dyDescent="0.3">
      <c r="B154" s="5">
        <v>44579</v>
      </c>
      <c r="C154" s="6">
        <v>76.040400000000005</v>
      </c>
    </row>
    <row r="155" spans="2:3" x14ac:dyDescent="0.3">
      <c r="B155" s="5">
        <v>44576</v>
      </c>
      <c r="C155" s="6">
        <v>75.766800000000003</v>
      </c>
    </row>
    <row r="156" spans="2:3" x14ac:dyDescent="0.3">
      <c r="B156" s="5">
        <v>44575</v>
      </c>
      <c r="C156" s="6">
        <v>74.568600000000004</v>
      </c>
    </row>
    <row r="157" spans="2:3" x14ac:dyDescent="0.3">
      <c r="B157" s="5">
        <v>44574</v>
      </c>
      <c r="C157" s="6">
        <v>74.527699999999996</v>
      </c>
    </row>
    <row r="158" spans="2:3" x14ac:dyDescent="0.3">
      <c r="B158" s="5">
        <v>44573</v>
      </c>
      <c r="C158" s="6">
        <v>74.835499999999996</v>
      </c>
    </row>
    <row r="159" spans="2:3" x14ac:dyDescent="0.3">
      <c r="B159" s="5">
        <v>44572</v>
      </c>
      <c r="C159" s="6">
        <v>75.131500000000003</v>
      </c>
    </row>
    <row r="160" spans="2:3" x14ac:dyDescent="0.3">
      <c r="B160" s="5">
        <v>44561</v>
      </c>
      <c r="C160" s="6">
        <v>74.292599999999993</v>
      </c>
    </row>
    <row r="161" spans="2:3" x14ac:dyDescent="0.3">
      <c r="B161" s="5">
        <v>44560</v>
      </c>
      <c r="C161" s="6">
        <v>73.651399999999995</v>
      </c>
    </row>
    <row r="162" spans="2:3" x14ac:dyDescent="0.3">
      <c r="B162" s="5">
        <v>44559</v>
      </c>
      <c r="C162" s="6">
        <v>73.495900000000006</v>
      </c>
    </row>
    <row r="163" spans="2:3" x14ac:dyDescent="0.3">
      <c r="B163" s="5">
        <v>44558</v>
      </c>
      <c r="C163" s="6">
        <v>73.232900000000001</v>
      </c>
    </row>
    <row r="164" spans="2:3" x14ac:dyDescent="0.3">
      <c r="B164" s="5">
        <v>44555</v>
      </c>
      <c r="C164" s="6">
        <v>73.188599999999994</v>
      </c>
    </row>
    <row r="165" spans="2:3" x14ac:dyDescent="0.3">
      <c r="B165" s="5">
        <v>44554</v>
      </c>
      <c r="C165" s="6">
        <v>73.3583</v>
      </c>
    </row>
    <row r="166" spans="2:3" x14ac:dyDescent="0.3">
      <c r="B166" s="5">
        <v>44553</v>
      </c>
      <c r="C166" s="6">
        <v>73.790099999999995</v>
      </c>
    </row>
    <row r="167" spans="2:3" x14ac:dyDescent="0.3">
      <c r="B167" s="5">
        <v>44552</v>
      </c>
      <c r="C167" s="6">
        <v>73.820599999999999</v>
      </c>
    </row>
    <row r="168" spans="2:3" x14ac:dyDescent="0.3">
      <c r="B168" s="5">
        <v>44551</v>
      </c>
      <c r="C168" s="6">
        <v>74.294700000000006</v>
      </c>
    </row>
    <row r="169" spans="2:3" x14ac:dyDescent="0.3">
      <c r="B169" s="5">
        <v>44548</v>
      </c>
      <c r="C169" s="6">
        <v>73.733000000000004</v>
      </c>
    </row>
    <row r="170" spans="2:3" x14ac:dyDescent="0.3">
      <c r="B170" s="5">
        <v>44547</v>
      </c>
      <c r="C170" s="6">
        <v>73.570800000000006</v>
      </c>
    </row>
    <row r="171" spans="2:3" x14ac:dyDescent="0.3">
      <c r="B171" s="5">
        <v>44546</v>
      </c>
      <c r="C171" s="6">
        <v>73.850999999999999</v>
      </c>
    </row>
    <row r="172" spans="2:3" x14ac:dyDescent="0.3">
      <c r="B172" s="5">
        <v>44545</v>
      </c>
      <c r="C172" s="6">
        <v>73.469800000000006</v>
      </c>
    </row>
    <row r="173" spans="2:3" x14ac:dyDescent="0.3">
      <c r="B173" s="5">
        <v>44544</v>
      </c>
      <c r="C173" s="6">
        <v>73.410700000000006</v>
      </c>
    </row>
    <row r="174" spans="2:3" x14ac:dyDescent="0.3">
      <c r="B174" s="5">
        <v>44541</v>
      </c>
      <c r="C174" s="6">
        <v>73.605900000000005</v>
      </c>
    </row>
    <row r="175" spans="2:3" x14ac:dyDescent="0.3">
      <c r="B175" s="5">
        <v>44540</v>
      </c>
      <c r="C175" s="6">
        <v>73.599800000000002</v>
      </c>
    </row>
    <row r="176" spans="2:3" x14ac:dyDescent="0.3">
      <c r="B176" s="5">
        <v>44539</v>
      </c>
      <c r="C176" s="6">
        <v>73.845299999999995</v>
      </c>
    </row>
    <row r="177" spans="2:3" x14ac:dyDescent="0.3">
      <c r="B177" s="5">
        <v>44538</v>
      </c>
      <c r="C177" s="6">
        <v>74.139899999999997</v>
      </c>
    </row>
    <row r="178" spans="2:3" x14ac:dyDescent="0.3">
      <c r="B178" s="5">
        <v>44537</v>
      </c>
      <c r="C178" s="6">
        <v>73.669399999999996</v>
      </c>
    </row>
    <row r="179" spans="2:3" x14ac:dyDescent="0.3">
      <c r="B179" s="5">
        <v>44534</v>
      </c>
      <c r="C179" s="6">
        <v>73.742599999999996</v>
      </c>
    </row>
    <row r="180" spans="2:3" x14ac:dyDescent="0.3">
      <c r="B180" s="5">
        <v>44533</v>
      </c>
      <c r="C180" s="6">
        <v>74.063699999999997</v>
      </c>
    </row>
    <row r="181" spans="2:3" x14ac:dyDescent="0.3">
      <c r="B181" s="5">
        <v>44532</v>
      </c>
      <c r="C181" s="6">
        <v>73.974599999999995</v>
      </c>
    </row>
    <row r="182" spans="2:3" x14ac:dyDescent="0.3">
      <c r="B182" s="5">
        <v>44531</v>
      </c>
      <c r="C182" s="6">
        <v>74.892600000000002</v>
      </c>
    </row>
    <row r="183" spans="2:3" x14ac:dyDescent="0.3">
      <c r="B183" s="5">
        <v>44530</v>
      </c>
      <c r="C183" s="6">
        <v>74.981800000000007</v>
      </c>
    </row>
    <row r="184" spans="2:3" x14ac:dyDescent="0.3">
      <c r="B184" s="5">
        <v>44527</v>
      </c>
      <c r="C184" s="6">
        <v>75.587299999999999</v>
      </c>
    </row>
    <row r="185" spans="2:3" x14ac:dyDescent="0.3">
      <c r="B185" s="5">
        <v>44526</v>
      </c>
      <c r="C185" s="6">
        <v>74.600399999999993</v>
      </c>
    </row>
    <row r="186" spans="2:3" x14ac:dyDescent="0.3">
      <c r="B186" s="5">
        <v>44525</v>
      </c>
      <c r="C186" s="6">
        <v>74.372600000000006</v>
      </c>
    </row>
    <row r="187" spans="2:3" x14ac:dyDescent="0.3">
      <c r="B187" s="5">
        <v>44524</v>
      </c>
      <c r="C187" s="6">
        <v>74.832700000000003</v>
      </c>
    </row>
    <row r="188" spans="2:3" x14ac:dyDescent="0.3">
      <c r="B188" s="5">
        <v>44523</v>
      </c>
      <c r="C188" s="6">
        <v>73.450599999999994</v>
      </c>
    </row>
    <row r="189" spans="2:3" x14ac:dyDescent="0.3">
      <c r="B189" s="5">
        <v>44520</v>
      </c>
      <c r="C189" s="6">
        <v>72.761700000000005</v>
      </c>
    </row>
    <row r="190" spans="2:3" x14ac:dyDescent="0.3">
      <c r="B190" s="5">
        <v>44519</v>
      </c>
      <c r="C190" s="6">
        <v>72.602199999999996</v>
      </c>
    </row>
    <row r="191" spans="2:3" x14ac:dyDescent="0.3">
      <c r="B191" s="5">
        <v>44518</v>
      </c>
      <c r="C191" s="6">
        <v>72.822800000000001</v>
      </c>
    </row>
    <row r="192" spans="2:3" x14ac:dyDescent="0.3">
      <c r="B192" s="5">
        <v>44517</v>
      </c>
      <c r="C192" s="6">
        <v>72.555300000000003</v>
      </c>
    </row>
    <row r="193" spans="2:3" x14ac:dyDescent="0.3">
      <c r="B193" s="5">
        <v>44516</v>
      </c>
      <c r="C193" s="6">
        <v>72.272400000000005</v>
      </c>
    </row>
    <row r="194" spans="2:3" x14ac:dyDescent="0.3">
      <c r="B194" s="5">
        <v>44513</v>
      </c>
      <c r="C194" s="6">
        <v>71.811800000000005</v>
      </c>
    </row>
    <row r="195" spans="2:3" x14ac:dyDescent="0.3">
      <c r="B195" s="5">
        <v>44512</v>
      </c>
      <c r="C195" s="6">
        <v>71.196399999999997</v>
      </c>
    </row>
    <row r="196" spans="2:3" x14ac:dyDescent="0.3">
      <c r="B196" s="5">
        <v>44511</v>
      </c>
      <c r="C196" s="6">
        <v>70.694999999999993</v>
      </c>
    </row>
    <row r="197" spans="2:3" x14ac:dyDescent="0.3">
      <c r="B197" s="5">
        <v>44510</v>
      </c>
      <c r="C197" s="6">
        <v>71.286600000000007</v>
      </c>
    </row>
    <row r="198" spans="2:3" x14ac:dyDescent="0.3">
      <c r="B198" s="5">
        <v>44509</v>
      </c>
      <c r="C198" s="6">
        <v>71.397499999999994</v>
      </c>
    </row>
    <row r="199" spans="2:3" x14ac:dyDescent="0.3">
      <c r="B199" s="5">
        <v>44504</v>
      </c>
      <c r="C199" s="6">
        <v>71.4876</v>
      </c>
    </row>
    <row r="200" spans="2:3" x14ac:dyDescent="0.3">
      <c r="B200" s="5">
        <v>44503</v>
      </c>
      <c r="C200" s="6">
        <v>71.478300000000004</v>
      </c>
    </row>
    <row r="201" spans="2:3" x14ac:dyDescent="0.3">
      <c r="B201" s="5">
        <v>44502</v>
      </c>
      <c r="C201" s="6">
        <v>71.086299999999994</v>
      </c>
    </row>
    <row r="202" spans="2:3" x14ac:dyDescent="0.3">
      <c r="B202" s="5">
        <v>44499</v>
      </c>
      <c r="C202" s="6">
        <v>70.52</v>
      </c>
    </row>
    <row r="203" spans="2:3" x14ac:dyDescent="0.3">
      <c r="B203" s="5">
        <v>44498</v>
      </c>
      <c r="C203" s="6">
        <v>70.520700000000005</v>
      </c>
    </row>
    <row r="204" spans="2:3" x14ac:dyDescent="0.3">
      <c r="B204" s="5">
        <v>44497</v>
      </c>
      <c r="C204" s="6">
        <v>69.810400000000001</v>
      </c>
    </row>
    <row r="205" spans="2:3" x14ac:dyDescent="0.3">
      <c r="B205" s="5">
        <v>44496</v>
      </c>
      <c r="C205" s="6">
        <v>69.552599999999998</v>
      </c>
    </row>
    <row r="206" spans="2:3" x14ac:dyDescent="0.3">
      <c r="B206" s="5">
        <v>44495</v>
      </c>
      <c r="C206" s="6">
        <v>70.134500000000003</v>
      </c>
    </row>
    <row r="207" spans="2:3" x14ac:dyDescent="0.3">
      <c r="B207" s="5">
        <v>44492</v>
      </c>
      <c r="C207" s="6">
        <v>70.862300000000005</v>
      </c>
    </row>
    <row r="208" spans="2:3" x14ac:dyDescent="0.3">
      <c r="B208" s="5">
        <v>44491</v>
      </c>
      <c r="C208" s="6">
        <v>70.990399999999994</v>
      </c>
    </row>
    <row r="209" spans="2:3" x14ac:dyDescent="0.3">
      <c r="B209" s="5">
        <v>44490</v>
      </c>
      <c r="C209" s="6">
        <v>71.055499999999995</v>
      </c>
    </row>
    <row r="210" spans="2:3" x14ac:dyDescent="0.3">
      <c r="B210" s="5">
        <v>44489</v>
      </c>
      <c r="C210" s="6">
        <v>70.967399999999998</v>
      </c>
    </row>
    <row r="211" spans="2:3" x14ac:dyDescent="0.3">
      <c r="B211" s="5">
        <v>44488</v>
      </c>
      <c r="C211" s="6">
        <v>71.171400000000006</v>
      </c>
    </row>
    <row r="212" spans="2:3" x14ac:dyDescent="0.3">
      <c r="B212" s="5">
        <v>44485</v>
      </c>
      <c r="C212" s="6">
        <v>71.237099999999998</v>
      </c>
    </row>
    <row r="213" spans="2:3" x14ac:dyDescent="0.3">
      <c r="B213" s="5">
        <v>44484</v>
      </c>
      <c r="C213" s="6">
        <v>71.784599999999998</v>
      </c>
    </row>
    <row r="214" spans="2:3" x14ac:dyDescent="0.3">
      <c r="B214" s="5">
        <v>44483</v>
      </c>
      <c r="C214" s="6">
        <v>71.857699999999994</v>
      </c>
    </row>
    <row r="215" spans="2:3" x14ac:dyDescent="0.3">
      <c r="B215" s="5">
        <v>44482</v>
      </c>
      <c r="C215" s="6">
        <v>71.880099999999999</v>
      </c>
    </row>
    <row r="216" spans="2:3" x14ac:dyDescent="0.3">
      <c r="B216" s="5">
        <v>44481</v>
      </c>
      <c r="C216" s="6">
        <v>71.637299999999996</v>
      </c>
    </row>
    <row r="217" spans="2:3" x14ac:dyDescent="0.3">
      <c r="B217" s="5">
        <v>44478</v>
      </c>
      <c r="C217" s="6">
        <v>71.988200000000006</v>
      </c>
    </row>
    <row r="218" spans="2:3" x14ac:dyDescent="0.3">
      <c r="B218" s="5">
        <v>44477</v>
      </c>
      <c r="C218" s="6">
        <v>72.285399999999996</v>
      </c>
    </row>
    <row r="219" spans="2:3" x14ac:dyDescent="0.3">
      <c r="B219" s="5">
        <v>44476</v>
      </c>
      <c r="C219" s="6">
        <v>72.568200000000004</v>
      </c>
    </row>
    <row r="220" spans="2:3" x14ac:dyDescent="0.3">
      <c r="B220" s="5">
        <v>44475</v>
      </c>
      <c r="C220" s="6">
        <v>72.568600000000004</v>
      </c>
    </row>
    <row r="221" spans="2:3" x14ac:dyDescent="0.3">
      <c r="B221" s="5">
        <v>44474</v>
      </c>
      <c r="C221" s="6">
        <v>72.923900000000003</v>
      </c>
    </row>
    <row r="222" spans="2:3" x14ac:dyDescent="0.3">
      <c r="B222" s="5">
        <v>44471</v>
      </c>
      <c r="C222" s="6">
        <v>72.921499999999995</v>
      </c>
    </row>
    <row r="223" spans="2:3" x14ac:dyDescent="0.3">
      <c r="B223" s="5">
        <v>44470</v>
      </c>
      <c r="C223" s="6">
        <v>72.664199999999994</v>
      </c>
    </row>
    <row r="224" spans="2:3" x14ac:dyDescent="0.3">
      <c r="B224" s="5">
        <v>44469</v>
      </c>
      <c r="C224" s="6">
        <v>72.760800000000003</v>
      </c>
    </row>
    <row r="225" spans="2:3" x14ac:dyDescent="0.3">
      <c r="B225" s="5">
        <v>44468</v>
      </c>
      <c r="C225" s="6">
        <v>72.508300000000006</v>
      </c>
    </row>
    <row r="226" spans="2:3" x14ac:dyDescent="0.3">
      <c r="B226" s="5">
        <v>44467</v>
      </c>
      <c r="C226" s="6">
        <v>72.661299999999997</v>
      </c>
    </row>
    <row r="227" spans="2:3" x14ac:dyDescent="0.3">
      <c r="B227" s="5">
        <v>44464</v>
      </c>
      <c r="C227" s="6">
        <v>73.008099999999999</v>
      </c>
    </row>
    <row r="228" spans="2:3" x14ac:dyDescent="0.3">
      <c r="B228" s="5">
        <v>44463</v>
      </c>
      <c r="C228" s="6">
        <v>72.724500000000006</v>
      </c>
    </row>
    <row r="229" spans="2:3" x14ac:dyDescent="0.3">
      <c r="B229" s="5">
        <v>44462</v>
      </c>
      <c r="C229" s="6">
        <v>72.880600000000001</v>
      </c>
    </row>
    <row r="230" spans="2:3" x14ac:dyDescent="0.3">
      <c r="B230" s="5">
        <v>44461</v>
      </c>
      <c r="C230" s="6">
        <v>73.206699999999998</v>
      </c>
    </row>
    <row r="231" spans="2:3" x14ac:dyDescent="0.3">
      <c r="B231" s="5">
        <v>44460</v>
      </c>
      <c r="C231" s="6">
        <v>73.331500000000005</v>
      </c>
    </row>
    <row r="232" spans="2:3" x14ac:dyDescent="0.3">
      <c r="B232" s="5">
        <v>44457</v>
      </c>
      <c r="C232" s="6">
        <v>72.560199999999995</v>
      </c>
    </row>
    <row r="233" spans="2:3" x14ac:dyDescent="0.3">
      <c r="B233" s="5">
        <v>44456</v>
      </c>
      <c r="C233" s="6">
        <v>72.432900000000004</v>
      </c>
    </row>
    <row r="234" spans="2:3" x14ac:dyDescent="0.3">
      <c r="B234" s="5">
        <v>44455</v>
      </c>
      <c r="C234" s="6">
        <v>72.852000000000004</v>
      </c>
    </row>
    <row r="235" spans="2:3" x14ac:dyDescent="0.3">
      <c r="B235" s="5">
        <v>44454</v>
      </c>
      <c r="C235" s="6">
        <v>72.717100000000002</v>
      </c>
    </row>
    <row r="236" spans="2:3" x14ac:dyDescent="0.3">
      <c r="B236" s="5">
        <v>44453</v>
      </c>
      <c r="C236" s="6">
        <v>73.084100000000007</v>
      </c>
    </row>
    <row r="237" spans="2:3" x14ac:dyDescent="0.3">
      <c r="B237" s="5">
        <v>44450</v>
      </c>
      <c r="C237" s="6">
        <v>72.760000000000005</v>
      </c>
    </row>
    <row r="238" spans="2:3" x14ac:dyDescent="0.3">
      <c r="B238" s="5">
        <v>44449</v>
      </c>
      <c r="C238" s="6">
        <v>73.129000000000005</v>
      </c>
    </row>
    <row r="239" spans="2:3" x14ac:dyDescent="0.3">
      <c r="B239" s="5">
        <v>44448</v>
      </c>
      <c r="C239" s="6">
        <v>73.442099999999996</v>
      </c>
    </row>
    <row r="240" spans="2:3" x14ac:dyDescent="0.3">
      <c r="B240" s="5">
        <v>44447</v>
      </c>
      <c r="C240" s="6">
        <v>73.190899999999999</v>
      </c>
    </row>
    <row r="241" spans="2:3" x14ac:dyDescent="0.3">
      <c r="B241" s="5">
        <v>44446</v>
      </c>
      <c r="C241" s="6">
        <v>72.953800000000001</v>
      </c>
    </row>
    <row r="242" spans="2:3" x14ac:dyDescent="0.3">
      <c r="B242" s="5">
        <v>44443</v>
      </c>
      <c r="C242" s="6">
        <v>72.854500000000002</v>
      </c>
    </row>
    <row r="243" spans="2:3" x14ac:dyDescent="0.3">
      <c r="B243" s="5">
        <v>44442</v>
      </c>
      <c r="C243" s="6">
        <v>72.849100000000007</v>
      </c>
    </row>
    <row r="244" spans="2:3" x14ac:dyDescent="0.3">
      <c r="B244" s="5">
        <v>44441</v>
      </c>
      <c r="C244" s="6">
        <v>73.191199999999995</v>
      </c>
    </row>
    <row r="245" spans="2:3" x14ac:dyDescent="0.3">
      <c r="B245" s="5">
        <v>44440</v>
      </c>
      <c r="C245" s="6">
        <v>73.278099999999995</v>
      </c>
    </row>
    <row r="246" spans="2:3" x14ac:dyDescent="0.3">
      <c r="B246" s="5">
        <v>44439</v>
      </c>
      <c r="C246" s="6">
        <v>73.574399999999997</v>
      </c>
    </row>
    <row r="247" spans="2:3" x14ac:dyDescent="0.3">
      <c r="B247" s="5">
        <v>44436</v>
      </c>
      <c r="C247" s="6">
        <v>73.986599999999996</v>
      </c>
    </row>
    <row r="248" spans="2:3" x14ac:dyDescent="0.3">
      <c r="B248" s="5">
        <v>44435</v>
      </c>
      <c r="C248" s="6">
        <v>73.990799999999993</v>
      </c>
    </row>
    <row r="249" spans="2:3" x14ac:dyDescent="0.3">
      <c r="B249" s="5">
        <v>44434</v>
      </c>
      <c r="C249" s="6">
        <v>73.742800000000003</v>
      </c>
    </row>
    <row r="250" spans="2:3" x14ac:dyDescent="0.3">
      <c r="B250" s="5">
        <v>44433</v>
      </c>
      <c r="C250" s="6">
        <v>73.9465</v>
      </c>
    </row>
    <row r="251" spans="2:3" x14ac:dyDescent="0.3">
      <c r="B251" s="5">
        <v>44432</v>
      </c>
      <c r="C251" s="6">
        <v>74.066599999999994</v>
      </c>
    </row>
    <row r="252" spans="2:3" x14ac:dyDescent="0.3">
      <c r="B252" s="5">
        <v>44429</v>
      </c>
      <c r="C252" s="6">
        <v>74.364000000000004</v>
      </c>
    </row>
    <row r="253" spans="2:3" x14ac:dyDescent="0.3">
      <c r="B253" s="5">
        <v>44428</v>
      </c>
      <c r="C253" s="6">
        <v>74.150300000000001</v>
      </c>
    </row>
    <row r="254" spans="2:3" x14ac:dyDescent="0.3">
      <c r="B254" s="5">
        <v>44427</v>
      </c>
      <c r="C254" s="6">
        <v>73.463300000000004</v>
      </c>
    </row>
    <row r="255" spans="2:3" x14ac:dyDescent="0.3">
      <c r="B255" s="5">
        <v>44426</v>
      </c>
      <c r="C255" s="6">
        <v>73.475300000000004</v>
      </c>
    </row>
    <row r="256" spans="2:3" x14ac:dyDescent="0.3">
      <c r="B256" s="5">
        <v>44425</v>
      </c>
      <c r="C256" s="6">
        <v>73.391999999999996</v>
      </c>
    </row>
    <row r="257" spans="2:3" x14ac:dyDescent="0.3">
      <c r="B257" s="5">
        <v>44422</v>
      </c>
      <c r="C257" s="6">
        <v>73.472099999999998</v>
      </c>
    </row>
    <row r="258" spans="2:3" x14ac:dyDescent="0.3">
      <c r="B258" s="5">
        <v>44421</v>
      </c>
      <c r="C258" s="6">
        <v>73.567099999999996</v>
      </c>
    </row>
    <row r="259" spans="2:3" x14ac:dyDescent="0.3">
      <c r="B259" s="5">
        <v>44420</v>
      </c>
      <c r="C259" s="6">
        <v>73.969499999999996</v>
      </c>
    </row>
    <row r="260" spans="2:3" x14ac:dyDescent="0.3">
      <c r="B260" s="5">
        <v>44419</v>
      </c>
      <c r="C260" s="6">
        <v>73.596199999999996</v>
      </c>
    </row>
    <row r="261" spans="2:3" x14ac:dyDescent="0.3">
      <c r="B261" s="5">
        <v>44418</v>
      </c>
      <c r="C261" s="6">
        <v>73.507800000000003</v>
      </c>
    </row>
    <row r="262" spans="2:3" x14ac:dyDescent="0.3">
      <c r="B262" s="5">
        <v>44415</v>
      </c>
      <c r="C262" s="6">
        <v>73.130399999999995</v>
      </c>
    </row>
    <row r="263" spans="2:3" x14ac:dyDescent="0.3">
      <c r="B263" s="5">
        <v>44414</v>
      </c>
      <c r="C263" s="6">
        <v>73.168000000000006</v>
      </c>
    </row>
    <row r="264" spans="2:3" x14ac:dyDescent="0.3">
      <c r="B264" s="5">
        <v>44413</v>
      </c>
      <c r="C264" s="6">
        <v>72.785700000000006</v>
      </c>
    </row>
    <row r="265" spans="2:3" x14ac:dyDescent="0.3">
      <c r="B265" s="5">
        <v>44412</v>
      </c>
      <c r="C265" s="6">
        <v>72.872399999999999</v>
      </c>
    </row>
    <row r="266" spans="2:3" x14ac:dyDescent="0.3">
      <c r="B266" s="5">
        <v>44411</v>
      </c>
      <c r="C266" s="6">
        <v>73.015600000000006</v>
      </c>
    </row>
    <row r="267" spans="2:3" x14ac:dyDescent="0.3">
      <c r="B267" s="5">
        <v>44408</v>
      </c>
      <c r="C267" s="6">
        <v>73.138800000000003</v>
      </c>
    </row>
    <row r="268" spans="2:3" x14ac:dyDescent="0.3">
      <c r="B268" s="5">
        <v>44407</v>
      </c>
      <c r="C268" s="6">
        <v>73.190399999999997</v>
      </c>
    </row>
    <row r="269" spans="2:3" x14ac:dyDescent="0.3">
      <c r="B269" s="5">
        <v>44406</v>
      </c>
      <c r="C269" s="6">
        <v>73.608800000000002</v>
      </c>
    </row>
    <row r="270" spans="2:3" x14ac:dyDescent="0.3">
      <c r="B270" s="5">
        <v>44405</v>
      </c>
      <c r="C270" s="6">
        <v>73.847099999999998</v>
      </c>
    </row>
    <row r="271" spans="2:3" x14ac:dyDescent="0.3">
      <c r="B271" s="5">
        <v>44404</v>
      </c>
      <c r="C271" s="6">
        <v>74.097999999999999</v>
      </c>
    </row>
    <row r="272" spans="2:3" x14ac:dyDescent="0.3">
      <c r="B272" s="5">
        <v>44401</v>
      </c>
      <c r="C272" s="6">
        <v>73.766300000000001</v>
      </c>
    </row>
    <row r="273" spans="2:3" x14ac:dyDescent="0.3">
      <c r="B273" s="5">
        <v>44400</v>
      </c>
      <c r="C273" s="6">
        <v>73.694500000000005</v>
      </c>
    </row>
    <row r="274" spans="2:3" x14ac:dyDescent="0.3">
      <c r="B274" s="5">
        <v>44399</v>
      </c>
      <c r="C274" s="6">
        <v>74.494699999999995</v>
      </c>
    </row>
    <row r="275" spans="2:3" x14ac:dyDescent="0.3">
      <c r="B275" s="5">
        <v>44398</v>
      </c>
      <c r="C275" s="6">
        <v>74.491</v>
      </c>
    </row>
    <row r="276" spans="2:3" x14ac:dyDescent="0.3">
      <c r="B276" s="5">
        <v>44397</v>
      </c>
      <c r="C276" s="6">
        <v>74.346299999999999</v>
      </c>
    </row>
    <row r="277" spans="2:3" x14ac:dyDescent="0.3">
      <c r="B277" s="5">
        <v>44394</v>
      </c>
      <c r="C277" s="6">
        <v>74.165599999999998</v>
      </c>
    </row>
    <row r="278" spans="2:3" x14ac:dyDescent="0.3">
      <c r="B278" s="5">
        <v>44393</v>
      </c>
      <c r="C278" s="6">
        <v>74.219700000000003</v>
      </c>
    </row>
    <row r="279" spans="2:3" x14ac:dyDescent="0.3">
      <c r="B279" s="5">
        <v>44392</v>
      </c>
      <c r="C279" s="6">
        <v>74.123599999999996</v>
      </c>
    </row>
    <row r="280" spans="2:3" x14ac:dyDescent="0.3">
      <c r="B280" s="5">
        <v>44391</v>
      </c>
      <c r="C280" s="6">
        <v>74.058899999999994</v>
      </c>
    </row>
    <row r="281" spans="2:3" x14ac:dyDescent="0.3">
      <c r="B281" s="5">
        <v>44390</v>
      </c>
      <c r="C281" s="6">
        <v>74.633600000000001</v>
      </c>
    </row>
    <row r="282" spans="2:3" x14ac:dyDescent="0.3">
      <c r="B282" s="5">
        <v>44387</v>
      </c>
      <c r="C282" s="6">
        <v>74.467500000000001</v>
      </c>
    </row>
    <row r="283" spans="2:3" x14ac:dyDescent="0.3">
      <c r="B283" s="5">
        <v>44386</v>
      </c>
      <c r="C283" s="6">
        <v>75.1952</v>
      </c>
    </row>
    <row r="284" spans="2:3" x14ac:dyDescent="0.3">
      <c r="B284" s="5">
        <v>44385</v>
      </c>
      <c r="C284" s="6">
        <v>74.058000000000007</v>
      </c>
    </row>
    <row r="285" spans="2:3" x14ac:dyDescent="0.3">
      <c r="B285" s="5">
        <v>44384</v>
      </c>
      <c r="C285" s="6">
        <v>73.266000000000005</v>
      </c>
    </row>
    <row r="286" spans="2:3" x14ac:dyDescent="0.3">
      <c r="B286" s="5">
        <v>44383</v>
      </c>
      <c r="C286" s="6">
        <v>73.353999999999999</v>
      </c>
    </row>
    <row r="287" spans="2:3" x14ac:dyDescent="0.3">
      <c r="B287" s="5">
        <v>44380</v>
      </c>
      <c r="C287" s="6">
        <v>73.617500000000007</v>
      </c>
    </row>
    <row r="288" spans="2:3" x14ac:dyDescent="0.3">
      <c r="B288" s="5">
        <v>44379</v>
      </c>
      <c r="C288" s="6">
        <v>72.908600000000007</v>
      </c>
    </row>
    <row r="289" spans="2:3" x14ac:dyDescent="0.3">
      <c r="B289" s="5">
        <v>44378</v>
      </c>
      <c r="C289" s="6">
        <v>72.723399999999998</v>
      </c>
    </row>
    <row r="290" spans="2:3" x14ac:dyDescent="0.3">
      <c r="B290" s="5">
        <v>44377</v>
      </c>
      <c r="C290" s="6">
        <v>72.372299999999996</v>
      </c>
    </row>
    <row r="291" spans="2:3" x14ac:dyDescent="0.3">
      <c r="B291" s="5">
        <v>44376</v>
      </c>
      <c r="C291" s="6">
        <v>72.177700000000002</v>
      </c>
    </row>
    <row r="292" spans="2:3" x14ac:dyDescent="0.3">
      <c r="B292" s="5">
        <v>44373</v>
      </c>
      <c r="C292" s="6">
        <v>72.169399999999996</v>
      </c>
    </row>
    <row r="293" spans="2:3" x14ac:dyDescent="0.3">
      <c r="B293" s="5">
        <v>44372</v>
      </c>
      <c r="C293" s="6">
        <v>72.325999999999993</v>
      </c>
    </row>
    <row r="294" spans="2:3" x14ac:dyDescent="0.3">
      <c r="B294" s="5">
        <v>44371</v>
      </c>
      <c r="C294" s="6">
        <v>72.667100000000005</v>
      </c>
    </row>
    <row r="295" spans="2:3" x14ac:dyDescent="0.3">
      <c r="B295" s="5">
        <v>44370</v>
      </c>
      <c r="C295" s="6">
        <v>73.1661</v>
      </c>
    </row>
    <row r="296" spans="2:3" x14ac:dyDescent="0.3">
      <c r="B296" s="5">
        <v>44369</v>
      </c>
      <c r="C296" s="6">
        <v>73.198700000000002</v>
      </c>
    </row>
    <row r="297" spans="2:3" x14ac:dyDescent="0.3">
      <c r="B297" s="5">
        <v>44366</v>
      </c>
      <c r="C297" s="6">
        <v>72.221599999999995</v>
      </c>
    </row>
    <row r="298" spans="2:3" x14ac:dyDescent="0.3">
      <c r="B298" s="5">
        <v>44365</v>
      </c>
      <c r="C298" s="6">
        <v>72.504800000000003</v>
      </c>
    </row>
    <row r="299" spans="2:3" x14ac:dyDescent="0.3">
      <c r="B299" s="5">
        <v>44364</v>
      </c>
      <c r="C299" s="6">
        <v>72.032300000000006</v>
      </c>
    </row>
    <row r="300" spans="2:3" x14ac:dyDescent="0.3">
      <c r="B300" s="5">
        <v>44363</v>
      </c>
      <c r="C300" s="6">
        <v>71.831800000000001</v>
      </c>
    </row>
    <row r="301" spans="2:3" x14ac:dyDescent="0.3">
      <c r="B301" s="5">
        <v>44359</v>
      </c>
      <c r="C301" s="6">
        <v>71.679699999999997</v>
      </c>
    </row>
    <row r="302" spans="2:3" x14ac:dyDescent="0.3">
      <c r="B302" s="5">
        <v>44358</v>
      </c>
      <c r="C302" s="6">
        <v>72.197400000000002</v>
      </c>
    </row>
    <row r="303" spans="2:3" x14ac:dyDescent="0.3">
      <c r="B303" s="5">
        <v>44357</v>
      </c>
      <c r="C303" s="6">
        <v>72.082899999999995</v>
      </c>
    </row>
    <row r="304" spans="2:3" x14ac:dyDescent="0.3">
      <c r="B304" s="5">
        <v>44356</v>
      </c>
      <c r="C304" s="6">
        <v>72.825599999999994</v>
      </c>
    </row>
    <row r="305" spans="2:3" x14ac:dyDescent="0.3">
      <c r="B305" s="5">
        <v>44355</v>
      </c>
      <c r="C305" s="6">
        <v>72.929400000000001</v>
      </c>
    </row>
    <row r="306" spans="2:3" x14ac:dyDescent="0.3">
      <c r="B306" s="5">
        <v>44352</v>
      </c>
      <c r="C306" s="6">
        <v>73.272099999999995</v>
      </c>
    </row>
    <row r="307" spans="2:3" x14ac:dyDescent="0.3">
      <c r="B307" s="5">
        <v>44351</v>
      </c>
      <c r="C307" s="6">
        <v>73.263599999999997</v>
      </c>
    </row>
    <row r="308" spans="2:3" x14ac:dyDescent="0.3">
      <c r="B308" s="5">
        <v>44350</v>
      </c>
      <c r="C308" s="6">
        <v>73.497900000000001</v>
      </c>
    </row>
    <row r="309" spans="2:3" x14ac:dyDescent="0.3">
      <c r="B309" s="5">
        <v>44349</v>
      </c>
      <c r="C309" s="6">
        <v>73.241100000000003</v>
      </c>
    </row>
    <row r="310" spans="2:3" x14ac:dyDescent="0.3">
      <c r="B310" s="5">
        <v>44348</v>
      </c>
      <c r="C310" s="6">
        <v>73.296499999999995</v>
      </c>
    </row>
    <row r="311" spans="2:3" x14ac:dyDescent="0.3">
      <c r="B311" s="5">
        <v>44345</v>
      </c>
      <c r="C311" s="6">
        <v>73.587000000000003</v>
      </c>
    </row>
    <row r="312" spans="2:3" x14ac:dyDescent="0.3">
      <c r="B312" s="5">
        <v>44344</v>
      </c>
      <c r="C312" s="6">
        <v>73.457999999999998</v>
      </c>
    </row>
    <row r="313" spans="2:3" x14ac:dyDescent="0.3">
      <c r="B313" s="5">
        <v>44343</v>
      </c>
      <c r="C313" s="6">
        <v>73.473699999999994</v>
      </c>
    </row>
    <row r="314" spans="2:3" x14ac:dyDescent="0.3">
      <c r="B314" s="5">
        <v>44342</v>
      </c>
      <c r="C314" s="6">
        <v>73.396299999999997</v>
      </c>
    </row>
    <row r="315" spans="2:3" x14ac:dyDescent="0.3">
      <c r="B315" s="5">
        <v>44341</v>
      </c>
      <c r="C315" s="6">
        <v>73.526600000000002</v>
      </c>
    </row>
    <row r="316" spans="2:3" x14ac:dyDescent="0.3">
      <c r="B316" s="5">
        <v>44338</v>
      </c>
      <c r="C316" s="6">
        <v>73.580299999999994</v>
      </c>
    </row>
    <row r="317" spans="2:3" x14ac:dyDescent="0.3">
      <c r="B317" s="5">
        <v>44337</v>
      </c>
      <c r="C317" s="6">
        <v>73.600700000000003</v>
      </c>
    </row>
    <row r="318" spans="2:3" x14ac:dyDescent="0.3">
      <c r="B318" s="5">
        <v>44336</v>
      </c>
      <c r="C318" s="6">
        <v>73.677800000000005</v>
      </c>
    </row>
    <row r="319" spans="2:3" x14ac:dyDescent="0.3">
      <c r="B319" s="5">
        <v>44335</v>
      </c>
      <c r="C319" s="6">
        <v>73.699200000000005</v>
      </c>
    </row>
    <row r="320" spans="2:3" x14ac:dyDescent="0.3">
      <c r="B320" s="5">
        <v>44334</v>
      </c>
      <c r="C320" s="6">
        <v>73.853700000000003</v>
      </c>
    </row>
    <row r="321" spans="2:3" x14ac:dyDescent="0.3">
      <c r="B321" s="5">
        <v>44331</v>
      </c>
      <c r="C321" s="6">
        <v>73.996799999999993</v>
      </c>
    </row>
    <row r="322" spans="2:3" x14ac:dyDescent="0.3">
      <c r="B322" s="5">
        <v>44330</v>
      </c>
      <c r="C322" s="6">
        <v>74.3566</v>
      </c>
    </row>
    <row r="323" spans="2:3" x14ac:dyDescent="0.3">
      <c r="B323" s="5">
        <v>44329</v>
      </c>
      <c r="C323" s="6">
        <v>74.040000000000006</v>
      </c>
    </row>
    <row r="324" spans="2:3" x14ac:dyDescent="0.3">
      <c r="B324" s="5">
        <v>44328</v>
      </c>
      <c r="C324" s="6">
        <v>74.156700000000001</v>
      </c>
    </row>
    <row r="325" spans="2:3" x14ac:dyDescent="0.3">
      <c r="B325" s="5">
        <v>44324</v>
      </c>
      <c r="C325" s="6">
        <v>74.137299999999996</v>
      </c>
    </row>
    <row r="326" spans="2:3" x14ac:dyDescent="0.3">
      <c r="B326" s="5">
        <v>44323</v>
      </c>
      <c r="C326" s="6">
        <v>74.576999999999998</v>
      </c>
    </row>
    <row r="327" spans="2:3" x14ac:dyDescent="0.3">
      <c r="B327" s="5">
        <v>44322</v>
      </c>
      <c r="C327" s="6">
        <v>74.861699999999999</v>
      </c>
    </row>
    <row r="328" spans="2:3" x14ac:dyDescent="0.3">
      <c r="B328" s="5">
        <v>44321</v>
      </c>
      <c r="C328" s="6">
        <v>75.256699999999995</v>
      </c>
    </row>
    <row r="329" spans="2:3" x14ac:dyDescent="0.3">
      <c r="B329" s="5">
        <v>44317</v>
      </c>
      <c r="C329" s="6">
        <v>74.845100000000002</v>
      </c>
    </row>
    <row r="330" spans="2:3" x14ac:dyDescent="0.3">
      <c r="B330" s="5">
        <v>44316</v>
      </c>
      <c r="C330" s="6">
        <v>74.382300000000001</v>
      </c>
    </row>
    <row r="331" spans="2:3" x14ac:dyDescent="0.3">
      <c r="B331" s="5">
        <v>44315</v>
      </c>
      <c r="C331" s="6">
        <v>74.938999999999993</v>
      </c>
    </row>
    <row r="332" spans="2:3" x14ac:dyDescent="0.3">
      <c r="B332" s="5">
        <v>44314</v>
      </c>
      <c r="C332" s="6">
        <v>74.957800000000006</v>
      </c>
    </row>
    <row r="333" spans="2:3" x14ac:dyDescent="0.3">
      <c r="B333" s="5">
        <v>44313</v>
      </c>
      <c r="C333" s="6">
        <v>74.768000000000001</v>
      </c>
    </row>
    <row r="334" spans="2:3" x14ac:dyDescent="0.3">
      <c r="B334" s="5">
        <v>44310</v>
      </c>
      <c r="C334" s="6">
        <v>75.089299999999994</v>
      </c>
    </row>
    <row r="335" spans="2:3" x14ac:dyDescent="0.3">
      <c r="B335" s="5">
        <v>44309</v>
      </c>
      <c r="C335" s="6">
        <v>76.421700000000001</v>
      </c>
    </row>
    <row r="336" spans="2:3" x14ac:dyDescent="0.3">
      <c r="B336" s="5">
        <v>44308</v>
      </c>
      <c r="C336" s="6">
        <v>76.819800000000001</v>
      </c>
    </row>
    <row r="337" spans="2:3" x14ac:dyDescent="0.3">
      <c r="B337" s="5">
        <v>44307</v>
      </c>
      <c r="C337" s="6">
        <v>76.015500000000003</v>
      </c>
    </row>
    <row r="338" spans="2:3" x14ac:dyDescent="0.3">
      <c r="B338" s="5">
        <v>44306</v>
      </c>
      <c r="C338" s="6">
        <v>76.249099999999999</v>
      </c>
    </row>
    <row r="339" spans="2:3" x14ac:dyDescent="0.3">
      <c r="B339" s="5">
        <v>44303</v>
      </c>
      <c r="C339" s="6">
        <v>75.5535</v>
      </c>
    </row>
    <row r="340" spans="2:3" x14ac:dyDescent="0.3">
      <c r="B340" s="5">
        <v>44302</v>
      </c>
      <c r="C340" s="6">
        <v>76.980800000000002</v>
      </c>
    </row>
    <row r="341" spans="2:3" x14ac:dyDescent="0.3">
      <c r="B341" s="5">
        <v>44301</v>
      </c>
      <c r="C341" s="6">
        <v>75.682599999999994</v>
      </c>
    </row>
    <row r="342" spans="2:3" x14ac:dyDescent="0.3">
      <c r="B342" s="5">
        <v>44300</v>
      </c>
      <c r="C342" s="6">
        <v>77.253500000000003</v>
      </c>
    </row>
    <row r="343" spans="2:3" x14ac:dyDescent="0.3">
      <c r="B343" s="5">
        <v>44299</v>
      </c>
      <c r="C343" s="6">
        <v>77.510400000000004</v>
      </c>
    </row>
    <row r="344" spans="2:3" x14ac:dyDescent="0.3">
      <c r="B344" s="5">
        <v>44296</v>
      </c>
      <c r="C344" s="6">
        <v>77.165700000000001</v>
      </c>
    </row>
    <row r="345" spans="2:3" x14ac:dyDescent="0.3">
      <c r="B345" s="5">
        <v>44295</v>
      </c>
      <c r="C345" s="6">
        <v>77.101100000000002</v>
      </c>
    </row>
    <row r="346" spans="2:3" x14ac:dyDescent="0.3">
      <c r="B346" s="5">
        <v>44294</v>
      </c>
      <c r="C346" s="6">
        <v>77.772999999999996</v>
      </c>
    </row>
    <row r="347" spans="2:3" x14ac:dyDescent="0.3">
      <c r="B347" s="5">
        <v>44293</v>
      </c>
      <c r="C347" s="6">
        <v>76.380200000000002</v>
      </c>
    </row>
    <row r="348" spans="2:3" x14ac:dyDescent="0.3">
      <c r="B348" s="5">
        <v>44292</v>
      </c>
      <c r="C348" s="6">
        <v>76.605199999999996</v>
      </c>
    </row>
    <row r="349" spans="2:3" x14ac:dyDescent="0.3">
      <c r="B349" s="5">
        <v>44289</v>
      </c>
      <c r="C349" s="6">
        <v>76.073400000000007</v>
      </c>
    </row>
    <row r="350" spans="2:3" x14ac:dyDescent="0.3">
      <c r="B350" s="5">
        <v>44288</v>
      </c>
      <c r="C350" s="6">
        <v>75.807299999999998</v>
      </c>
    </row>
    <row r="351" spans="2:3" x14ac:dyDescent="0.3">
      <c r="B351" s="5">
        <v>44287</v>
      </c>
      <c r="C351" s="6">
        <v>75.637299999999996</v>
      </c>
    </row>
    <row r="352" spans="2:3" x14ac:dyDescent="0.3">
      <c r="B352" s="5">
        <v>44286</v>
      </c>
      <c r="C352" s="6">
        <v>75.702299999999994</v>
      </c>
    </row>
    <row r="353" spans="2:3" x14ac:dyDescent="0.3">
      <c r="B353" s="5">
        <v>44285</v>
      </c>
      <c r="C353" s="6">
        <v>75.828699999999998</v>
      </c>
    </row>
    <row r="354" spans="2:3" x14ac:dyDescent="0.3">
      <c r="B354" s="5">
        <v>44282</v>
      </c>
      <c r="C354" s="6">
        <v>75.757599999999996</v>
      </c>
    </row>
    <row r="355" spans="2:3" x14ac:dyDescent="0.3">
      <c r="B355" s="5">
        <v>44281</v>
      </c>
      <c r="C355" s="6">
        <v>76.174099999999996</v>
      </c>
    </row>
    <row r="356" spans="2:3" x14ac:dyDescent="0.3">
      <c r="B356" s="5">
        <v>44280</v>
      </c>
      <c r="C356" s="6">
        <v>76.153499999999994</v>
      </c>
    </row>
    <row r="357" spans="2:3" x14ac:dyDescent="0.3">
      <c r="B357" s="5">
        <v>44279</v>
      </c>
      <c r="C357" s="6">
        <v>75.358500000000006</v>
      </c>
    </row>
    <row r="358" spans="2:3" x14ac:dyDescent="0.3">
      <c r="B358" s="5">
        <v>44278</v>
      </c>
      <c r="C358" s="6">
        <v>74.608500000000006</v>
      </c>
    </row>
    <row r="359" spans="2:3" x14ac:dyDescent="0.3">
      <c r="B359" s="5">
        <v>44275</v>
      </c>
      <c r="C359" s="6">
        <v>74.138999999999996</v>
      </c>
    </row>
    <row r="360" spans="2:3" x14ac:dyDescent="0.3">
      <c r="B360" s="5">
        <v>44274</v>
      </c>
      <c r="C360" s="6">
        <v>73.658199999999994</v>
      </c>
    </row>
    <row r="361" spans="2:3" x14ac:dyDescent="0.3">
      <c r="B361" s="5">
        <v>44273</v>
      </c>
      <c r="C361" s="6">
        <v>73.101900000000001</v>
      </c>
    </row>
    <row r="362" spans="2:3" x14ac:dyDescent="0.3">
      <c r="B362" s="5">
        <v>44272</v>
      </c>
      <c r="C362" s="6">
        <v>72.9619</v>
      </c>
    </row>
    <row r="363" spans="2:3" x14ac:dyDescent="0.3">
      <c r="B363" s="5">
        <v>44271</v>
      </c>
      <c r="C363" s="6">
        <v>73.231700000000004</v>
      </c>
    </row>
    <row r="364" spans="2:3" x14ac:dyDescent="0.3">
      <c r="B364" s="5">
        <v>44268</v>
      </c>
      <c r="C364" s="6">
        <v>73.508099999999999</v>
      </c>
    </row>
    <row r="365" spans="2:3" x14ac:dyDescent="0.3">
      <c r="B365" s="5">
        <v>44267</v>
      </c>
      <c r="C365" s="6">
        <v>73.499600000000001</v>
      </c>
    </row>
    <row r="366" spans="2:3" x14ac:dyDescent="0.3">
      <c r="B366" s="5">
        <v>44266</v>
      </c>
      <c r="C366" s="6">
        <v>74.039299999999997</v>
      </c>
    </row>
    <row r="367" spans="2:3" x14ac:dyDescent="0.3">
      <c r="B367" s="5">
        <v>44265</v>
      </c>
      <c r="C367" s="6">
        <v>74.263999999999996</v>
      </c>
    </row>
    <row r="368" spans="2:3" x14ac:dyDescent="0.3">
      <c r="B368" s="5">
        <v>44261</v>
      </c>
      <c r="C368" s="6">
        <v>74.427499999999995</v>
      </c>
    </row>
    <row r="369" spans="2:3" x14ac:dyDescent="0.3">
      <c r="B369" s="5">
        <v>44260</v>
      </c>
      <c r="C369" s="6">
        <v>73.7864</v>
      </c>
    </row>
    <row r="370" spans="2:3" x14ac:dyDescent="0.3">
      <c r="B370" s="5">
        <v>44259</v>
      </c>
      <c r="C370" s="6">
        <v>73.518699999999995</v>
      </c>
    </row>
    <row r="371" spans="2:3" x14ac:dyDescent="0.3">
      <c r="B371" s="5">
        <v>44258</v>
      </c>
      <c r="C371" s="6">
        <v>74.575500000000005</v>
      </c>
    </row>
    <row r="372" spans="2:3" x14ac:dyDescent="0.3">
      <c r="B372" s="5">
        <v>44257</v>
      </c>
      <c r="C372" s="6">
        <v>74.044799999999995</v>
      </c>
    </row>
    <row r="373" spans="2:3" x14ac:dyDescent="0.3">
      <c r="B373" s="5">
        <v>44254</v>
      </c>
      <c r="C373" s="6">
        <v>74.437299999999993</v>
      </c>
    </row>
    <row r="374" spans="2:3" x14ac:dyDescent="0.3">
      <c r="B374" s="5">
        <v>44253</v>
      </c>
      <c r="C374" s="6">
        <v>73.474699999999999</v>
      </c>
    </row>
    <row r="375" spans="2:3" x14ac:dyDescent="0.3">
      <c r="B375" s="5">
        <v>44252</v>
      </c>
      <c r="C375" s="6">
        <v>73.753200000000007</v>
      </c>
    </row>
    <row r="376" spans="2:3" x14ac:dyDescent="0.3">
      <c r="B376" s="5">
        <v>44248</v>
      </c>
      <c r="C376" s="6">
        <v>73.9833</v>
      </c>
    </row>
    <row r="377" spans="2:3" x14ac:dyDescent="0.3">
      <c r="B377" s="5">
        <v>44247</v>
      </c>
      <c r="C377" s="6">
        <v>73.971699999999998</v>
      </c>
    </row>
    <row r="378" spans="2:3" x14ac:dyDescent="0.3">
      <c r="B378" s="5">
        <v>44246</v>
      </c>
      <c r="C378" s="6">
        <v>73.775499999999994</v>
      </c>
    </row>
    <row r="379" spans="2:3" x14ac:dyDescent="0.3">
      <c r="B379" s="5">
        <v>44245</v>
      </c>
      <c r="C379" s="6">
        <v>73.766900000000007</v>
      </c>
    </row>
    <row r="380" spans="2:3" x14ac:dyDescent="0.3">
      <c r="B380" s="5">
        <v>44244</v>
      </c>
      <c r="C380" s="6">
        <v>73.289500000000004</v>
      </c>
    </row>
    <row r="381" spans="2:3" x14ac:dyDescent="0.3">
      <c r="B381" s="5">
        <v>44243</v>
      </c>
      <c r="C381" s="6">
        <v>73.309200000000004</v>
      </c>
    </row>
    <row r="382" spans="2:3" x14ac:dyDescent="0.3">
      <c r="B382" s="5">
        <v>44240</v>
      </c>
      <c r="C382" s="6">
        <v>73.937799999999996</v>
      </c>
    </row>
    <row r="383" spans="2:3" x14ac:dyDescent="0.3">
      <c r="B383" s="5">
        <v>44239</v>
      </c>
      <c r="C383" s="6">
        <v>73.757900000000006</v>
      </c>
    </row>
    <row r="384" spans="2:3" x14ac:dyDescent="0.3">
      <c r="B384" s="5">
        <v>44238</v>
      </c>
      <c r="C384" s="6">
        <v>73.852599999999995</v>
      </c>
    </row>
    <row r="385" spans="2:3" x14ac:dyDescent="0.3">
      <c r="B385" s="5">
        <v>44237</v>
      </c>
      <c r="C385" s="6">
        <v>74.119200000000006</v>
      </c>
    </row>
    <row r="386" spans="2:3" x14ac:dyDescent="0.3">
      <c r="B386" s="5">
        <v>44236</v>
      </c>
      <c r="C386" s="6">
        <v>74.260199999999998</v>
      </c>
    </row>
    <row r="387" spans="2:3" x14ac:dyDescent="0.3">
      <c r="B387" s="5">
        <v>44233</v>
      </c>
      <c r="C387" s="6">
        <v>75.110699999999994</v>
      </c>
    </row>
    <row r="388" spans="2:3" x14ac:dyDescent="0.3">
      <c r="B388" s="5">
        <v>44232</v>
      </c>
      <c r="C388" s="6">
        <v>75.729299999999995</v>
      </c>
    </row>
    <row r="389" spans="2:3" x14ac:dyDescent="0.3">
      <c r="B389" s="5">
        <v>44231</v>
      </c>
      <c r="C389" s="6">
        <v>76.080100000000002</v>
      </c>
    </row>
    <row r="390" spans="2:3" x14ac:dyDescent="0.3">
      <c r="B390" s="5">
        <v>44230</v>
      </c>
      <c r="C390" s="6">
        <v>75.905100000000004</v>
      </c>
    </row>
    <row r="391" spans="2:3" x14ac:dyDescent="0.3">
      <c r="B391" s="5">
        <v>44229</v>
      </c>
      <c r="C391" s="6">
        <v>75.505300000000005</v>
      </c>
    </row>
    <row r="392" spans="2:3" x14ac:dyDescent="0.3">
      <c r="B392" s="5">
        <v>44226</v>
      </c>
      <c r="C392" s="6">
        <v>76.252700000000004</v>
      </c>
    </row>
    <row r="393" spans="2:3" x14ac:dyDescent="0.3">
      <c r="B393" s="5">
        <v>44225</v>
      </c>
      <c r="C393" s="6">
        <v>76.185400000000001</v>
      </c>
    </row>
    <row r="394" spans="2:3" x14ac:dyDescent="0.3">
      <c r="B394" s="5">
        <v>44224</v>
      </c>
      <c r="C394" s="6">
        <v>75.040000000000006</v>
      </c>
    </row>
    <row r="395" spans="2:3" x14ac:dyDescent="0.3">
      <c r="B395" s="5">
        <v>44223</v>
      </c>
      <c r="C395" s="6">
        <v>75.635400000000004</v>
      </c>
    </row>
    <row r="396" spans="2:3" x14ac:dyDescent="0.3">
      <c r="B396" s="5">
        <v>44222</v>
      </c>
      <c r="C396" s="6">
        <v>74.856899999999996</v>
      </c>
    </row>
    <row r="397" spans="2:3" x14ac:dyDescent="0.3">
      <c r="B397" s="5">
        <v>44219</v>
      </c>
      <c r="C397" s="6">
        <v>74.361500000000007</v>
      </c>
    </row>
    <row r="398" spans="2:3" x14ac:dyDescent="0.3">
      <c r="B398" s="5">
        <v>44218</v>
      </c>
      <c r="C398" s="6">
        <v>73.369399999999999</v>
      </c>
    </row>
    <row r="399" spans="2:3" x14ac:dyDescent="0.3">
      <c r="B399" s="5">
        <v>44217</v>
      </c>
      <c r="C399" s="6">
        <v>73.355000000000004</v>
      </c>
    </row>
    <row r="400" spans="2:3" x14ac:dyDescent="0.3">
      <c r="B400" s="5">
        <v>44216</v>
      </c>
      <c r="C400" s="6">
        <v>73.724299999999999</v>
      </c>
    </row>
    <row r="401" spans="2:3" x14ac:dyDescent="0.3">
      <c r="B401" s="5">
        <v>44215</v>
      </c>
      <c r="C401" s="6">
        <v>73.973500000000001</v>
      </c>
    </row>
    <row r="402" spans="2:3" x14ac:dyDescent="0.3">
      <c r="B402" s="5">
        <v>44212</v>
      </c>
      <c r="C402" s="6">
        <v>73.545299999999997</v>
      </c>
    </row>
    <row r="403" spans="2:3" x14ac:dyDescent="0.3">
      <c r="B403" s="5">
        <v>44211</v>
      </c>
      <c r="C403" s="6">
        <v>73.796099999999996</v>
      </c>
    </row>
    <row r="404" spans="2:3" x14ac:dyDescent="0.3">
      <c r="B404" s="5">
        <v>44210</v>
      </c>
      <c r="C404" s="6">
        <v>73.526399999999995</v>
      </c>
    </row>
    <row r="405" spans="2:3" x14ac:dyDescent="0.3">
      <c r="B405" s="5">
        <v>44209</v>
      </c>
      <c r="C405" s="6">
        <v>74.266300000000001</v>
      </c>
    </row>
    <row r="406" spans="2:3" x14ac:dyDescent="0.3">
      <c r="B406" s="5">
        <v>44208</v>
      </c>
      <c r="C406" s="6">
        <v>74.515699999999995</v>
      </c>
    </row>
    <row r="407" spans="2:3" x14ac:dyDescent="0.3">
      <c r="B407" s="5">
        <v>44197</v>
      </c>
      <c r="C407" s="6">
        <v>73.875699999999995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219E-BED9-4580-9C49-3E46FAF8B4BC}">
  <dimension ref="B1:I26"/>
  <sheetViews>
    <sheetView workbookViewId="0">
      <selection activeCell="I25" sqref="I25"/>
    </sheetView>
  </sheetViews>
  <sheetFormatPr defaultRowHeight="14.4" x14ac:dyDescent="0.3"/>
  <cols>
    <col min="2" max="2" width="11" customWidth="1"/>
    <col min="3" max="3" width="17.21875" customWidth="1"/>
    <col min="4" max="7" width="11" customWidth="1"/>
    <col min="8" max="8" width="14.33203125" bestFit="1" customWidth="1"/>
  </cols>
  <sheetData>
    <row r="1" spans="2:9" ht="15.6" x14ac:dyDescent="0.3">
      <c r="C1" s="46"/>
      <c r="D1" s="46"/>
      <c r="E1" s="46"/>
    </row>
    <row r="2" spans="2:9" s="47" customFormat="1" ht="28.8" x14ac:dyDescent="0.3">
      <c r="B2" s="47" t="s">
        <v>15</v>
      </c>
      <c r="C2" s="47" t="s">
        <v>91</v>
      </c>
      <c r="D2" s="47" t="s">
        <v>94</v>
      </c>
      <c r="E2" s="47" t="s">
        <v>95</v>
      </c>
      <c r="F2" s="47" t="s">
        <v>12</v>
      </c>
      <c r="G2" s="47" t="s">
        <v>13</v>
      </c>
      <c r="H2" s="47" t="s">
        <v>14</v>
      </c>
    </row>
    <row r="3" spans="2:9" x14ac:dyDescent="0.3">
      <c r="B3" t="s">
        <v>11</v>
      </c>
      <c r="C3">
        <v>428</v>
      </c>
      <c r="D3">
        <v>200</v>
      </c>
      <c r="E3">
        <v>12</v>
      </c>
      <c r="F3">
        <v>4302</v>
      </c>
      <c r="G3">
        <v>452</v>
      </c>
      <c r="H3">
        <v>161</v>
      </c>
      <c r="I3" s="8"/>
    </row>
    <row r="4" spans="2:9" x14ac:dyDescent="0.3">
      <c r="B4" t="s">
        <v>16</v>
      </c>
      <c r="C4">
        <v>955</v>
      </c>
      <c r="D4">
        <v>0</v>
      </c>
      <c r="E4">
        <v>0</v>
      </c>
      <c r="F4">
        <v>3953</v>
      </c>
      <c r="G4">
        <v>681</v>
      </c>
      <c r="H4">
        <v>152</v>
      </c>
      <c r="I4" s="8"/>
    </row>
    <row r="5" spans="2:9" x14ac:dyDescent="0.3">
      <c r="B5" t="s">
        <v>17</v>
      </c>
      <c r="C5">
        <v>528</v>
      </c>
      <c r="D5">
        <v>150</v>
      </c>
      <c r="E5">
        <v>0</v>
      </c>
      <c r="F5">
        <v>3233</v>
      </c>
      <c r="G5">
        <v>552</v>
      </c>
      <c r="H5">
        <v>184</v>
      </c>
      <c r="I5" s="8"/>
    </row>
    <row r="6" spans="2:9" x14ac:dyDescent="0.3">
      <c r="B6" t="s">
        <v>18</v>
      </c>
      <c r="C6">
        <v>903</v>
      </c>
      <c r="D6">
        <v>0</v>
      </c>
      <c r="E6">
        <v>0</v>
      </c>
      <c r="F6">
        <v>1082</v>
      </c>
      <c r="G6">
        <v>491</v>
      </c>
      <c r="H6">
        <v>182</v>
      </c>
      <c r="I6" s="8"/>
    </row>
    <row r="7" spans="2:9" x14ac:dyDescent="0.3">
      <c r="B7" t="s">
        <v>19</v>
      </c>
      <c r="C7">
        <v>948</v>
      </c>
      <c r="D7">
        <v>0</v>
      </c>
      <c r="E7">
        <v>0</v>
      </c>
      <c r="F7" t="s">
        <v>39</v>
      </c>
      <c r="G7">
        <v>536</v>
      </c>
      <c r="H7">
        <v>142</v>
      </c>
      <c r="I7" s="8"/>
    </row>
    <row r="8" spans="2:9" x14ac:dyDescent="0.3">
      <c r="B8" t="s">
        <v>20</v>
      </c>
      <c r="C8">
        <v>511</v>
      </c>
      <c r="D8">
        <v>140</v>
      </c>
      <c r="E8">
        <v>0</v>
      </c>
      <c r="F8">
        <v>1935</v>
      </c>
      <c r="G8">
        <v>429</v>
      </c>
      <c r="H8">
        <v>136</v>
      </c>
      <c r="I8" s="8"/>
    </row>
    <row r="9" spans="2:9" x14ac:dyDescent="0.3">
      <c r="B9" t="s">
        <v>21</v>
      </c>
      <c r="C9">
        <v>842</v>
      </c>
      <c r="D9">
        <v>0</v>
      </c>
      <c r="E9">
        <v>5</v>
      </c>
      <c r="F9">
        <v>4668</v>
      </c>
      <c r="G9">
        <v>308</v>
      </c>
      <c r="H9">
        <v>132</v>
      </c>
      <c r="I9" s="8"/>
    </row>
    <row r="10" spans="2:9" x14ac:dyDescent="0.3">
      <c r="B10" t="s">
        <v>22</v>
      </c>
      <c r="C10">
        <v>700</v>
      </c>
      <c r="D10">
        <v>0</v>
      </c>
      <c r="E10">
        <v>0</v>
      </c>
      <c r="F10">
        <v>1897</v>
      </c>
      <c r="G10">
        <v>592</v>
      </c>
      <c r="H10">
        <v>169</v>
      </c>
      <c r="I10" s="8"/>
    </row>
    <row r="11" spans="2:9" x14ac:dyDescent="0.3">
      <c r="B11" t="s">
        <v>23</v>
      </c>
      <c r="C11">
        <v>800</v>
      </c>
      <c r="D11">
        <v>65</v>
      </c>
      <c r="E11">
        <v>0</v>
      </c>
      <c r="F11">
        <v>1228</v>
      </c>
      <c r="G11">
        <v>637</v>
      </c>
      <c r="H11">
        <v>117</v>
      </c>
      <c r="I11" s="8"/>
    </row>
    <row r="12" spans="2:9" x14ac:dyDescent="0.3">
      <c r="B12" t="s">
        <v>24</v>
      </c>
      <c r="C12">
        <v>804</v>
      </c>
      <c r="D12">
        <v>0</v>
      </c>
      <c r="E12">
        <v>0</v>
      </c>
      <c r="F12">
        <v>2669</v>
      </c>
      <c r="G12">
        <v>261</v>
      </c>
      <c r="H12">
        <v>191</v>
      </c>
      <c r="I12" s="8"/>
    </row>
    <row r="13" spans="2:9" x14ac:dyDescent="0.3">
      <c r="B13" t="s">
        <v>25</v>
      </c>
      <c r="C13">
        <v>177</v>
      </c>
      <c r="D13">
        <v>0</v>
      </c>
      <c r="E13">
        <v>0</v>
      </c>
      <c r="F13">
        <v>2705</v>
      </c>
      <c r="G13">
        <v>654</v>
      </c>
      <c r="H13">
        <v>113</v>
      </c>
      <c r="I13" s="8"/>
    </row>
    <row r="14" spans="2:9" x14ac:dyDescent="0.3">
      <c r="B14" t="s">
        <v>26</v>
      </c>
      <c r="C14">
        <v>620</v>
      </c>
      <c r="D14">
        <v>90</v>
      </c>
      <c r="E14">
        <v>0</v>
      </c>
      <c r="F14">
        <v>2421</v>
      </c>
      <c r="G14">
        <v>440</v>
      </c>
      <c r="H14">
        <v>193</v>
      </c>
      <c r="I14" s="8"/>
    </row>
    <row r="15" spans="2:9" x14ac:dyDescent="0.3">
      <c r="B15" t="s">
        <v>27</v>
      </c>
      <c r="C15">
        <v>709</v>
      </c>
      <c r="D15">
        <v>0</v>
      </c>
      <c r="E15">
        <v>11</v>
      </c>
      <c r="F15">
        <v>1214</v>
      </c>
      <c r="G15">
        <v>260</v>
      </c>
      <c r="H15">
        <v>127</v>
      </c>
      <c r="I15" s="8"/>
    </row>
    <row r="16" spans="2:9" x14ac:dyDescent="0.3">
      <c r="B16" t="s">
        <v>28</v>
      </c>
      <c r="C16">
        <v>584</v>
      </c>
      <c r="D16">
        <v>0</v>
      </c>
      <c r="E16">
        <v>0</v>
      </c>
      <c r="F16">
        <v>2139</v>
      </c>
      <c r="G16">
        <v>349</v>
      </c>
      <c r="H16">
        <v>167</v>
      </c>
      <c r="I16" s="8"/>
    </row>
    <row r="17" spans="2:9" x14ac:dyDescent="0.3">
      <c r="B17" t="s">
        <v>29</v>
      </c>
      <c r="C17">
        <v>888</v>
      </c>
      <c r="D17">
        <v>0</v>
      </c>
      <c r="E17">
        <v>0</v>
      </c>
      <c r="F17">
        <v>4205</v>
      </c>
      <c r="G17">
        <v>203</v>
      </c>
      <c r="H17">
        <v>187</v>
      </c>
      <c r="I17" s="8"/>
    </row>
    <row r="18" spans="2:9" x14ac:dyDescent="0.3">
      <c r="B18" t="s">
        <v>30</v>
      </c>
      <c r="C18">
        <v>697</v>
      </c>
      <c r="D18">
        <v>0</v>
      </c>
      <c r="E18">
        <v>7</v>
      </c>
      <c r="F18">
        <v>3784</v>
      </c>
      <c r="G18">
        <v>563</v>
      </c>
      <c r="H18">
        <v>147</v>
      </c>
      <c r="I18" s="8"/>
    </row>
    <row r="19" spans="2:9" x14ac:dyDescent="0.3">
      <c r="B19" t="s">
        <v>31</v>
      </c>
      <c r="C19">
        <v>828</v>
      </c>
      <c r="D19">
        <v>300</v>
      </c>
      <c r="E19">
        <v>0</v>
      </c>
      <c r="F19">
        <v>933</v>
      </c>
      <c r="G19">
        <v>688</v>
      </c>
      <c r="H19">
        <v>200</v>
      </c>
      <c r="I19" s="8"/>
    </row>
    <row r="20" spans="2:9" x14ac:dyDescent="0.3">
      <c r="B20" t="s">
        <v>32</v>
      </c>
      <c r="C20">
        <v>103</v>
      </c>
      <c r="D20">
        <v>0</v>
      </c>
      <c r="E20">
        <v>0</v>
      </c>
      <c r="F20">
        <v>2372</v>
      </c>
      <c r="G20">
        <v>327</v>
      </c>
      <c r="H20">
        <v>176</v>
      </c>
      <c r="I20" s="8"/>
    </row>
    <row r="21" spans="2:9" x14ac:dyDescent="0.3">
      <c r="B21" t="s">
        <v>33</v>
      </c>
      <c r="C21">
        <v>916</v>
      </c>
      <c r="D21">
        <v>0</v>
      </c>
      <c r="E21">
        <v>9</v>
      </c>
      <c r="F21">
        <v>1021</v>
      </c>
      <c r="G21">
        <v>114</v>
      </c>
      <c r="H21">
        <v>11000</v>
      </c>
      <c r="I21" s="8"/>
    </row>
    <row r="22" spans="2:9" x14ac:dyDescent="0.3">
      <c r="B22" t="s">
        <v>34</v>
      </c>
      <c r="C22">
        <v>717</v>
      </c>
      <c r="D22">
        <v>111</v>
      </c>
      <c r="E22">
        <v>0</v>
      </c>
      <c r="F22">
        <v>2233</v>
      </c>
      <c r="G22">
        <v>448</v>
      </c>
      <c r="H22">
        <v>165</v>
      </c>
      <c r="I22" s="8"/>
    </row>
    <row r="23" spans="2:9" x14ac:dyDescent="0.3">
      <c r="B23" t="s">
        <v>35</v>
      </c>
      <c r="C23">
        <v>403</v>
      </c>
      <c r="D23">
        <v>0</v>
      </c>
      <c r="E23">
        <v>1</v>
      </c>
      <c r="F23">
        <v>1307</v>
      </c>
      <c r="G23">
        <v>679</v>
      </c>
      <c r="H23">
        <v>149</v>
      </c>
      <c r="I23" s="8"/>
    </row>
    <row r="24" spans="2:9" x14ac:dyDescent="0.3">
      <c r="B24" t="s">
        <v>36</v>
      </c>
      <c r="C24">
        <v>698</v>
      </c>
      <c r="D24">
        <v>0</v>
      </c>
      <c r="E24">
        <v>0</v>
      </c>
      <c r="F24">
        <v>1273</v>
      </c>
      <c r="G24">
        <v>147</v>
      </c>
      <c r="H24">
        <v>186</v>
      </c>
      <c r="I24" s="8"/>
    </row>
    <row r="25" spans="2:9" x14ac:dyDescent="0.3">
      <c r="B25" t="s">
        <v>37</v>
      </c>
      <c r="C25">
        <v>441</v>
      </c>
      <c r="D25">
        <v>95</v>
      </c>
      <c r="E25">
        <v>0</v>
      </c>
      <c r="F25">
        <v>4058</v>
      </c>
      <c r="G25">
        <v>332</v>
      </c>
      <c r="H25">
        <v>154</v>
      </c>
      <c r="I25" s="8"/>
    </row>
    <row r="26" spans="2:9" x14ac:dyDescent="0.3">
      <c r="B26" t="s">
        <v>38</v>
      </c>
      <c r="C26">
        <v>390</v>
      </c>
      <c r="D26">
        <v>55</v>
      </c>
      <c r="E26">
        <v>0</v>
      </c>
      <c r="F26">
        <v>4285</v>
      </c>
      <c r="G26">
        <v>596</v>
      </c>
      <c r="H26">
        <v>140</v>
      </c>
      <c r="I26" s="8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8C1A-EE4C-4657-9ED3-90433A5ECF3A}">
  <dimension ref="B2:F26"/>
  <sheetViews>
    <sheetView workbookViewId="0">
      <selection activeCell="D9" sqref="D9"/>
    </sheetView>
  </sheetViews>
  <sheetFormatPr defaultRowHeight="14.4" x14ac:dyDescent="0.3"/>
  <cols>
    <col min="2" max="2" width="10.6640625" bestFit="1" customWidth="1"/>
    <col min="3" max="5" width="15.33203125" customWidth="1"/>
  </cols>
  <sheetData>
    <row r="2" spans="2:6" s="9" customFormat="1" ht="28.8" x14ac:dyDescent="0.2">
      <c r="B2" s="9" t="s">
        <v>15</v>
      </c>
      <c r="C2" s="9" t="s">
        <v>41</v>
      </c>
      <c r="D2" s="9" t="s">
        <v>42</v>
      </c>
      <c r="E2" s="9" t="s">
        <v>43</v>
      </c>
      <c r="F2" s="26" t="s">
        <v>87</v>
      </c>
    </row>
    <row r="3" spans="2:6" x14ac:dyDescent="0.3">
      <c r="B3" t="s">
        <v>11</v>
      </c>
      <c r="C3">
        <v>92</v>
      </c>
      <c r="D3">
        <v>170</v>
      </c>
      <c r="E3">
        <v>-110</v>
      </c>
      <c r="F3" s="34">
        <f>C3/(D3+E3)</f>
        <v>1.5333333333333334</v>
      </c>
    </row>
    <row r="4" spans="2:6" x14ac:dyDescent="0.3">
      <c r="B4" t="s">
        <v>16</v>
      </c>
      <c r="C4">
        <v>78</v>
      </c>
      <c r="D4">
        <v>245</v>
      </c>
      <c r="E4">
        <v>-175</v>
      </c>
      <c r="F4" s="34"/>
    </row>
    <row r="5" spans="2:6" x14ac:dyDescent="0.3">
      <c r="B5" t="s">
        <v>17</v>
      </c>
      <c r="C5">
        <v>96</v>
      </c>
      <c r="D5" t="s">
        <v>44</v>
      </c>
      <c r="E5">
        <v>-140</v>
      </c>
      <c r="F5" s="34"/>
    </row>
    <row r="6" spans="2:6" x14ac:dyDescent="0.3">
      <c r="B6" t="s">
        <v>18</v>
      </c>
      <c r="C6">
        <v>75</v>
      </c>
      <c r="D6">
        <v>189</v>
      </c>
      <c r="E6">
        <v>-171</v>
      </c>
      <c r="F6" s="34"/>
    </row>
    <row r="7" spans="2:6" x14ac:dyDescent="0.3">
      <c r="B7" t="s">
        <v>19</v>
      </c>
      <c r="C7">
        <v>99</v>
      </c>
      <c r="D7">
        <v>227</v>
      </c>
      <c r="E7">
        <v>-173</v>
      </c>
      <c r="F7" s="34"/>
    </row>
    <row r="8" spans="2:6" x14ac:dyDescent="0.3">
      <c r="B8" t="s">
        <v>20</v>
      </c>
      <c r="C8">
        <v>72</v>
      </c>
      <c r="D8">
        <v>159</v>
      </c>
      <c r="E8">
        <v>-148</v>
      </c>
      <c r="F8" s="34"/>
    </row>
    <row r="9" spans="2:6" x14ac:dyDescent="0.3">
      <c r="B9" t="s">
        <v>21</v>
      </c>
      <c r="C9">
        <v>82</v>
      </c>
      <c r="D9">
        <v>178</v>
      </c>
      <c r="E9">
        <v>-155</v>
      </c>
      <c r="F9" s="34"/>
    </row>
    <row r="10" spans="2:6" x14ac:dyDescent="0.3">
      <c r="B10" t="s">
        <v>22</v>
      </c>
      <c r="C10">
        <v>83</v>
      </c>
      <c r="D10">
        <v>222</v>
      </c>
      <c r="E10">
        <v>-150</v>
      </c>
      <c r="F10" s="34"/>
    </row>
    <row r="11" spans="2:6" x14ac:dyDescent="0.3">
      <c r="B11" t="s">
        <v>23</v>
      </c>
      <c r="C11">
        <v>92</v>
      </c>
      <c r="D11">
        <v>169</v>
      </c>
      <c r="E11">
        <v>-144</v>
      </c>
      <c r="F11" s="34"/>
    </row>
    <row r="12" spans="2:6" x14ac:dyDescent="0.3">
      <c r="B12" t="s">
        <v>24</v>
      </c>
      <c r="C12">
        <v>80</v>
      </c>
      <c r="D12">
        <v>258</v>
      </c>
      <c r="E12">
        <v>-135</v>
      </c>
      <c r="F12" s="34"/>
    </row>
    <row r="13" spans="2:6" x14ac:dyDescent="0.3">
      <c r="B13" t="s">
        <v>25</v>
      </c>
      <c r="C13">
        <v>77</v>
      </c>
      <c r="D13">
        <v>203</v>
      </c>
      <c r="E13">
        <v>-192</v>
      </c>
      <c r="F13" s="34"/>
    </row>
    <row r="14" spans="2:6" x14ac:dyDescent="0.3">
      <c r="B14" t="s">
        <v>26</v>
      </c>
      <c r="C14">
        <v>88</v>
      </c>
      <c r="D14">
        <v>172</v>
      </c>
      <c r="E14">
        <v>-144</v>
      </c>
      <c r="F14" s="34"/>
    </row>
    <row r="15" spans="2:6" x14ac:dyDescent="0.3">
      <c r="B15" t="s">
        <v>27</v>
      </c>
      <c r="C15">
        <v>90</v>
      </c>
      <c r="D15">
        <v>213</v>
      </c>
      <c r="E15">
        <v>-170</v>
      </c>
      <c r="F15" s="34"/>
    </row>
    <row r="16" spans="2:6" x14ac:dyDescent="0.3">
      <c r="B16" t="s">
        <v>28</v>
      </c>
      <c r="C16">
        <v>75</v>
      </c>
      <c r="D16">
        <v>219</v>
      </c>
      <c r="E16">
        <v>-157</v>
      </c>
      <c r="F16" s="34"/>
    </row>
    <row r="17" spans="2:6" x14ac:dyDescent="0.3">
      <c r="B17" t="s">
        <v>29</v>
      </c>
      <c r="C17">
        <v>89</v>
      </c>
      <c r="D17">
        <v>209</v>
      </c>
      <c r="E17">
        <v>-179</v>
      </c>
      <c r="F17" s="34"/>
    </row>
    <row r="18" spans="2:6" x14ac:dyDescent="0.3">
      <c r="B18" t="s">
        <v>30</v>
      </c>
      <c r="C18">
        <v>100</v>
      </c>
      <c r="D18">
        <v>211</v>
      </c>
      <c r="E18">
        <v>-146</v>
      </c>
      <c r="F18" s="34"/>
    </row>
    <row r="19" spans="2:6" x14ac:dyDescent="0.3">
      <c r="B19" t="s">
        <v>31</v>
      </c>
      <c r="C19">
        <v>83</v>
      </c>
      <c r="D19">
        <v>255</v>
      </c>
      <c r="E19">
        <v>-166</v>
      </c>
      <c r="F19" s="34"/>
    </row>
    <row r="20" spans="2:6" x14ac:dyDescent="0.3">
      <c r="B20" t="s">
        <v>32</v>
      </c>
      <c r="C20">
        <v>92</v>
      </c>
      <c r="D20">
        <v>183</v>
      </c>
      <c r="E20">
        <v>-154</v>
      </c>
      <c r="F20" s="34"/>
    </row>
    <row r="21" spans="2:6" x14ac:dyDescent="0.3">
      <c r="B21" t="s">
        <v>33</v>
      </c>
      <c r="C21">
        <v>96</v>
      </c>
      <c r="D21">
        <v>167</v>
      </c>
      <c r="E21">
        <v>120</v>
      </c>
      <c r="F21" s="34"/>
    </row>
    <row r="22" spans="2:6" x14ac:dyDescent="0.3">
      <c r="B22" t="s">
        <v>34</v>
      </c>
      <c r="C22">
        <v>71</v>
      </c>
      <c r="D22">
        <v>186</v>
      </c>
      <c r="E22">
        <v>-144</v>
      </c>
      <c r="F22" s="34"/>
    </row>
    <row r="23" spans="2:6" x14ac:dyDescent="0.3">
      <c r="B23" t="s">
        <v>35</v>
      </c>
      <c r="C23">
        <v>93</v>
      </c>
      <c r="D23">
        <v>158</v>
      </c>
      <c r="E23">
        <v>-64</v>
      </c>
      <c r="F23" s="34"/>
    </row>
    <row r="24" spans="2:6" x14ac:dyDescent="0.3">
      <c r="B24" t="s">
        <v>36</v>
      </c>
      <c r="C24">
        <v>88</v>
      </c>
      <c r="D24">
        <v>210</v>
      </c>
      <c r="E24">
        <v>-146</v>
      </c>
      <c r="F24" s="34"/>
    </row>
    <row r="25" spans="2:6" x14ac:dyDescent="0.3">
      <c r="B25" t="s">
        <v>37</v>
      </c>
      <c r="C25">
        <v>92</v>
      </c>
      <c r="D25">
        <v>239</v>
      </c>
      <c r="E25">
        <v>100000</v>
      </c>
      <c r="F25" s="34"/>
    </row>
    <row r="26" spans="2:6" x14ac:dyDescent="0.3">
      <c r="B26" t="s">
        <v>38</v>
      </c>
      <c r="C26">
        <v>84</v>
      </c>
      <c r="D26">
        <v>205</v>
      </c>
      <c r="E26">
        <v>-175</v>
      </c>
      <c r="F26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0070-3BC2-42BE-99F0-8C0A2796EC09}">
  <dimension ref="B2:C107"/>
  <sheetViews>
    <sheetView workbookViewId="0">
      <selection activeCell="C8" sqref="C8"/>
    </sheetView>
  </sheetViews>
  <sheetFormatPr defaultRowHeight="14.4" x14ac:dyDescent="0.3"/>
  <sheetData>
    <row r="2" spans="2:3" ht="21" thickBot="1" x14ac:dyDescent="0.35">
      <c r="B2" s="10" t="s">
        <v>45</v>
      </c>
      <c r="C2" s="10" t="s">
        <v>47</v>
      </c>
    </row>
    <row r="3" spans="2:3" x14ac:dyDescent="0.3">
      <c r="B3" s="11">
        <v>1710.630005</v>
      </c>
      <c r="C3" s="12"/>
    </row>
    <row r="4" spans="2:3" x14ac:dyDescent="0.3">
      <c r="B4" s="11">
        <v>1813.030029</v>
      </c>
      <c r="C4" s="13">
        <v>1.5033585515619173E-2</v>
      </c>
    </row>
    <row r="5" spans="2:3" x14ac:dyDescent="0.3">
      <c r="B5" s="11">
        <v>1813.6999510000001</v>
      </c>
      <c r="C5" s="13">
        <v>1.8563421722252402E-4</v>
      </c>
    </row>
    <row r="6" spans="2:3" x14ac:dyDescent="0.3">
      <c r="B6" s="11">
        <v>1817.2700199999999</v>
      </c>
      <c r="C6" s="13">
        <v>6.0638902171140279E-3</v>
      </c>
    </row>
    <row r="7" spans="2:3" x14ac:dyDescent="0.3">
      <c r="B7" s="11">
        <v>1823.290039</v>
      </c>
      <c r="C7" s="13">
        <v>7.6379582522540408E-3</v>
      </c>
    </row>
    <row r="8" spans="2:3" x14ac:dyDescent="0.3">
      <c r="B8" s="11">
        <v>1886.3000489999999</v>
      </c>
      <c r="C8" s="13">
        <v>-2.4891540676546119E-3</v>
      </c>
    </row>
    <row r="9" spans="2:3" x14ac:dyDescent="0.3">
      <c r="B9" s="11">
        <v>1882.219971</v>
      </c>
      <c r="C9" s="13">
        <v>5.9471191790199324E-3</v>
      </c>
    </row>
    <row r="10" spans="2:3" x14ac:dyDescent="0.3">
      <c r="B10" s="11">
        <v>1905.3900149999999</v>
      </c>
      <c r="C10" s="13">
        <v>8.6171715003207187E-3</v>
      </c>
    </row>
    <row r="11" spans="2:3" x14ac:dyDescent="0.3">
      <c r="B11" s="11">
        <v>2012.709961</v>
      </c>
      <c r="C11" s="13">
        <v>9.3332079461295337E-3</v>
      </c>
    </row>
    <row r="12" spans="2:3" x14ac:dyDescent="0.3">
      <c r="B12" s="11">
        <v>1952.0699460000001</v>
      </c>
      <c r="C12" s="13">
        <v>-1.0284295057181762E-2</v>
      </c>
    </row>
    <row r="13" spans="2:3" x14ac:dyDescent="0.3">
      <c r="B13" s="11">
        <v>1970.1899410000001</v>
      </c>
      <c r="C13" s="13">
        <v>1.1596016543810308E-2</v>
      </c>
    </row>
    <row r="14" spans="2:3" x14ac:dyDescent="0.3">
      <c r="B14" s="11">
        <v>1915.01001</v>
      </c>
      <c r="C14" s="13">
        <v>8.4991780218740005E-3</v>
      </c>
    </row>
    <row r="15" spans="2:3" x14ac:dyDescent="0.3">
      <c r="B15" s="11">
        <v>2003</v>
      </c>
      <c r="C15" s="13">
        <v>-5.3555323356321684E-3</v>
      </c>
    </row>
    <row r="16" spans="2:3" x14ac:dyDescent="0.3">
      <c r="B16" s="11">
        <v>1889.650024</v>
      </c>
      <c r="C16" s="13">
        <v>-9.7495220265720831E-3</v>
      </c>
    </row>
    <row r="17" spans="2:3" x14ac:dyDescent="0.3">
      <c r="B17" s="11">
        <v>1788.6099850000001</v>
      </c>
      <c r="C17" s="13">
        <v>-4.1045679782120585E-2</v>
      </c>
    </row>
    <row r="18" spans="2:3" x14ac:dyDescent="0.3">
      <c r="B18" s="11">
        <v>1764.030029</v>
      </c>
      <c r="C18" s="13">
        <v>2.3495319247360017E-4</v>
      </c>
    </row>
    <row r="19" spans="2:3" x14ac:dyDescent="0.3">
      <c r="B19" s="11">
        <v>1642.8100589999999</v>
      </c>
      <c r="C19" s="13">
        <v>-3.941429118534908E-2</v>
      </c>
    </row>
    <row r="20" spans="2:3" x14ac:dyDescent="0.3">
      <c r="B20" s="11">
        <v>1665.530029</v>
      </c>
      <c r="C20" s="13">
        <v>2.4211216587289829E-2</v>
      </c>
    </row>
    <row r="21" spans="2:3" x14ac:dyDescent="0.3">
      <c r="B21" s="11">
        <v>1712.4300539999999</v>
      </c>
      <c r="C21" s="13">
        <v>2.1281187246850974E-2</v>
      </c>
    </row>
    <row r="22" spans="2:3" x14ac:dyDescent="0.3">
      <c r="B22" s="11">
        <v>1593.410034</v>
      </c>
      <c r="C22" s="13">
        <v>-1.6087676721451297E-2</v>
      </c>
    </row>
    <row r="23" spans="2:3" x14ac:dyDescent="0.3">
      <c r="B23" s="11">
        <v>1502.0600589999999</v>
      </c>
      <c r="C23" s="13">
        <v>-3.7901946899231834E-2</v>
      </c>
    </row>
    <row r="24" spans="2:3" x14ac:dyDescent="0.3">
      <c r="B24" s="11">
        <v>1690.170044</v>
      </c>
      <c r="C24" s="13">
        <v>4.8473675866857073E-2</v>
      </c>
    </row>
    <row r="25" spans="2:3" x14ac:dyDescent="0.3">
      <c r="B25" s="11">
        <v>1629.130005</v>
      </c>
      <c r="C25" s="13">
        <v>-4.6044210172362023E-2</v>
      </c>
    </row>
    <row r="26" spans="2:3" x14ac:dyDescent="0.3">
      <c r="B26" s="11">
        <v>1591.910034</v>
      </c>
      <c r="C26" s="13">
        <v>-1.2582270959706035E-2</v>
      </c>
    </row>
    <row r="27" spans="2:3" x14ac:dyDescent="0.3">
      <c r="B27" s="11">
        <v>1377.4499510000001</v>
      </c>
      <c r="C27" s="13">
        <v>-7.0512831960279576E-2</v>
      </c>
    </row>
    <row r="28" spans="2:3" x14ac:dyDescent="0.3">
      <c r="B28" s="11">
        <v>1478.0200199999999</v>
      </c>
      <c r="C28" s="13">
        <v>2.8601877686016176E-2</v>
      </c>
    </row>
    <row r="29" spans="2:3" x14ac:dyDescent="0.3">
      <c r="B29" s="11">
        <v>1575.3900149999999</v>
      </c>
      <c r="C29" s="13">
        <v>1.8585994989765625E-2</v>
      </c>
    </row>
    <row r="30" spans="2:3" x14ac:dyDescent="0.3">
      <c r="B30" s="11">
        <v>1640.5600589999999</v>
      </c>
      <c r="C30" s="13">
        <v>2.5403473423068795E-2</v>
      </c>
    </row>
    <row r="31" spans="2:3" x14ac:dyDescent="0.3">
      <c r="B31" s="11">
        <v>1696.1999510000001</v>
      </c>
      <c r="C31" s="13">
        <v>2.8675845529046243E-2</v>
      </c>
    </row>
    <row r="32" spans="2:3" x14ac:dyDescent="0.3">
      <c r="B32" s="11">
        <v>1670.5699460000001</v>
      </c>
      <c r="C32" s="13">
        <v>-2.227853674448498E-3</v>
      </c>
    </row>
    <row r="33" spans="2:3" x14ac:dyDescent="0.3">
      <c r="B33" s="11">
        <v>1626.2299800000001</v>
      </c>
      <c r="C33" s="13">
        <v>1.5674964665955058E-2</v>
      </c>
    </row>
    <row r="34" spans="2:3" x14ac:dyDescent="0.3">
      <c r="B34" s="11">
        <v>1588.219971</v>
      </c>
      <c r="C34" s="13">
        <v>4.9873970934613651E-4</v>
      </c>
    </row>
    <row r="35" spans="2:3" x14ac:dyDescent="0.3">
      <c r="B35" s="11">
        <v>1607.9499510000001</v>
      </c>
      <c r="C35" s="13">
        <v>2.500857420786852E-2</v>
      </c>
    </row>
    <row r="36" spans="2:3" x14ac:dyDescent="0.3">
      <c r="B36" s="11">
        <v>1631.5600589999999</v>
      </c>
      <c r="C36" s="13">
        <v>6.149957990093771E-3</v>
      </c>
    </row>
    <row r="37" spans="2:3" x14ac:dyDescent="0.3">
      <c r="B37" s="11">
        <v>1671.7299800000001</v>
      </c>
      <c r="C37" s="13">
        <v>3.9460513801459016E-3</v>
      </c>
    </row>
    <row r="38" spans="2:3" x14ac:dyDescent="0.3">
      <c r="B38" s="11">
        <v>1620.8000489999999</v>
      </c>
      <c r="C38" s="13">
        <v>-2.1621461101500629E-2</v>
      </c>
    </row>
    <row r="39" spans="2:3" x14ac:dyDescent="0.3">
      <c r="B39" s="11">
        <v>1712.3599850000001</v>
      </c>
      <c r="C39" s="13">
        <v>2.8949283113974059E-2</v>
      </c>
    </row>
    <row r="40" spans="2:3" x14ac:dyDescent="0.3">
      <c r="B40" s="11">
        <v>1764.7700199999999</v>
      </c>
      <c r="C40" s="13">
        <v>-7.7130818125413407E-3</v>
      </c>
    </row>
    <row r="41" spans="2:3" x14ac:dyDescent="0.3">
      <c r="B41" s="11">
        <v>1780.75</v>
      </c>
      <c r="C41" s="13">
        <v>1.2029071724360569E-2</v>
      </c>
    </row>
    <row r="42" spans="2:3" x14ac:dyDescent="0.3">
      <c r="B42" s="11">
        <v>1837.280029</v>
      </c>
      <c r="C42" s="13">
        <v>2.0582871160429471E-2</v>
      </c>
    </row>
    <row r="43" spans="2:3" x14ac:dyDescent="0.3">
      <c r="B43" s="11">
        <v>1843.0600589999999</v>
      </c>
      <c r="C43" s="13">
        <v>5.0712895215999148E-3</v>
      </c>
    </row>
    <row r="44" spans="2:3" x14ac:dyDescent="0.3">
      <c r="B44" s="11">
        <v>1861.6899410000001</v>
      </c>
      <c r="C44" s="13">
        <v>-8.1855777892803148E-4</v>
      </c>
    </row>
    <row r="45" spans="2:3" x14ac:dyDescent="0.3">
      <c r="B45" s="11">
        <v>1950.630005</v>
      </c>
      <c r="C45" s="13">
        <v>1.1996383394355629E-2</v>
      </c>
    </row>
    <row r="46" spans="2:3" x14ac:dyDescent="0.3">
      <c r="B46" s="11">
        <v>1962.459961</v>
      </c>
      <c r="C46" s="13">
        <v>1.9592671228874032E-3</v>
      </c>
    </row>
    <row r="47" spans="2:3" x14ac:dyDescent="0.3">
      <c r="B47" s="11">
        <v>1889.9799800000001</v>
      </c>
      <c r="C47" s="13">
        <v>-2.1808501152044902E-2</v>
      </c>
    </row>
    <row r="48" spans="2:3" x14ac:dyDescent="0.3">
      <c r="B48" s="11">
        <v>1869</v>
      </c>
      <c r="C48" s="13">
        <v>-7.5900165696611791E-3</v>
      </c>
    </row>
    <row r="49" spans="2:3" x14ac:dyDescent="0.3">
      <c r="B49" s="11">
        <v>1823.280029</v>
      </c>
      <c r="C49" s="13">
        <v>-1.1704710095912094E-2</v>
      </c>
    </row>
    <row r="50" spans="2:3" x14ac:dyDescent="0.3">
      <c r="B50" s="11">
        <v>1775.0699460000001</v>
      </c>
      <c r="C50" s="13">
        <v>-2.6184864601279872E-2</v>
      </c>
    </row>
    <row r="51" spans="2:3" x14ac:dyDescent="0.3">
      <c r="B51" s="11">
        <v>1804.030029</v>
      </c>
      <c r="C51" s="13">
        <v>4.4068816232182388E-2</v>
      </c>
    </row>
    <row r="52" spans="2:3" x14ac:dyDescent="0.3">
      <c r="B52" s="11">
        <v>1869.670044</v>
      </c>
      <c r="C52" s="13">
        <v>4.7470510215497138E-3</v>
      </c>
    </row>
    <row r="53" spans="2:3" x14ac:dyDescent="0.3">
      <c r="B53" s="11">
        <v>1911.3000489999999</v>
      </c>
      <c r="C53" s="13">
        <v>2.1988368966798292E-2</v>
      </c>
    </row>
    <row r="54" spans="2:3" x14ac:dyDescent="0.3">
      <c r="B54" s="11">
        <v>1893.630005</v>
      </c>
      <c r="C54" s="13">
        <v>-2.948676177612449E-3</v>
      </c>
    </row>
    <row r="55" spans="2:3" x14ac:dyDescent="0.3">
      <c r="B55" s="11">
        <v>1942.910034</v>
      </c>
      <c r="C55" s="13">
        <v>1.6537685546959391E-2</v>
      </c>
    </row>
    <row r="56" spans="2:3" x14ac:dyDescent="0.3">
      <c r="B56" s="11">
        <v>2011</v>
      </c>
      <c r="C56" s="13">
        <v>7.8116742143810331E-3</v>
      </c>
    </row>
    <row r="57" spans="2:3" x14ac:dyDescent="0.3">
      <c r="B57" s="11">
        <v>1964.5200199999999</v>
      </c>
      <c r="C57" s="13">
        <v>-1.2330042688526034E-2</v>
      </c>
    </row>
    <row r="58" spans="2:3" x14ac:dyDescent="0.3">
      <c r="B58" s="11">
        <v>1943.0500489999999</v>
      </c>
      <c r="C58" s="13">
        <v>1.6545667127911824E-2</v>
      </c>
    </row>
    <row r="59" spans="2:3" x14ac:dyDescent="0.3">
      <c r="B59" s="11">
        <v>1823.23999</v>
      </c>
      <c r="C59" s="13">
        <v>-3.1002774312989752E-2</v>
      </c>
    </row>
    <row r="60" spans="2:3" x14ac:dyDescent="0.3">
      <c r="B60" s="11">
        <v>1807.579956</v>
      </c>
      <c r="C60" s="13">
        <v>-4.5702313316820994E-3</v>
      </c>
    </row>
    <row r="61" spans="2:3" x14ac:dyDescent="0.3">
      <c r="B61" s="11">
        <v>1792.5699460000001</v>
      </c>
      <c r="C61" s="13">
        <v>-1.0268436094189724E-2</v>
      </c>
    </row>
    <row r="62" spans="2:3" x14ac:dyDescent="0.3">
      <c r="B62" s="11">
        <v>1749.619995</v>
      </c>
      <c r="C62" s="13">
        <v>-1.4390595697190601E-2</v>
      </c>
    </row>
    <row r="63" spans="2:3" x14ac:dyDescent="0.3">
      <c r="B63" s="11">
        <v>1776.290039</v>
      </c>
      <c r="C63" s="13">
        <v>2.7870314465502352E-2</v>
      </c>
    </row>
    <row r="64" spans="2:3" x14ac:dyDescent="0.3">
      <c r="B64" s="11">
        <v>1833.51001</v>
      </c>
      <c r="C64" s="13">
        <v>1.785433619332542E-2</v>
      </c>
    </row>
    <row r="65" spans="2:3" x14ac:dyDescent="0.3">
      <c r="B65" s="11">
        <v>1839.339966</v>
      </c>
      <c r="C65" s="13">
        <v>9.6283063391548532E-3</v>
      </c>
    </row>
    <row r="66" spans="2:3" x14ac:dyDescent="0.3">
      <c r="B66" s="11">
        <v>1794.160034</v>
      </c>
      <c r="C66" s="13">
        <v>-5.0940601468597267E-3</v>
      </c>
    </row>
    <row r="67" spans="2:3" x14ac:dyDescent="0.3">
      <c r="B67" s="11">
        <v>1725.4499510000001</v>
      </c>
      <c r="C67" s="13">
        <v>-1.012009355123164E-2</v>
      </c>
    </row>
    <row r="68" spans="2:3" x14ac:dyDescent="0.3">
      <c r="B68" s="11">
        <v>1739.650024</v>
      </c>
      <c r="C68" s="13">
        <v>-3.3020669497902965E-3</v>
      </c>
    </row>
    <row r="69" spans="2:3" x14ac:dyDescent="0.3">
      <c r="B69" s="11">
        <v>1731.920044</v>
      </c>
      <c r="C69" s="13">
        <v>6.1856192689536188E-3</v>
      </c>
    </row>
    <row r="70" spans="2:3" x14ac:dyDescent="0.3">
      <c r="B70" s="11">
        <v>1757.51001</v>
      </c>
      <c r="C70" s="13">
        <v>5.3631255383307288E-3</v>
      </c>
    </row>
    <row r="71" spans="2:3" x14ac:dyDescent="0.3">
      <c r="B71" s="11">
        <v>1761.329956</v>
      </c>
      <c r="C71" s="13">
        <v>1.2172693924205308E-2</v>
      </c>
    </row>
    <row r="72" spans="2:3" x14ac:dyDescent="0.3">
      <c r="B72" s="11">
        <v>1791.4399410000001</v>
      </c>
      <c r="C72" s="13">
        <v>1.4676303876151344E-2</v>
      </c>
    </row>
    <row r="73" spans="2:3" x14ac:dyDescent="0.3">
      <c r="B73" s="11">
        <v>1785.880005</v>
      </c>
      <c r="C73" s="13">
        <v>8.5330729466825891E-3</v>
      </c>
    </row>
    <row r="74" spans="2:3" x14ac:dyDescent="0.3">
      <c r="B74" s="11">
        <v>1739.48999</v>
      </c>
      <c r="C74" s="13">
        <v>8.8519800036034064E-3</v>
      </c>
    </row>
    <row r="75" spans="2:3" x14ac:dyDescent="0.3">
      <c r="B75" s="11">
        <v>1745.719971</v>
      </c>
      <c r="C75" s="13">
        <v>-3.2591099155590292E-3</v>
      </c>
    </row>
    <row r="76" spans="2:3" x14ac:dyDescent="0.3">
      <c r="B76" s="11">
        <v>1800.8000489999999</v>
      </c>
      <c r="C76" s="13">
        <v>9.8672280125577348E-3</v>
      </c>
    </row>
    <row r="77" spans="2:3" x14ac:dyDescent="0.3">
      <c r="B77" s="11">
        <v>1751.599976</v>
      </c>
      <c r="C77" s="13">
        <v>1.569552187976699E-3</v>
      </c>
    </row>
    <row r="78" spans="2:3" x14ac:dyDescent="0.3">
      <c r="B78" s="11">
        <v>1760.9399410000001</v>
      </c>
      <c r="C78" s="13">
        <v>7.2761578177067228E-3</v>
      </c>
    </row>
    <row r="79" spans="2:3" x14ac:dyDescent="0.3">
      <c r="B79" s="11">
        <v>1786.5</v>
      </c>
      <c r="C79" s="13">
        <v>1.6542514891888668E-2</v>
      </c>
    </row>
    <row r="80" spans="2:3" x14ac:dyDescent="0.3">
      <c r="B80" s="11">
        <v>1869.8000489999999</v>
      </c>
      <c r="C80" s="13">
        <v>5.8363133127364878E-3</v>
      </c>
    </row>
    <row r="81" spans="2:3" x14ac:dyDescent="0.3">
      <c r="B81" s="11">
        <v>1874.969971</v>
      </c>
      <c r="C81" s="13">
        <v>-1.595645078760977E-3</v>
      </c>
    </row>
    <row r="82" spans="2:3" x14ac:dyDescent="0.3">
      <c r="B82" s="11">
        <v>1883.160034</v>
      </c>
      <c r="C82" s="13">
        <v>9.4285667267417234E-3</v>
      </c>
    </row>
    <row r="83" spans="2:3" x14ac:dyDescent="0.3">
      <c r="B83" s="11">
        <v>1864.719971</v>
      </c>
      <c r="C83" s="13">
        <v>1.968242824540159E-2</v>
      </c>
    </row>
    <row r="84" spans="2:3" x14ac:dyDescent="0.3">
      <c r="B84" s="11">
        <v>1861.6400149999999</v>
      </c>
      <c r="C84" s="13">
        <v>-1.0256469146627261E-2</v>
      </c>
    </row>
    <row r="85" spans="2:3" x14ac:dyDescent="0.3">
      <c r="B85" s="11">
        <v>2008.719971</v>
      </c>
      <c r="C85" s="13">
        <v>-2.1226092671320553E-2</v>
      </c>
    </row>
    <row r="86" spans="2:3" x14ac:dyDescent="0.3">
      <c r="B86" s="11">
        <v>2079.280029</v>
      </c>
      <c r="C86" s="13">
        <v>3.1681694848076029E-2</v>
      </c>
    </row>
    <row r="87" spans="2:3" x14ac:dyDescent="0.3">
      <c r="B87" s="11">
        <v>2134.8701169999999</v>
      </c>
      <c r="C87" s="13">
        <v>1.5761575261877235E-2</v>
      </c>
    </row>
    <row r="88" spans="2:3" x14ac:dyDescent="0.3">
      <c r="B88" s="11">
        <v>2095.969971</v>
      </c>
      <c r="C88" s="13">
        <v>-1.2546717641801344E-2</v>
      </c>
    </row>
    <row r="89" spans="2:3" x14ac:dyDescent="0.3">
      <c r="B89" s="11">
        <v>1883.75</v>
      </c>
      <c r="C89" s="13">
        <v>-0.1149067572466482</v>
      </c>
    </row>
    <row r="90" spans="2:3" x14ac:dyDescent="0.3">
      <c r="B90" s="11">
        <v>1901.089966</v>
      </c>
      <c r="C90" s="13">
        <v>6.1438031623136536E-3</v>
      </c>
    </row>
    <row r="91" spans="2:3" x14ac:dyDescent="0.3">
      <c r="B91" s="11">
        <v>1785</v>
      </c>
      <c r="C91" s="13">
        <v>-8.7926498623186106E-2</v>
      </c>
    </row>
    <row r="92" spans="2:3" x14ac:dyDescent="0.3">
      <c r="B92" s="11">
        <v>1846.089966</v>
      </c>
      <c r="C92" s="13">
        <v>-0.14979605277868804</v>
      </c>
    </row>
    <row r="93" spans="2:3" x14ac:dyDescent="0.3">
      <c r="B93" s="11">
        <v>1900.099976</v>
      </c>
      <c r="C93" s="13">
        <v>0.10262831551854665</v>
      </c>
    </row>
    <row r="94" spans="2:3" x14ac:dyDescent="0.3">
      <c r="B94" s="11">
        <v>1906.589966</v>
      </c>
      <c r="C94" s="13">
        <v>-2.0783274877419308E-2</v>
      </c>
    </row>
    <row r="95" spans="2:3" x14ac:dyDescent="0.3">
      <c r="B95" s="11">
        <v>2042.76001</v>
      </c>
      <c r="C95" s="13">
        <v>0.12101749055098705</v>
      </c>
    </row>
    <row r="96" spans="2:3" x14ac:dyDescent="0.3">
      <c r="B96" s="11">
        <v>2375</v>
      </c>
      <c r="C96" s="13">
        <v>3.0374715549576409E-2</v>
      </c>
    </row>
    <row r="97" spans="2:3" x14ac:dyDescent="0.3">
      <c r="B97" s="11">
        <v>2410.219971</v>
      </c>
      <c r="C97" s="13">
        <v>-1.3156819904175771E-2</v>
      </c>
    </row>
    <row r="98" spans="2:3" x14ac:dyDescent="0.3">
      <c r="B98" s="11">
        <v>2286.040039</v>
      </c>
      <c r="C98" s="13">
        <v>-2.1256897076421914E-3</v>
      </c>
    </row>
    <row r="99" spans="2:3" x14ac:dyDescent="0.3">
      <c r="B99" s="11">
        <v>2379.610107</v>
      </c>
      <c r="C99" s="13">
        <v>3.5005383584051308E-2</v>
      </c>
    </row>
    <row r="100" spans="2:3" x14ac:dyDescent="0.3">
      <c r="B100" s="11">
        <v>2409.780029</v>
      </c>
      <c r="C100" s="13">
        <v>-2.2561300052732675E-2</v>
      </c>
    </row>
    <row r="101" spans="2:3" x14ac:dyDescent="0.3">
      <c r="B101" s="11">
        <v>2436.8798830000001</v>
      </c>
      <c r="C101" s="13">
        <v>3.2038971110769136E-2</v>
      </c>
    </row>
    <row r="102" spans="2:3" x14ac:dyDescent="0.3">
      <c r="B102" s="11">
        <v>2442.3701169999999</v>
      </c>
      <c r="C102" s="13">
        <v>3.0066524378101322E-2</v>
      </c>
    </row>
    <row r="103" spans="2:3" x14ac:dyDescent="0.3">
      <c r="B103" s="11">
        <v>2483</v>
      </c>
      <c r="C103" s="13">
        <v>4.9147383183809956E-2</v>
      </c>
    </row>
    <row r="104" spans="2:3" x14ac:dyDescent="0.3">
      <c r="B104" s="11">
        <v>2545.0200199999999</v>
      </c>
      <c r="C104" s="13">
        <v>-4.7784352271131821E-2</v>
      </c>
    </row>
    <row r="105" spans="2:3" x14ac:dyDescent="0.3">
      <c r="B105" s="11">
        <v>2675.01001</v>
      </c>
      <c r="C105" s="13">
        <v>1.8554481425861132E-2</v>
      </c>
    </row>
    <row r="106" spans="2:3" x14ac:dyDescent="0.3">
      <c r="B106" s="11">
        <v>2692.8701169999999</v>
      </c>
      <c r="C106" s="13">
        <v>-2.863053106016173E-2</v>
      </c>
    </row>
    <row r="107" spans="2:3" x14ac:dyDescent="0.3">
      <c r="B107" s="11">
        <v>2758.820068</v>
      </c>
      <c r="C107" s="13">
        <v>3.032185856473936E-2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6891-7C8A-4BD4-816C-4403C79413AC}">
  <dimension ref="B2:V8"/>
  <sheetViews>
    <sheetView workbookViewId="0">
      <selection activeCell="F8" sqref="F8"/>
    </sheetView>
  </sheetViews>
  <sheetFormatPr defaultRowHeight="10.199999999999999" x14ac:dyDescent="0.2"/>
  <cols>
    <col min="1" max="1" width="8.88671875" style="1"/>
    <col min="2" max="2" width="17.88671875" style="1" bestFit="1" customWidth="1"/>
    <col min="3" max="22" width="7.5546875" style="1" customWidth="1"/>
    <col min="23" max="16384" width="8.88671875" style="1"/>
  </cols>
  <sheetData>
    <row r="2" spans="2:22" x14ac:dyDescent="0.2">
      <c r="B2" s="1" t="s">
        <v>49</v>
      </c>
      <c r="C2" s="1">
        <v>1000</v>
      </c>
    </row>
    <row r="6" spans="2:22" ht="20.399999999999999" x14ac:dyDescent="0.2">
      <c r="C6" s="4" t="s">
        <v>45</v>
      </c>
      <c r="D6" s="4" t="s">
        <v>46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57</v>
      </c>
      <c r="L6" s="4" t="s">
        <v>58</v>
      </c>
      <c r="M6" s="4" t="s">
        <v>59</v>
      </c>
      <c r="N6" s="4" t="s">
        <v>60</v>
      </c>
      <c r="O6" s="4" t="s">
        <v>61</v>
      </c>
      <c r="P6" s="4" t="s">
        <v>62</v>
      </c>
      <c r="Q6" s="4" t="s">
        <v>63</v>
      </c>
      <c r="R6" s="4" t="s">
        <v>64</v>
      </c>
      <c r="S6" s="4" t="s">
        <v>65</v>
      </c>
      <c r="T6" s="4" t="s">
        <v>66</v>
      </c>
      <c r="U6" s="4" t="s">
        <v>67</v>
      </c>
      <c r="V6" s="4" t="s">
        <v>68</v>
      </c>
    </row>
    <row r="7" spans="2:22" x14ac:dyDescent="0.2">
      <c r="B7" s="1" t="s">
        <v>48</v>
      </c>
      <c r="C7" s="15">
        <v>0.21</v>
      </c>
      <c r="D7" s="15">
        <v>0.12</v>
      </c>
      <c r="E7" s="15">
        <v>0.25</v>
      </c>
      <c r="F7" s="15">
        <v>0.1</v>
      </c>
      <c r="G7" s="15">
        <v>0.23</v>
      </c>
      <c r="H7" s="15">
        <v>0.15</v>
      </c>
      <c r="I7" s="15">
        <v>0.1</v>
      </c>
      <c r="J7" s="15">
        <v>0.14000000000000001</v>
      </c>
      <c r="K7" s="15">
        <v>0.12</v>
      </c>
      <c r="L7" s="19">
        <v>20</v>
      </c>
      <c r="M7" s="15">
        <v>0.1</v>
      </c>
      <c r="N7" s="15">
        <v>0.21</v>
      </c>
      <c r="O7" s="15">
        <v>0.15</v>
      </c>
      <c r="P7" s="15">
        <v>0.12</v>
      </c>
      <c r="Q7" s="15">
        <v>0.24</v>
      </c>
      <c r="R7" s="15">
        <v>0.14000000000000001</v>
      </c>
      <c r="S7" s="15">
        <v>0.11</v>
      </c>
      <c r="T7" s="15">
        <v>0.25</v>
      </c>
      <c r="U7" s="15">
        <v>0.19</v>
      </c>
      <c r="V7" s="15">
        <v>0.13</v>
      </c>
    </row>
    <row r="8" spans="2:22" x14ac:dyDescent="0.2">
      <c r="B8" s="1" t="s">
        <v>50</v>
      </c>
      <c r="C8" s="1">
        <v>9</v>
      </c>
      <c r="D8" s="1">
        <v>5</v>
      </c>
      <c r="E8" s="1">
        <v>3</v>
      </c>
      <c r="F8" s="1">
        <v>8</v>
      </c>
      <c r="G8" s="1">
        <v>6</v>
      </c>
      <c r="H8" s="1">
        <v>6</v>
      </c>
      <c r="I8" s="1">
        <v>5</v>
      </c>
      <c r="J8" s="1">
        <v>7</v>
      </c>
      <c r="K8" s="1">
        <v>4</v>
      </c>
      <c r="L8" s="1">
        <v>5</v>
      </c>
      <c r="M8" s="1">
        <v>7</v>
      </c>
      <c r="N8" s="1">
        <v>6</v>
      </c>
      <c r="O8" s="1">
        <v>10</v>
      </c>
      <c r="P8" s="1">
        <v>3</v>
      </c>
      <c r="Q8" s="1">
        <v>9</v>
      </c>
      <c r="R8" s="1">
        <v>6</v>
      </c>
      <c r="S8" s="15">
        <v>0.15</v>
      </c>
      <c r="T8" s="1">
        <v>6</v>
      </c>
      <c r="U8" s="1">
        <v>4</v>
      </c>
      <c r="V8" s="1">
        <v>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1FC5-EE1B-4040-870C-01E717D666EF}">
  <dimension ref="A2:V28"/>
  <sheetViews>
    <sheetView topLeftCell="C1" workbookViewId="0">
      <selection activeCell="C13" sqref="C13"/>
    </sheetView>
  </sheetViews>
  <sheetFormatPr defaultRowHeight="10.199999999999999" x14ac:dyDescent="0.2"/>
  <cols>
    <col min="1" max="1" width="11.109375" style="1" customWidth="1"/>
    <col min="2" max="2" width="11.77734375" style="1" customWidth="1"/>
    <col min="3" max="22" width="8.109375" style="1" customWidth="1"/>
    <col min="23" max="16384" width="8.88671875" style="1"/>
  </cols>
  <sheetData>
    <row r="2" spans="1:22" x14ac:dyDescent="0.2">
      <c r="B2" s="1" t="s">
        <v>77</v>
      </c>
      <c r="C2" s="15">
        <v>0.05</v>
      </c>
    </row>
    <row r="4" spans="1:22" x14ac:dyDescent="0.2">
      <c r="B4" s="26" t="s">
        <v>87</v>
      </c>
      <c r="C4" s="33">
        <f>XIRR(C6:C28,$B$6:$B$28)</f>
        <v>9.0591141581535348E-2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</row>
    <row r="5" spans="1:22" ht="20.399999999999999" x14ac:dyDescent="0.2">
      <c r="C5" s="22" t="s">
        <v>45</v>
      </c>
      <c r="D5" s="22" t="s">
        <v>46</v>
      </c>
      <c r="E5" s="22" t="s">
        <v>51</v>
      </c>
      <c r="F5" s="22" t="s">
        <v>52</v>
      </c>
      <c r="G5" s="22" t="s">
        <v>53</v>
      </c>
      <c r="H5" s="22" t="s">
        <v>54</v>
      </c>
      <c r="I5" s="22" t="s">
        <v>55</v>
      </c>
      <c r="J5" s="22" t="s">
        <v>56</v>
      </c>
      <c r="K5" s="22" t="s">
        <v>57</v>
      </c>
      <c r="L5" s="22" t="s">
        <v>58</v>
      </c>
      <c r="M5" s="22" t="s">
        <v>59</v>
      </c>
      <c r="N5" s="22" t="s">
        <v>60</v>
      </c>
      <c r="O5" s="22" t="s">
        <v>61</v>
      </c>
      <c r="P5" s="22" t="s">
        <v>62</v>
      </c>
      <c r="Q5" s="22" t="s">
        <v>63</v>
      </c>
      <c r="R5" s="22" t="s">
        <v>64</v>
      </c>
      <c r="S5" s="22" t="s">
        <v>65</v>
      </c>
      <c r="T5" s="22" t="s">
        <v>66</v>
      </c>
      <c r="U5" s="22" t="s">
        <v>67</v>
      </c>
      <c r="V5" s="22" t="s">
        <v>68</v>
      </c>
    </row>
    <row r="6" spans="1:22" x14ac:dyDescent="0.2">
      <c r="A6" s="48" t="s">
        <v>74</v>
      </c>
      <c r="B6" s="17">
        <v>44197</v>
      </c>
      <c r="C6" s="20">
        <v>-106</v>
      </c>
      <c r="D6" s="21">
        <v>-117.66000000000001</v>
      </c>
      <c r="E6" s="21">
        <v>-119.77999999999999</v>
      </c>
      <c r="F6" s="21">
        <v>-124.02</v>
      </c>
      <c r="G6" s="21">
        <v>-130.38</v>
      </c>
      <c r="H6" s="21">
        <v>-125.08</v>
      </c>
      <c r="I6" s="21">
        <v>-137.80000000000001</v>
      </c>
      <c r="J6" s="21">
        <v>-127.19999999999999</v>
      </c>
      <c r="K6" s="21">
        <v>-128.26</v>
      </c>
      <c r="L6" s="21">
        <v>-119.77999999999999</v>
      </c>
      <c r="M6" s="21">
        <v>-136.74</v>
      </c>
      <c r="N6" s="21">
        <v>-120.84000000000002</v>
      </c>
      <c r="O6" s="21">
        <v>-120.84000000000002</v>
      </c>
      <c r="P6" s="21">
        <v>-131.44</v>
      </c>
      <c r="Q6" s="21">
        <v>-127.19999999999999</v>
      </c>
      <c r="R6" s="21">
        <v>-137.80000000000001</v>
      </c>
      <c r="S6" s="21">
        <v>-132.5</v>
      </c>
      <c r="T6" s="21">
        <v>-122.96</v>
      </c>
      <c r="U6" s="21">
        <v>-128.26</v>
      </c>
      <c r="V6" s="21">
        <v>-118.72000000000001</v>
      </c>
    </row>
    <row r="7" spans="1:22" x14ac:dyDescent="0.2">
      <c r="A7" s="48"/>
      <c r="B7" s="17">
        <v>44197</v>
      </c>
      <c r="C7" s="18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2">
      <c r="A8" s="48"/>
      <c r="B8" s="17">
        <v>44562</v>
      </c>
      <c r="C8" s="18">
        <v>8.5</v>
      </c>
      <c r="D8" s="21">
        <v>10.199999999999999</v>
      </c>
      <c r="E8" s="21">
        <v>10.115</v>
      </c>
      <c r="F8" s="21">
        <v>9.6049999999999986</v>
      </c>
      <c r="G8" s="21">
        <v>9.7749999999999986</v>
      </c>
      <c r="H8" s="21">
        <v>10.71</v>
      </c>
      <c r="I8" s="21">
        <v>10.115</v>
      </c>
      <c r="J8" s="21">
        <v>10.029999999999999</v>
      </c>
      <c r="K8" s="21">
        <v>9.4350000000000005</v>
      </c>
      <c r="L8" s="21">
        <v>10.455</v>
      </c>
      <c r="M8" s="21">
        <v>9.86</v>
      </c>
      <c r="N8" s="21">
        <v>10.625</v>
      </c>
      <c r="O8" s="21">
        <v>9.86</v>
      </c>
      <c r="P8" s="21">
        <v>11.05</v>
      </c>
      <c r="Q8" s="21">
        <v>10.029999999999999</v>
      </c>
      <c r="R8" s="21">
        <v>11.05</v>
      </c>
      <c r="S8" s="21">
        <v>10.37</v>
      </c>
      <c r="T8" s="21">
        <v>10.625</v>
      </c>
      <c r="U8" s="21">
        <v>10.795</v>
      </c>
      <c r="V8" s="21">
        <v>10.199999999999999</v>
      </c>
    </row>
    <row r="9" spans="1:22" x14ac:dyDescent="0.2">
      <c r="A9" s="48"/>
      <c r="B9" s="17">
        <v>44927</v>
      </c>
      <c r="C9" s="18">
        <v>8.84</v>
      </c>
      <c r="D9" s="21">
        <v>10.0776</v>
      </c>
      <c r="E9" s="21">
        <v>9.8124000000000002</v>
      </c>
      <c r="F9" s="21">
        <v>11.492000000000001</v>
      </c>
      <c r="G9" s="21">
        <v>9.8124000000000002</v>
      </c>
      <c r="H9" s="21">
        <v>10.254399999999999</v>
      </c>
      <c r="I9" s="21">
        <v>10.0776</v>
      </c>
      <c r="J9" s="21">
        <v>10.961599999999999</v>
      </c>
      <c r="K9" s="21">
        <v>10.342799999999999</v>
      </c>
      <c r="L9" s="21">
        <v>11.138400000000001</v>
      </c>
      <c r="M9" s="21">
        <v>11.492000000000001</v>
      </c>
      <c r="N9" s="21">
        <v>11.315200000000001</v>
      </c>
      <c r="O9" s="21">
        <v>9.9891999999999985</v>
      </c>
      <c r="P9" s="21">
        <v>9.7240000000000002</v>
      </c>
      <c r="Q9" s="21">
        <v>10.961599999999999</v>
      </c>
      <c r="R9" s="21">
        <v>10.0776</v>
      </c>
      <c r="S9" s="21">
        <v>10.519599999999999</v>
      </c>
      <c r="T9" s="21">
        <v>10.431199999999999</v>
      </c>
      <c r="U9" s="21">
        <v>11.315200000000001</v>
      </c>
      <c r="V9" s="21">
        <v>10.696399999999999</v>
      </c>
    </row>
    <row r="10" spans="1:22" x14ac:dyDescent="0.2">
      <c r="A10" s="48"/>
      <c r="B10" s="17">
        <v>45292</v>
      </c>
      <c r="C10" s="18">
        <v>9.1936</v>
      </c>
      <c r="D10" s="21">
        <v>11.03232</v>
      </c>
      <c r="E10" s="21">
        <v>10.57264</v>
      </c>
      <c r="F10" s="21">
        <v>10.112960000000001</v>
      </c>
      <c r="G10" s="21">
        <v>11.583936</v>
      </c>
      <c r="H10" s="21">
        <v>11.03232</v>
      </c>
      <c r="I10" s="21">
        <v>10.57264</v>
      </c>
      <c r="J10" s="21">
        <v>10.112960000000001</v>
      </c>
      <c r="K10" s="21">
        <v>11.859744000000001</v>
      </c>
      <c r="L10" s="21">
        <v>10.756511999999999</v>
      </c>
      <c r="M10" s="21">
        <v>11.03232</v>
      </c>
      <c r="N10" s="21">
        <v>10.57264</v>
      </c>
      <c r="O10" s="21">
        <v>11.675872</v>
      </c>
      <c r="P10" s="21">
        <v>11.767808</v>
      </c>
      <c r="Q10" s="21">
        <v>11.767808</v>
      </c>
      <c r="R10" s="21">
        <v>10.940384</v>
      </c>
      <c r="S10" s="21">
        <v>10.57264</v>
      </c>
      <c r="T10" s="21">
        <v>10.296832</v>
      </c>
      <c r="U10" s="21">
        <v>10.940384</v>
      </c>
      <c r="V10" s="21">
        <v>10.940384</v>
      </c>
    </row>
    <row r="11" spans="1:22" x14ac:dyDescent="0.2">
      <c r="A11" s="48"/>
      <c r="B11" s="17">
        <v>45658</v>
      </c>
      <c r="C11" s="18">
        <v>9.5613440000000001</v>
      </c>
      <c r="D11" s="21">
        <v>10.517478400000002</v>
      </c>
      <c r="E11" s="21">
        <v>11.091159039999999</v>
      </c>
      <c r="F11" s="21">
        <v>10.9955456</v>
      </c>
      <c r="G11" s="21">
        <v>12.047293440000001</v>
      </c>
      <c r="H11" s="21">
        <v>12.238520320000001</v>
      </c>
      <c r="I11" s="21">
        <v>11.569226239999999</v>
      </c>
      <c r="J11" s="21">
        <v>10.899932160000001</v>
      </c>
      <c r="K11" s="21">
        <v>12.429747200000001</v>
      </c>
      <c r="L11" s="21">
        <v>11.569226239999999</v>
      </c>
      <c r="M11" s="21">
        <v>12.33413376</v>
      </c>
      <c r="N11" s="21">
        <v>11.760453119999999</v>
      </c>
      <c r="O11" s="21">
        <v>11.091159039999999</v>
      </c>
      <c r="P11" s="21">
        <v>10.804318719999999</v>
      </c>
      <c r="Q11" s="21">
        <v>12.33413376</v>
      </c>
      <c r="R11" s="21">
        <v>12.238520320000001</v>
      </c>
      <c r="S11" s="21">
        <v>11.66483968</v>
      </c>
      <c r="T11" s="21">
        <v>11.95168</v>
      </c>
      <c r="U11" s="21">
        <v>11.569226239999999</v>
      </c>
      <c r="V11" s="21">
        <v>10.517478400000002</v>
      </c>
    </row>
    <row r="12" spans="1:22" x14ac:dyDescent="0.2">
      <c r="A12" s="48"/>
      <c r="B12" s="17">
        <v>46023</v>
      </c>
      <c r="C12" s="18">
        <v>9.9437977600000007</v>
      </c>
      <c r="D12" s="21">
        <v>11.833119334400001</v>
      </c>
      <c r="E12" s="21">
        <v>12.429747200000001</v>
      </c>
      <c r="F12" s="21">
        <v>11.833119334400001</v>
      </c>
      <c r="G12" s="21">
        <v>11.5348054016</v>
      </c>
      <c r="H12" s="21">
        <v>12.031995289600001</v>
      </c>
      <c r="I12" s="21">
        <v>11.236491468800001</v>
      </c>
      <c r="J12" s="21">
        <v>11.7336813568</v>
      </c>
      <c r="K12" s="21">
        <v>12.1314332672</v>
      </c>
      <c r="L12" s="21">
        <v>12.728061132800001</v>
      </c>
      <c r="M12" s="21">
        <v>11.634243379200001</v>
      </c>
      <c r="N12" s="21">
        <v>12.031995289600001</v>
      </c>
      <c r="O12" s="21">
        <v>12.628623155200001</v>
      </c>
      <c r="P12" s="21">
        <v>11.634243379200001</v>
      </c>
      <c r="Q12" s="21">
        <v>12.827499110400002</v>
      </c>
      <c r="R12" s="21">
        <v>10.938177536000001</v>
      </c>
      <c r="S12" s="21">
        <v>10.938177536000001</v>
      </c>
      <c r="T12" s="21">
        <v>11.037615513600002</v>
      </c>
      <c r="U12" s="21">
        <v>10.938177536000001</v>
      </c>
      <c r="V12" s="21">
        <v>11.932557312</v>
      </c>
    </row>
    <row r="13" spans="1:22" x14ac:dyDescent="0.2">
      <c r="A13" s="48"/>
      <c r="B13" s="17">
        <v>46388</v>
      </c>
      <c r="C13" s="18">
        <v>10.341549670400001</v>
      </c>
      <c r="D13" s="21">
        <v>11.375704637440002</v>
      </c>
      <c r="E13" s="21">
        <v>13.340599074816001</v>
      </c>
      <c r="F13" s="21">
        <v>13.030352584704001</v>
      </c>
      <c r="G13" s="21">
        <v>12.513275101184</v>
      </c>
      <c r="H13" s="21">
        <v>13.444014571520002</v>
      </c>
      <c r="I13" s="21">
        <v>12.926937088000001</v>
      </c>
      <c r="J13" s="21">
        <v>11.996197617664</v>
      </c>
      <c r="K13" s="21">
        <v>12.099613114368001</v>
      </c>
      <c r="L13" s="21">
        <v>11.479120134144003</v>
      </c>
      <c r="M13" s="21">
        <v>12.306444107776001</v>
      </c>
      <c r="N13" s="21">
        <v>12.306444107776001</v>
      </c>
      <c r="O13" s="21">
        <v>12.409859604480001</v>
      </c>
      <c r="P13" s="21">
        <v>13.133768081408002</v>
      </c>
      <c r="Q13" s="21">
        <v>11.479120134144003</v>
      </c>
      <c r="R13" s="21">
        <v>11.996197617664</v>
      </c>
      <c r="S13" s="21">
        <v>12.926937088000001</v>
      </c>
      <c r="T13" s="21">
        <v>11.582535630848001</v>
      </c>
      <c r="U13" s="21">
        <v>11.582535630848001</v>
      </c>
      <c r="V13" s="21">
        <v>11.789366624256003</v>
      </c>
    </row>
    <row r="14" spans="1:22" x14ac:dyDescent="0.2">
      <c r="A14" s="48"/>
      <c r="B14" s="17">
        <v>46753</v>
      </c>
      <c r="C14" s="18">
        <v>10.755211657216002</v>
      </c>
      <c r="D14" s="21">
        <v>11.938284939509764</v>
      </c>
      <c r="E14" s="21">
        <v>12.583597638942722</v>
      </c>
      <c r="F14" s="21">
        <v>13.444014571520002</v>
      </c>
      <c r="G14" s="21">
        <v>12.260941289226244</v>
      </c>
      <c r="H14" s="21">
        <v>12.476045522370562</v>
      </c>
      <c r="I14" s="21">
        <v>13.981775154380802</v>
      </c>
      <c r="J14" s="21">
        <v>12.476045522370562</v>
      </c>
      <c r="K14" s="21">
        <v>13.981775154380802</v>
      </c>
      <c r="L14" s="21">
        <v>13.766670921236482</v>
      </c>
      <c r="M14" s="21">
        <v>12.798701872087042</v>
      </c>
      <c r="N14" s="21">
        <v>13.981775154380802</v>
      </c>
      <c r="O14" s="21">
        <v>13.981775154380802</v>
      </c>
      <c r="P14" s="21">
        <v>13.121358221803522</v>
      </c>
      <c r="Q14" s="21">
        <v>11.830732822937604</v>
      </c>
      <c r="R14" s="21">
        <v>13.659118804664322</v>
      </c>
      <c r="S14" s="21">
        <v>13.551566688092162</v>
      </c>
      <c r="T14" s="21">
        <v>13.551566688092162</v>
      </c>
      <c r="U14" s="21">
        <v>13.551566688092162</v>
      </c>
      <c r="V14" s="21">
        <v>13.874223037808642</v>
      </c>
    </row>
    <row r="15" spans="1:22" x14ac:dyDescent="0.2">
      <c r="A15" s="48"/>
      <c r="B15" s="17">
        <v>47119</v>
      </c>
      <c r="C15" s="18">
        <v>11.185420123504642</v>
      </c>
      <c r="D15" s="21">
        <v>14.317337758085941</v>
      </c>
      <c r="E15" s="21">
        <v>13.646212550675664</v>
      </c>
      <c r="F15" s="21">
        <v>12.975087343265384</v>
      </c>
      <c r="G15" s="21">
        <v>13.534358349440616</v>
      </c>
      <c r="H15" s="21">
        <v>13.08694154450043</v>
      </c>
      <c r="I15" s="21">
        <v>12.415816337090153</v>
      </c>
      <c r="J15" s="21">
        <v>13.42250414820557</v>
      </c>
      <c r="K15" s="21">
        <v>14.093629355615848</v>
      </c>
      <c r="L15" s="21">
        <v>13.758066751910709</v>
      </c>
      <c r="M15" s="21">
        <v>13.869920953145757</v>
      </c>
      <c r="N15" s="21">
        <v>13.198795745735477</v>
      </c>
      <c r="O15" s="21">
        <v>13.981775154380802</v>
      </c>
      <c r="P15" s="21">
        <v>13.534358349440616</v>
      </c>
      <c r="Q15" s="21">
        <v>13.08694154450043</v>
      </c>
      <c r="R15" s="21">
        <v>13.198795745735477</v>
      </c>
      <c r="S15" s="21">
        <v>14.093629355615848</v>
      </c>
      <c r="T15" s="21">
        <v>12.415816337090153</v>
      </c>
      <c r="U15" s="21">
        <v>14.541046160556034</v>
      </c>
      <c r="V15" s="21">
        <v>14.317337758085941</v>
      </c>
    </row>
    <row r="16" spans="1:22" x14ac:dyDescent="0.2">
      <c r="A16" s="48"/>
      <c r="B16" s="17">
        <v>47484</v>
      </c>
      <c r="C16" s="18">
        <v>11.632836928444828</v>
      </c>
      <c r="D16" s="21">
        <v>13.145105729142655</v>
      </c>
      <c r="E16" s="21">
        <v>12.796120621289312</v>
      </c>
      <c r="F16" s="21">
        <v>14.541046160556036</v>
      </c>
      <c r="G16" s="21">
        <v>13.610419206280447</v>
      </c>
      <c r="H16" s="21">
        <v>13.610419206280447</v>
      </c>
      <c r="I16" s="21">
        <v>15.006359637693828</v>
      </c>
      <c r="J16" s="21">
        <v>14.308389421987139</v>
      </c>
      <c r="K16" s="21">
        <v>15.006359637693828</v>
      </c>
      <c r="L16" s="21">
        <v>15.006359637693828</v>
      </c>
      <c r="M16" s="21">
        <v>14.424717791271586</v>
      </c>
      <c r="N16" s="21">
        <v>14.424717791271586</v>
      </c>
      <c r="O16" s="21">
        <v>12.796120621289312</v>
      </c>
      <c r="P16" s="21">
        <v>13.494090836996</v>
      </c>
      <c r="Q16" s="21">
        <v>12.912448990573759</v>
      </c>
      <c r="R16" s="21">
        <v>12.796120621289312</v>
      </c>
      <c r="S16" s="21">
        <v>13.610419206280447</v>
      </c>
      <c r="T16" s="21">
        <v>14.192061052702689</v>
      </c>
      <c r="U16" s="21">
        <v>13.959404314133794</v>
      </c>
      <c r="V16" s="21">
        <v>14.308389421987139</v>
      </c>
    </row>
    <row r="17" spans="1:22" x14ac:dyDescent="0.2">
      <c r="A17" s="48"/>
      <c r="B17" s="17">
        <v>47849</v>
      </c>
      <c r="C17" s="18">
        <v>12.098150405582622</v>
      </c>
      <c r="D17" s="21">
        <v>15.001706502922451</v>
      </c>
      <c r="E17" s="21">
        <v>15.72759552725741</v>
      </c>
      <c r="F17" s="21">
        <v>13.791891462364191</v>
      </c>
      <c r="G17" s="21">
        <v>14.154835974531666</v>
      </c>
      <c r="H17" s="21" t="s">
        <v>75</v>
      </c>
      <c r="I17" s="21">
        <v>13.428946950196712</v>
      </c>
      <c r="J17" s="21">
        <v>14.275817478587493</v>
      </c>
      <c r="K17" s="21">
        <v>15.122688006978278</v>
      </c>
      <c r="L17" s="21">
        <v>13.912872966420014</v>
      </c>
      <c r="M17" s="21">
        <v>15.72759552725741</v>
      </c>
      <c r="N17" s="21">
        <v>14.759743494810799</v>
      </c>
      <c r="O17" s="21">
        <v>15.243669511034105</v>
      </c>
      <c r="P17" s="21">
        <v>13.912872966420014</v>
      </c>
      <c r="Q17" s="21">
        <v>15.36465101508993</v>
      </c>
      <c r="R17" s="21">
        <v>14.638761990754972</v>
      </c>
      <c r="S17" s="21">
        <v>15.243669511034105</v>
      </c>
      <c r="T17" s="21">
        <v>14.638761990754972</v>
      </c>
      <c r="U17" s="21">
        <v>14.033854470475841</v>
      </c>
      <c r="V17" s="21">
        <v>14.759743494810799</v>
      </c>
    </row>
    <row r="18" spans="1:22" x14ac:dyDescent="0.2">
      <c r="A18" s="48"/>
      <c r="B18" s="17">
        <v>48214</v>
      </c>
      <c r="C18" s="18">
        <v>12.582076421805928</v>
      </c>
      <c r="D18" s="21">
        <v>15.72759552725741</v>
      </c>
      <c r="E18" s="21">
        <v>14.091925592422641</v>
      </c>
      <c r="F18" s="21">
        <v>14.846850177730994</v>
      </c>
      <c r="G18" s="21">
        <v>16.356699348347707</v>
      </c>
      <c r="H18" s="21">
        <v>14.091925592422641</v>
      </c>
      <c r="I18" s="21">
        <v>14.34356712085876</v>
      </c>
      <c r="J18" s="21">
        <v>16.105057819911586</v>
      </c>
      <c r="K18" s="21">
        <v>14.595208649294875</v>
      </c>
      <c r="L18" s="21">
        <v>15.350133234603232</v>
      </c>
      <c r="M18" s="21">
        <v>14.972670941949053</v>
      </c>
      <c r="N18" s="21">
        <v>15.224312470385172</v>
      </c>
      <c r="O18" s="21">
        <v>15.979237055693529</v>
      </c>
      <c r="P18" s="21">
        <v>14.846850177730994</v>
      </c>
      <c r="Q18" s="21">
        <v>14.595208649294875</v>
      </c>
      <c r="R18" s="21">
        <v>14.846850177730994</v>
      </c>
      <c r="S18" s="21">
        <v>14.34356712085876</v>
      </c>
      <c r="T18" s="21">
        <v>14.091925592422641</v>
      </c>
      <c r="U18" s="21">
        <v>14.217746356640697</v>
      </c>
      <c r="V18" s="21">
        <v>14.469387885076817</v>
      </c>
    </row>
    <row r="19" spans="1:22" x14ac:dyDescent="0.2">
      <c r="A19" s="48"/>
      <c r="B19" s="17">
        <v>48580</v>
      </c>
      <c r="C19" s="18">
        <v>13.085359478678166</v>
      </c>
      <c r="D19" s="21">
        <v>16.61840653792127</v>
      </c>
      <c r="E19" s="21">
        <v>15.702431374413798</v>
      </c>
      <c r="F19" s="21">
        <v>14.786456210906326</v>
      </c>
      <c r="G19" s="21">
        <v>14.91730980569311</v>
      </c>
      <c r="H19" s="21">
        <v>16.094992158774144</v>
      </c>
      <c r="I19" s="21">
        <v>16.487552943134489</v>
      </c>
      <c r="J19" s="21">
        <v>16.356699348347707</v>
      </c>
      <c r="K19" s="21">
        <v>14.655602616119547</v>
      </c>
      <c r="L19" s="21">
        <v>14.91730980569311</v>
      </c>
      <c r="M19" s="21">
        <v>15.83328496920058</v>
      </c>
      <c r="N19" s="21">
        <v>15.04816340047989</v>
      </c>
      <c r="O19" s="21">
        <v>15.83328496920058</v>
      </c>
      <c r="P19" s="21">
        <v>15.04816340047989</v>
      </c>
      <c r="Q19" s="21">
        <v>16.749260132708052</v>
      </c>
      <c r="R19" s="21">
        <v>16.61840653792127</v>
      </c>
      <c r="S19" s="21">
        <v>15.04816340047989</v>
      </c>
      <c r="T19" s="21">
        <v>15.964138563987362</v>
      </c>
      <c r="U19" s="21">
        <v>14.524749021332765</v>
      </c>
      <c r="V19" s="21">
        <v>15.04816340047989</v>
      </c>
    </row>
    <row r="20" spans="1:22" x14ac:dyDescent="0.2">
      <c r="A20" s="48"/>
      <c r="B20" s="17">
        <v>48945</v>
      </c>
      <c r="C20" s="18">
        <v>13.608773857825293</v>
      </c>
      <c r="D20" s="21">
        <v>16.466616367968605</v>
      </c>
      <c r="E20" s="21">
        <v>16.874879583703365</v>
      </c>
      <c r="F20" s="21">
        <v>17.14705506085987</v>
      </c>
      <c r="G20" s="21">
        <v>16.194440890812096</v>
      </c>
      <c r="H20" s="21">
        <v>16.73879184512511</v>
      </c>
      <c r="I20" s="21">
        <v>17.55531827659463</v>
      </c>
      <c r="J20" s="21">
        <v>15.24182672076433</v>
      </c>
      <c r="K20" s="21">
        <v>16.058353152233845</v>
      </c>
      <c r="L20" s="21">
        <v>16.058353152233845</v>
      </c>
      <c r="M20" s="21">
        <v>15.514002197920835</v>
      </c>
      <c r="N20" s="21">
        <v>15.922265413655591</v>
      </c>
      <c r="O20" s="21">
        <v>17.55531827659463</v>
      </c>
      <c r="P20" s="21">
        <v>16.194440890812096</v>
      </c>
      <c r="Q20" s="21">
        <v>17.010967322281616</v>
      </c>
      <c r="R20" s="21">
        <v>16.058353152233845</v>
      </c>
      <c r="S20" s="21">
        <v>16.602704106546856</v>
      </c>
      <c r="T20" s="21">
        <v>16.874879583703365</v>
      </c>
      <c r="U20" s="21">
        <v>16.058353152233845</v>
      </c>
      <c r="V20" s="21">
        <v>16.194440890812096</v>
      </c>
    </row>
    <row r="21" spans="1:22" x14ac:dyDescent="0.2">
      <c r="A21" s="48"/>
      <c r="B21" s="17">
        <v>49310</v>
      </c>
      <c r="C21" s="18">
        <v>14.153124812138305</v>
      </c>
      <c r="D21" s="21">
        <v>16.559156030201816</v>
      </c>
      <c r="E21" s="21">
        <v>17.974468511415647</v>
      </c>
      <c r="F21" s="21">
        <v>18.399062255779796</v>
      </c>
      <c r="G21" s="21">
        <v>16.559156030201816</v>
      </c>
      <c r="H21" s="21">
        <v>16.276093533959049</v>
      </c>
      <c r="I21" s="21">
        <v>16.559156030201816</v>
      </c>
      <c r="J21" s="21">
        <v>16.276093533959049</v>
      </c>
      <c r="K21" s="21">
        <v>16.700687278323198</v>
      </c>
      <c r="L21" s="21">
        <v>18.399062255779796</v>
      </c>
      <c r="M21" s="21">
        <v>18.257531007658415</v>
      </c>
      <c r="N21" s="21">
        <v>16.417624782080434</v>
      </c>
      <c r="O21" s="21">
        <v>17.266812270808732</v>
      </c>
      <c r="P21" s="21">
        <v>18.115999759537029</v>
      </c>
      <c r="Q21" s="21">
        <v>16.276093533959049</v>
      </c>
      <c r="R21" s="21">
        <v>17.974468511415647</v>
      </c>
      <c r="S21" s="21">
        <v>15.993031037716284</v>
      </c>
      <c r="T21" s="21">
        <v>16.559156030201816</v>
      </c>
      <c r="U21" s="21">
        <v>16.700687278323198</v>
      </c>
      <c r="V21" s="21">
        <v>17.12528102268735</v>
      </c>
    </row>
    <row r="22" spans="1:22" x14ac:dyDescent="0.2">
      <c r="A22" s="48"/>
      <c r="B22" s="17">
        <v>49675</v>
      </c>
      <c r="C22" s="18">
        <v>14.719249804623837</v>
      </c>
      <c r="D22" s="21">
        <v>17.95748476164108</v>
      </c>
      <c r="E22" s="21">
        <v>18.399062255779796</v>
      </c>
      <c r="F22" s="21">
        <v>17.515907267502367</v>
      </c>
      <c r="G22" s="21">
        <v>16.191174785086222</v>
      </c>
      <c r="H22" s="21">
        <v>17.515907267502367</v>
      </c>
      <c r="I22" s="21">
        <v>18.98783224796475</v>
      </c>
      <c r="J22" s="21">
        <v>17.221522271409889</v>
      </c>
      <c r="K22" s="21">
        <v>16.632752279224935</v>
      </c>
      <c r="L22" s="21">
        <v>16.927137275317413</v>
      </c>
      <c r="M22" s="21">
        <v>16.485559781178701</v>
      </c>
      <c r="N22" s="21">
        <v>17.074329773363651</v>
      </c>
      <c r="O22" s="21">
        <v>18.104677259687321</v>
      </c>
      <c r="P22" s="21">
        <v>16.485559781178701</v>
      </c>
      <c r="Q22" s="21">
        <v>17.368714769456126</v>
      </c>
      <c r="R22" s="21">
        <v>10000</v>
      </c>
      <c r="S22" s="21">
        <v>18.98783224796475</v>
      </c>
      <c r="T22" s="21">
        <v>16.927137275317413</v>
      </c>
      <c r="U22" s="21">
        <v>18.840639749918513</v>
      </c>
      <c r="V22" s="21">
        <v>16.33836728313246</v>
      </c>
    </row>
    <row r="23" spans="1:22" x14ac:dyDescent="0.2">
      <c r="A23" s="48"/>
      <c r="B23" s="17">
        <v>50041</v>
      </c>
      <c r="C23" s="18">
        <v>15.308019796808791</v>
      </c>
      <c r="D23" s="21">
        <v>18.522703954138638</v>
      </c>
      <c r="E23" s="21">
        <v>19.900425735851428</v>
      </c>
      <c r="F23" s="21">
        <v>17.144982172425848</v>
      </c>
      <c r="G23" s="21">
        <v>18.21654355820246</v>
      </c>
      <c r="H23" s="21">
        <v>19.594265339915253</v>
      </c>
      <c r="I23" s="21">
        <v>18.828864350074813</v>
      </c>
      <c r="J23" s="21">
        <v>19.594265339915253</v>
      </c>
      <c r="K23" s="21">
        <v>19.288104943979079</v>
      </c>
      <c r="L23" s="21">
        <v>17.298062370393932</v>
      </c>
      <c r="M23" s="21">
        <v>18.828864350074813</v>
      </c>
      <c r="N23" s="21">
        <v>19.900425735851428</v>
      </c>
      <c r="O23" s="21">
        <v>17.910383162266285</v>
      </c>
      <c r="P23" s="21">
        <v>16.83882177648967</v>
      </c>
      <c r="Q23" s="21">
        <v>16.991901974457761</v>
      </c>
      <c r="R23" s="21">
        <v>19.441185141947166</v>
      </c>
      <c r="S23" s="21">
        <v>18.21654355820246</v>
      </c>
      <c r="T23" s="21">
        <v>18.675784152106726</v>
      </c>
      <c r="U23" s="21">
        <v>18.21654355820246</v>
      </c>
      <c r="V23" s="21">
        <v>16.991901974457761</v>
      </c>
    </row>
    <row r="24" spans="1:22" x14ac:dyDescent="0.2">
      <c r="A24" s="48"/>
      <c r="B24" s="17">
        <v>50406</v>
      </c>
      <c r="C24" s="18">
        <v>15.920340588681144</v>
      </c>
      <c r="D24" s="21">
        <v>17.830781459322882</v>
      </c>
      <c r="E24" s="21">
        <v>18.78600189464375</v>
      </c>
      <c r="F24" s="21">
        <v>20.696442765285489</v>
      </c>
      <c r="G24" s="21">
        <v>20.378035953511866</v>
      </c>
      <c r="H24" s="21">
        <v>19.900425735851432</v>
      </c>
      <c r="I24" s="21">
        <v>18.308391676983316</v>
      </c>
      <c r="J24" s="21">
        <v>17.671578053436072</v>
      </c>
      <c r="K24" s="21">
        <v>19.900425735851432</v>
      </c>
      <c r="L24" s="21">
        <v>18.626798488756936</v>
      </c>
      <c r="M24" s="21">
        <v>17.830781459322882</v>
      </c>
      <c r="N24" s="21">
        <v>17.830781459322882</v>
      </c>
      <c r="O24" s="21">
        <v>19.582018924077808</v>
      </c>
      <c r="P24" s="21">
        <v>20.059629141738242</v>
      </c>
      <c r="Q24" s="21">
        <v>20.218832547625052</v>
      </c>
      <c r="R24" s="21">
        <v>18.308391676983316</v>
      </c>
      <c r="S24" s="21">
        <v>20.059629141738242</v>
      </c>
      <c r="T24" s="21">
        <v>19.741222329964618</v>
      </c>
      <c r="U24" s="21">
        <v>17.989984865209692</v>
      </c>
      <c r="V24" s="21">
        <v>18.308391676983316</v>
      </c>
    </row>
    <row r="25" spans="1:22" x14ac:dyDescent="0.2">
      <c r="A25" s="48"/>
      <c r="B25" s="17">
        <v>50771</v>
      </c>
      <c r="C25" s="18">
        <v>16.55715421222839</v>
      </c>
      <c r="D25" s="21">
        <v>18.378441175573514</v>
      </c>
      <c r="E25" s="21">
        <v>19.537441970429498</v>
      </c>
      <c r="F25" s="21">
        <v>20.199728138918637</v>
      </c>
      <c r="G25" s="21">
        <v>21.193157391652338</v>
      </c>
      <c r="H25" s="21">
        <v>18.875155801940366</v>
      </c>
      <c r="I25" s="21">
        <v>21.193157391652338</v>
      </c>
      <c r="J25" s="21">
        <v>18.212869633451231</v>
      </c>
      <c r="K25" s="21">
        <v>19.371870428307215</v>
      </c>
      <c r="L25" s="21">
        <v>21.524300475896908</v>
      </c>
      <c r="M25" s="21">
        <v>19.868585054674067</v>
      </c>
      <c r="N25" s="21">
        <v>20.199728138918637</v>
      </c>
      <c r="O25" s="21">
        <v>18.5440127176958</v>
      </c>
      <c r="P25" s="21">
        <v>20.36529968104092</v>
      </c>
      <c r="Q25" s="21">
        <v>19.537441970429498</v>
      </c>
      <c r="R25" s="21">
        <v>20.696442765285489</v>
      </c>
      <c r="S25" s="21">
        <v>18.709584259818079</v>
      </c>
      <c r="T25" s="21">
        <v>19.371870428307215</v>
      </c>
      <c r="U25" s="21">
        <v>19.537441970429498</v>
      </c>
      <c r="V25" s="21">
        <v>20.36529968104092</v>
      </c>
    </row>
    <row r="26" spans="1:22" x14ac:dyDescent="0.2">
      <c r="A26" s="48"/>
      <c r="B26" s="17">
        <v>51136</v>
      </c>
      <c r="C26" s="18">
        <v>17.219440380717526</v>
      </c>
      <c r="D26" s="21">
        <v>22.21307809112561</v>
      </c>
      <c r="E26" s="21">
        <v>21.179911668282557</v>
      </c>
      <c r="F26" s="21">
        <v>20.31893964924668</v>
      </c>
      <c r="G26" s="21">
        <v>19.113578822596455</v>
      </c>
      <c r="H26" s="21">
        <v>19.974550841632329</v>
      </c>
      <c r="I26" s="21">
        <v>22.385272494932785</v>
      </c>
      <c r="J26" s="21">
        <v>18.94138441878928</v>
      </c>
      <c r="K26" s="21">
        <v>20.663328456861031</v>
      </c>
      <c r="L26" s="21">
        <v>19.802356437825154</v>
      </c>
      <c r="M26" s="21">
        <v>20.491134053053855</v>
      </c>
      <c r="N26" s="21">
        <v>21.007717264475382</v>
      </c>
      <c r="O26" s="21">
        <v>21.179911668282557</v>
      </c>
      <c r="P26" s="21">
        <v>21.868689283511259</v>
      </c>
      <c r="Q26" s="21">
        <v>22.385272494932785</v>
      </c>
      <c r="R26" s="21">
        <v>21.524300475896908</v>
      </c>
      <c r="S26" s="21">
        <v>21.179911668282557</v>
      </c>
      <c r="T26" s="21">
        <v>18.94138441878928</v>
      </c>
      <c r="U26" s="21">
        <v>19.974550841632329</v>
      </c>
      <c r="V26" s="21">
        <v>19.630162034017982</v>
      </c>
    </row>
    <row r="27" spans="1:22" x14ac:dyDescent="0.2">
      <c r="A27" s="48"/>
      <c r="B27" s="17">
        <v>51502</v>
      </c>
      <c r="C27" s="18">
        <v>17.908217995946227</v>
      </c>
      <c r="D27" s="21">
        <v>22.92251903481117</v>
      </c>
      <c r="E27" s="21">
        <v>19.699039795540852</v>
      </c>
      <c r="F27" s="21">
        <v>19.699039795540852</v>
      </c>
      <c r="G27" s="21">
        <v>20.236286335419233</v>
      </c>
      <c r="H27" s="21">
        <v>23.101601214770636</v>
      </c>
      <c r="I27" s="21">
        <v>22.92251903481117</v>
      </c>
      <c r="J27" s="21">
        <v>20.952615055257084</v>
      </c>
      <c r="K27" s="21">
        <v>20.057204155459775</v>
      </c>
      <c r="L27" s="21">
        <v>21.489861595135473</v>
      </c>
      <c r="M27" s="21">
        <v>20.057204155459775</v>
      </c>
      <c r="N27" s="21">
        <v>22.743436854851709</v>
      </c>
      <c r="O27" s="21">
        <v>20.415368515378702</v>
      </c>
      <c r="P27" s="21">
        <v>22.206190314973323</v>
      </c>
      <c r="Q27" s="21">
        <v>22.92251903481117</v>
      </c>
      <c r="R27" s="21">
        <v>23.280683394730097</v>
      </c>
      <c r="S27" s="21">
        <v>22.743436854851709</v>
      </c>
      <c r="T27" s="21">
        <v>20.594450695338161</v>
      </c>
      <c r="U27" s="21">
        <v>23.280683394730097</v>
      </c>
      <c r="V27" s="21">
        <v>20.952615055257084</v>
      </c>
    </row>
    <row r="28" spans="1:22" x14ac:dyDescent="0.2">
      <c r="A28" s="48"/>
      <c r="B28" s="17">
        <v>51867</v>
      </c>
      <c r="C28" s="18">
        <v>18.624546715784078</v>
      </c>
      <c r="D28" s="21">
        <v>23.280683394730097</v>
      </c>
      <c r="E28" s="21">
        <v>20.859492321678168</v>
      </c>
      <c r="F28" s="21">
        <v>21.23198325599385</v>
      </c>
      <c r="G28" s="21">
        <v>21.604474190309528</v>
      </c>
      <c r="H28" s="21">
        <v>23.094437927572255</v>
      </c>
      <c r="I28" s="21">
        <v>22.535701526098734</v>
      </c>
      <c r="J28" s="21">
        <v>21.604474190309528</v>
      </c>
      <c r="K28" s="21">
        <v>24.025665263361461</v>
      </c>
      <c r="L28" s="21">
        <v>24.025665263361461</v>
      </c>
      <c r="M28" s="21">
        <v>21.23198325599385</v>
      </c>
      <c r="N28" s="21">
        <v>20.859492321678168</v>
      </c>
      <c r="O28" s="21">
        <v>21.23198325599385</v>
      </c>
      <c r="P28" s="21">
        <v>23.839419796203622</v>
      </c>
      <c r="Q28" s="21">
        <v>20.673246854520329</v>
      </c>
      <c r="R28" s="21">
        <v>22.908192460414416</v>
      </c>
      <c r="S28" s="21">
        <v>22.721946993256573</v>
      </c>
      <c r="T28" s="21">
        <v>22.535701526098734</v>
      </c>
      <c r="U28" s="21">
        <v>21.045737788836007</v>
      </c>
      <c r="V28" s="21">
        <v>21.23198325599385</v>
      </c>
    </row>
  </sheetData>
  <mergeCells count="1">
    <mergeCell ref="A6:A28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9-B381-44AA-8180-75F423791A84}">
  <dimension ref="B2:V28"/>
  <sheetViews>
    <sheetView tabSelected="1" workbookViewId="0">
      <selection activeCell="F20" sqref="F20"/>
    </sheetView>
  </sheetViews>
  <sheetFormatPr defaultRowHeight="10.199999999999999" x14ac:dyDescent="0.2"/>
  <cols>
    <col min="1" max="1" width="8.88671875" style="1"/>
    <col min="2" max="2" width="18.21875" style="1" customWidth="1"/>
    <col min="3" max="3" width="15.33203125" style="1" bestFit="1" customWidth="1"/>
    <col min="4" max="4" width="8.88671875" style="1"/>
    <col min="5" max="22" width="7.88671875" style="1" customWidth="1"/>
    <col min="23" max="16384" width="8.88671875" style="1"/>
  </cols>
  <sheetData>
    <row r="2" spans="2:22" x14ac:dyDescent="0.2">
      <c r="B2" s="26" t="s">
        <v>86</v>
      </c>
      <c r="C2" s="26"/>
      <c r="D2" s="26"/>
    </row>
    <row r="3" spans="2:22" x14ac:dyDescent="0.2">
      <c r="B3" s="26"/>
      <c r="C3" s="26"/>
      <c r="D3" s="26"/>
    </row>
    <row r="4" spans="2:22" x14ac:dyDescent="0.2">
      <c r="B4" s="24" t="s">
        <v>78</v>
      </c>
      <c r="C4" s="25">
        <v>0.05</v>
      </c>
      <c r="D4" s="26"/>
    </row>
    <row r="5" spans="2:22" x14ac:dyDescent="0.2">
      <c r="B5" s="24" t="s">
        <v>79</v>
      </c>
      <c r="C5" s="27">
        <v>10000</v>
      </c>
      <c r="D5" s="26"/>
    </row>
    <row r="6" spans="2:22" x14ac:dyDescent="0.2">
      <c r="B6" s="24" t="s">
        <v>80</v>
      </c>
      <c r="C6" s="27">
        <v>10300</v>
      </c>
      <c r="D6" s="26"/>
    </row>
    <row r="7" spans="2:22" x14ac:dyDescent="0.2">
      <c r="B7" s="24" t="s">
        <v>81</v>
      </c>
      <c r="C7" s="26">
        <v>3</v>
      </c>
      <c r="D7" s="26"/>
    </row>
    <row r="8" spans="2:22" x14ac:dyDescent="0.2">
      <c r="B8" s="26"/>
      <c r="C8" s="26"/>
      <c r="D8" s="26"/>
    </row>
    <row r="9" spans="2:22" x14ac:dyDescent="0.2">
      <c r="B9" s="49" t="s">
        <v>82</v>
      </c>
      <c r="C9" s="28" t="s">
        <v>83</v>
      </c>
      <c r="D9" s="29">
        <f>C4*C5+(C5-C6)/C7</f>
        <v>400</v>
      </c>
    </row>
    <row r="10" spans="2:22" x14ac:dyDescent="0.2">
      <c r="B10" s="50"/>
      <c r="C10" s="26" t="s">
        <v>84</v>
      </c>
      <c r="D10" s="30">
        <f>(C5+C6)/2</f>
        <v>10150</v>
      </c>
    </row>
    <row r="11" spans="2:22" x14ac:dyDescent="0.2">
      <c r="B11" s="51"/>
      <c r="C11" s="31" t="s">
        <v>85</v>
      </c>
      <c r="D11" s="32">
        <f>D9/D10</f>
        <v>3.9408866995073892E-2</v>
      </c>
    </row>
    <row r="15" spans="2:22" x14ac:dyDescent="0.2">
      <c r="B15" s="40" t="s">
        <v>89</v>
      </c>
    </row>
    <row r="16" spans="2:22" s="16" customFormat="1" ht="20.399999999999999" x14ac:dyDescent="0.3">
      <c r="C16" s="45" t="s">
        <v>45</v>
      </c>
      <c r="D16" s="45" t="s">
        <v>46</v>
      </c>
      <c r="E16" s="45" t="s">
        <v>51</v>
      </c>
      <c r="F16" s="45" t="s">
        <v>52</v>
      </c>
      <c r="G16" s="45" t="s">
        <v>53</v>
      </c>
      <c r="H16" s="45" t="s">
        <v>54</v>
      </c>
      <c r="I16" s="45" t="s">
        <v>55</v>
      </c>
      <c r="J16" s="45" t="s">
        <v>56</v>
      </c>
      <c r="K16" s="45" t="s">
        <v>57</v>
      </c>
      <c r="L16" s="45" t="s">
        <v>58</v>
      </c>
      <c r="M16" s="45" t="s">
        <v>59</v>
      </c>
      <c r="N16" s="45" t="s">
        <v>60</v>
      </c>
      <c r="O16" s="45" t="s">
        <v>61</v>
      </c>
      <c r="P16" s="45" t="s">
        <v>62</v>
      </c>
      <c r="Q16" s="45" t="s">
        <v>63</v>
      </c>
      <c r="R16" s="45" t="s">
        <v>64</v>
      </c>
      <c r="S16" s="45" t="s">
        <v>65</v>
      </c>
      <c r="T16" s="45" t="s">
        <v>66</v>
      </c>
      <c r="U16" s="45" t="s">
        <v>67</v>
      </c>
      <c r="V16" s="45" t="s">
        <v>68</v>
      </c>
    </row>
    <row r="17" spans="2:22" x14ac:dyDescent="0.2">
      <c r="B17" s="35" t="s">
        <v>78</v>
      </c>
      <c r="C17" s="36">
        <v>0.08</v>
      </c>
      <c r="D17" s="36">
        <v>0.06</v>
      </c>
      <c r="E17" s="36">
        <v>0.06</v>
      </c>
      <c r="F17" s="36">
        <v>0.05</v>
      </c>
      <c r="G17" s="36">
        <v>7.0000000000000007E-2</v>
      </c>
      <c r="H17" s="36">
        <v>0.05</v>
      </c>
      <c r="I17" s="36">
        <v>0.09</v>
      </c>
      <c r="J17" s="36">
        <v>7.0000000000000007E-2</v>
      </c>
      <c r="K17" s="36">
        <v>0.09</v>
      </c>
      <c r="L17" s="36">
        <v>0.09</v>
      </c>
      <c r="M17" s="36">
        <v>0.08</v>
      </c>
      <c r="N17" s="36">
        <v>0.06</v>
      </c>
      <c r="O17" s="36">
        <v>0.08</v>
      </c>
      <c r="P17" s="36">
        <v>0.09</v>
      </c>
      <c r="Q17" s="36">
        <v>7.0000000000000007E-2</v>
      </c>
      <c r="R17" s="36">
        <v>0.1</v>
      </c>
      <c r="S17" s="36">
        <v>0.1</v>
      </c>
      <c r="T17" s="36">
        <v>0.05</v>
      </c>
      <c r="U17" s="36">
        <v>0.09</v>
      </c>
      <c r="V17" s="36">
        <v>0.08</v>
      </c>
    </row>
    <row r="18" spans="2:22" x14ac:dyDescent="0.2">
      <c r="B18" s="35" t="s">
        <v>79</v>
      </c>
      <c r="C18" s="37">
        <v>11632</v>
      </c>
      <c r="D18" s="37">
        <v>13183</v>
      </c>
      <c r="E18" s="37">
        <v>11571</v>
      </c>
      <c r="F18" s="37">
        <v>11914</v>
      </c>
      <c r="G18" s="37">
        <v>10708</v>
      </c>
      <c r="H18" s="37">
        <v>12</v>
      </c>
      <c r="I18" s="37">
        <v>14004</v>
      </c>
      <c r="J18" s="37">
        <v>11097</v>
      </c>
      <c r="K18" s="37">
        <v>14470</v>
      </c>
      <c r="L18" s="37">
        <v>13637</v>
      </c>
      <c r="M18" s="37">
        <v>10237</v>
      </c>
      <c r="N18" s="37">
        <v>10586</v>
      </c>
      <c r="O18" s="37">
        <v>11721</v>
      </c>
      <c r="P18" s="37">
        <v>12345</v>
      </c>
      <c r="Q18" s="37">
        <v>13852</v>
      </c>
      <c r="R18" s="37">
        <v>14411</v>
      </c>
      <c r="S18" s="37">
        <v>14036</v>
      </c>
      <c r="T18" s="37">
        <v>12246</v>
      </c>
      <c r="U18" s="37">
        <v>11620</v>
      </c>
      <c r="V18" s="37">
        <v>12763</v>
      </c>
    </row>
    <row r="19" spans="2:22" x14ac:dyDescent="0.2">
      <c r="B19" s="35" t="s">
        <v>80</v>
      </c>
      <c r="C19" s="37">
        <v>12799</v>
      </c>
      <c r="D19" s="37">
        <v>11667</v>
      </c>
      <c r="E19" s="37">
        <v>10786</v>
      </c>
      <c r="F19" s="37">
        <v>13089</v>
      </c>
      <c r="G19" s="37">
        <v>13518</v>
      </c>
      <c r="H19" s="37">
        <v>10199</v>
      </c>
      <c r="I19" s="37">
        <v>13519</v>
      </c>
      <c r="J19" s="37">
        <v>13801</v>
      </c>
      <c r="K19" s="37">
        <v>11853</v>
      </c>
      <c r="L19" s="37">
        <v>11591</v>
      </c>
      <c r="M19" s="37">
        <v>12792</v>
      </c>
      <c r="N19" s="37">
        <v>10884</v>
      </c>
      <c r="O19" s="37">
        <v>11714</v>
      </c>
      <c r="P19" s="37">
        <v>12987</v>
      </c>
      <c r="Q19" s="37">
        <v>13055</v>
      </c>
      <c r="R19" s="37">
        <v>11347</v>
      </c>
      <c r="S19" s="37">
        <v>12020</v>
      </c>
      <c r="T19" s="37">
        <v>12777</v>
      </c>
      <c r="U19" s="37">
        <v>11185</v>
      </c>
      <c r="V19" s="37">
        <v>14949</v>
      </c>
    </row>
    <row r="20" spans="2:22" x14ac:dyDescent="0.2">
      <c r="B20" s="35" t="s">
        <v>81</v>
      </c>
      <c r="C20" s="37">
        <v>5</v>
      </c>
      <c r="D20" s="37">
        <v>9</v>
      </c>
      <c r="E20" s="37">
        <v>8</v>
      </c>
      <c r="F20" s="37">
        <v>7</v>
      </c>
      <c r="G20" s="37">
        <v>7</v>
      </c>
      <c r="H20" s="37">
        <v>10</v>
      </c>
      <c r="I20" s="37">
        <v>10</v>
      </c>
      <c r="J20" s="37">
        <v>9</v>
      </c>
      <c r="K20" s="37">
        <v>7</v>
      </c>
      <c r="L20" s="37">
        <v>5</v>
      </c>
      <c r="M20" s="37">
        <v>6</v>
      </c>
      <c r="N20" s="37">
        <v>6</v>
      </c>
      <c r="O20" s="37">
        <v>8</v>
      </c>
      <c r="P20" s="37">
        <v>9</v>
      </c>
      <c r="Q20" s="37">
        <v>5</v>
      </c>
      <c r="R20" s="37">
        <v>9</v>
      </c>
      <c r="S20" s="37">
        <v>9</v>
      </c>
      <c r="T20" s="37">
        <v>10</v>
      </c>
      <c r="U20" s="37">
        <v>10</v>
      </c>
      <c r="V20" s="37">
        <v>7</v>
      </c>
    </row>
    <row r="21" spans="2:22" x14ac:dyDescent="0.2">
      <c r="B21" s="35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2:22" x14ac:dyDescent="0.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2:22" x14ac:dyDescent="0.2">
      <c r="B23" s="39" t="s">
        <v>88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spans="2:22" ht="20.399999999999999" x14ac:dyDescent="0.2">
      <c r="B24" s="39"/>
      <c r="C24" s="45" t="s">
        <v>45</v>
      </c>
      <c r="D24" s="45" t="s">
        <v>46</v>
      </c>
      <c r="E24" s="45" t="s">
        <v>51</v>
      </c>
      <c r="F24" s="45" t="s">
        <v>52</v>
      </c>
      <c r="G24" s="45" t="s">
        <v>53</v>
      </c>
      <c r="H24" s="45" t="s">
        <v>54</v>
      </c>
      <c r="I24" s="45" t="s">
        <v>55</v>
      </c>
      <c r="J24" s="45" t="s">
        <v>56</v>
      </c>
      <c r="K24" s="45" t="s">
        <v>57</v>
      </c>
      <c r="L24" s="45" t="s">
        <v>58</v>
      </c>
      <c r="M24" s="45" t="s">
        <v>59</v>
      </c>
      <c r="N24" s="45" t="s">
        <v>60</v>
      </c>
      <c r="O24" s="45" t="s">
        <v>61</v>
      </c>
      <c r="P24" s="45" t="s">
        <v>62</v>
      </c>
      <c r="Q24" s="45" t="s">
        <v>63</v>
      </c>
      <c r="R24" s="45" t="s">
        <v>64</v>
      </c>
      <c r="S24" s="45" t="s">
        <v>65</v>
      </c>
      <c r="T24" s="45" t="s">
        <v>66</v>
      </c>
      <c r="U24" s="45" t="s">
        <v>67</v>
      </c>
      <c r="V24" s="45" t="s">
        <v>68</v>
      </c>
    </row>
    <row r="25" spans="2:22" x14ac:dyDescent="0.2">
      <c r="B25" s="41" t="s">
        <v>78</v>
      </c>
      <c r="C25" s="42">
        <v>0.08</v>
      </c>
      <c r="D25" s="42">
        <v>0.06</v>
      </c>
      <c r="E25" s="42">
        <v>0.06</v>
      </c>
      <c r="F25" s="42">
        <v>0.05</v>
      </c>
      <c r="G25" s="42">
        <v>7.0000000000000007E-2</v>
      </c>
      <c r="H25" s="42">
        <v>0.05</v>
      </c>
      <c r="I25" s="42">
        <v>0.09</v>
      </c>
      <c r="J25" s="42">
        <v>7.0000000000000007E-2</v>
      </c>
      <c r="K25" s="42">
        <v>0.09</v>
      </c>
      <c r="L25" s="42">
        <v>0.09</v>
      </c>
      <c r="M25" s="42">
        <v>0.08</v>
      </c>
      <c r="N25" s="42">
        <v>0.06</v>
      </c>
      <c r="O25" s="42">
        <v>0.08</v>
      </c>
      <c r="P25" s="42">
        <v>0.09</v>
      </c>
      <c r="Q25" s="42">
        <v>7.0000000000000007E-2</v>
      </c>
      <c r="R25" s="42">
        <v>0.1</v>
      </c>
      <c r="S25" s="42">
        <v>0.1</v>
      </c>
      <c r="T25" s="42">
        <v>1.5</v>
      </c>
      <c r="U25" s="42">
        <v>0.09</v>
      </c>
      <c r="V25" s="42">
        <v>0.08</v>
      </c>
    </row>
    <row r="26" spans="2:22" x14ac:dyDescent="0.2">
      <c r="B26" s="41" t="s">
        <v>79</v>
      </c>
      <c r="C26" s="44">
        <v>11632</v>
      </c>
      <c r="D26" s="44">
        <v>13183</v>
      </c>
      <c r="E26" s="44">
        <v>11571</v>
      </c>
      <c r="F26" s="44">
        <v>11914</v>
      </c>
      <c r="G26" s="44">
        <v>10708</v>
      </c>
      <c r="H26" s="44">
        <v>11014</v>
      </c>
      <c r="I26" s="44">
        <v>14004</v>
      </c>
      <c r="J26" s="44">
        <v>11097</v>
      </c>
      <c r="K26" s="44">
        <v>14470</v>
      </c>
      <c r="L26" s="44">
        <v>13637</v>
      </c>
      <c r="M26" s="44">
        <v>10237</v>
      </c>
      <c r="N26" s="44">
        <v>10586</v>
      </c>
      <c r="O26" s="44">
        <v>11721</v>
      </c>
      <c r="P26" s="44">
        <v>12345</v>
      </c>
      <c r="Q26" s="44">
        <v>13852</v>
      </c>
      <c r="R26" s="44">
        <v>14411</v>
      </c>
      <c r="S26" s="44">
        <v>14036</v>
      </c>
      <c r="T26" s="44">
        <v>12246</v>
      </c>
      <c r="U26" s="44">
        <v>11620</v>
      </c>
      <c r="V26" s="44">
        <v>12763</v>
      </c>
    </row>
    <row r="27" spans="2:22" x14ac:dyDescent="0.2">
      <c r="B27" s="43" t="s">
        <v>85</v>
      </c>
      <c r="C27" s="36">
        <v>0.04</v>
      </c>
      <c r="D27" s="36">
        <v>0.05</v>
      </c>
      <c r="E27" s="36">
        <v>0.04</v>
      </c>
      <c r="F27" s="36">
        <v>7.0000000000000007E-2</v>
      </c>
      <c r="G27" s="36">
        <v>0.03</v>
      </c>
      <c r="H27" s="36">
        <v>7.0000000000000007E-2</v>
      </c>
      <c r="I27" s="36">
        <v>0.06</v>
      </c>
      <c r="J27" s="36">
        <v>0.04</v>
      </c>
      <c r="K27" s="36">
        <v>0.04</v>
      </c>
      <c r="L27" s="36">
        <v>0.05</v>
      </c>
      <c r="M27" s="36">
        <v>0.05</v>
      </c>
      <c r="N27" s="36">
        <v>0.03</v>
      </c>
      <c r="O27" s="36" t="s">
        <v>90</v>
      </c>
      <c r="P27" s="36">
        <v>0.04</v>
      </c>
      <c r="Q27" s="36">
        <v>7.0000000000000007E-2</v>
      </c>
      <c r="R27" s="36">
        <v>0.04</v>
      </c>
      <c r="S27" s="36">
        <v>0.06</v>
      </c>
      <c r="T27" s="36">
        <v>0.03</v>
      </c>
      <c r="U27" s="36">
        <v>0.03</v>
      </c>
      <c r="V27" s="36">
        <v>7.0000000000000007E-2</v>
      </c>
    </row>
    <row r="28" spans="2:22" x14ac:dyDescent="0.2">
      <c r="B28" s="41" t="s">
        <v>81</v>
      </c>
      <c r="C28" s="44">
        <v>5</v>
      </c>
      <c r="D28" s="44">
        <v>9</v>
      </c>
      <c r="E28" s="44">
        <v>8</v>
      </c>
      <c r="F28" s="44">
        <v>7</v>
      </c>
      <c r="G28" s="44">
        <v>7</v>
      </c>
      <c r="H28" s="44">
        <v>10</v>
      </c>
      <c r="I28" s="44">
        <v>10</v>
      </c>
      <c r="J28" s="44">
        <v>9</v>
      </c>
      <c r="K28" s="44">
        <v>7</v>
      </c>
      <c r="L28" s="44">
        <v>5</v>
      </c>
      <c r="M28" s="44">
        <v>6</v>
      </c>
      <c r="N28" s="44">
        <v>6</v>
      </c>
      <c r="O28" s="44">
        <v>8</v>
      </c>
      <c r="P28" s="44">
        <v>9</v>
      </c>
      <c r="Q28" s="44">
        <v>5</v>
      </c>
      <c r="R28" s="44">
        <v>9</v>
      </c>
      <c r="S28" s="44">
        <v>9</v>
      </c>
      <c r="T28" s="44">
        <v>10</v>
      </c>
      <c r="U28" s="44">
        <v>10</v>
      </c>
      <c r="V28" s="44">
        <v>7</v>
      </c>
    </row>
  </sheetData>
  <mergeCells count="1">
    <mergeCell ref="B9:B1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STEPANCHENKO, D. (Dmitrii)</dc:creator>
  <cp:lastModifiedBy>STEPANCHENKO, D. (Dmitrii)</cp:lastModifiedBy>
  <dcterms:created xsi:type="dcterms:W3CDTF">2015-06-05T18:17:20Z</dcterms:created>
  <dcterms:modified xsi:type="dcterms:W3CDTF">2023-10-13T07:21:27Z</dcterms:modified>
</cp:coreProperties>
</file>