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ilianamarquez/Documents/vscode-projects/schedule-maker-api/xlsx_files_examples/"/>
    </mc:Choice>
  </mc:AlternateContent>
  <xr:revisionPtr revIDLastSave="0" documentId="13_ncr:1_{ED9D6412-1D06-D441-8502-99E7FCB52C2A}" xr6:coauthVersionLast="47" xr6:coauthVersionMax="47" xr10:uidLastSave="{00000000-0000-0000-0000-000000000000}"/>
  <bookViews>
    <workbookView xWindow="980" yWindow="1400" windowWidth="34920" windowHeight="19760" tabRatio="500" xr2:uid="{F0B8F572-F747-FE40-ABD3-2F8E2D1D428C}"/>
  </bookViews>
  <sheets>
    <sheet name="Dienstplan" sheetId="1" r:id="rId1"/>
    <sheet name="Konstant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J5" i="1"/>
  <c r="K5" i="1"/>
  <c r="L5" i="1"/>
  <c r="P5" i="1"/>
  <c r="Q5" i="1"/>
  <c r="R5" i="1"/>
  <c r="V5" i="1"/>
  <c r="W5" i="1"/>
  <c r="X5" i="1"/>
  <c r="AB5" i="1"/>
  <c r="AC5" i="1"/>
  <c r="AD5" i="1"/>
  <c r="AH5" i="1"/>
  <c r="AI5" i="1"/>
  <c r="AJ5" i="1"/>
  <c r="AK5" i="1"/>
  <c r="AL5" i="1"/>
  <c r="AN5" i="1" s="1"/>
  <c r="AM5" i="1"/>
  <c r="D6" i="1"/>
  <c r="E6" i="1"/>
  <c r="F6" i="1"/>
  <c r="J6" i="1"/>
  <c r="K6" i="1"/>
  <c r="L6" i="1"/>
  <c r="P6" i="1"/>
  <c r="Q6" i="1"/>
  <c r="R6" i="1"/>
  <c r="V6" i="1"/>
  <c r="W6" i="1"/>
  <c r="X6" i="1"/>
  <c r="AB6" i="1"/>
  <c r="AC6" i="1"/>
  <c r="AD6" i="1"/>
  <c r="AH6" i="1"/>
  <c r="AI6" i="1"/>
  <c r="AJ6" i="1"/>
  <c r="AK6" i="1"/>
  <c r="AL6" i="1" s="1"/>
  <c r="D7" i="1"/>
  <c r="E7" i="1"/>
  <c r="F7" i="1"/>
  <c r="J7" i="1"/>
  <c r="K7" i="1"/>
  <c r="L7" i="1"/>
  <c r="P7" i="1"/>
  <c r="Q7" i="1"/>
  <c r="R7" i="1"/>
  <c r="V7" i="1"/>
  <c r="W7" i="1"/>
  <c r="X7" i="1"/>
  <c r="AB7" i="1"/>
  <c r="AC7" i="1"/>
  <c r="AD7" i="1"/>
  <c r="AH7" i="1"/>
  <c r="AI7" i="1"/>
  <c r="AJ7" i="1"/>
  <c r="AK7" i="1"/>
  <c r="AL7" i="1"/>
  <c r="AN7" i="1" s="1"/>
  <c r="AM7" i="1"/>
  <c r="D8" i="1"/>
  <c r="E8" i="1"/>
  <c r="F8" i="1"/>
  <c r="J8" i="1"/>
  <c r="K8" i="1"/>
  <c r="L8" i="1"/>
  <c r="P8" i="1"/>
  <c r="P11" i="1" s="1"/>
  <c r="Q8" i="1"/>
  <c r="R8" i="1"/>
  <c r="V8" i="1"/>
  <c r="W8" i="1"/>
  <c r="X8" i="1"/>
  <c r="AB8" i="1"/>
  <c r="AC8" i="1"/>
  <c r="AD8" i="1"/>
  <c r="AH8" i="1"/>
  <c r="AI8" i="1"/>
  <c r="AJ8" i="1"/>
  <c r="AK8" i="1"/>
  <c r="AL8" i="1" s="1"/>
  <c r="D9" i="1"/>
  <c r="E9" i="1"/>
  <c r="F9" i="1"/>
  <c r="J9" i="1"/>
  <c r="K9" i="1"/>
  <c r="L9" i="1"/>
  <c r="P9" i="1"/>
  <c r="Q9" i="1"/>
  <c r="R9" i="1"/>
  <c r="V9" i="1"/>
  <c r="W9" i="1"/>
  <c r="X9" i="1"/>
  <c r="AB9" i="1"/>
  <c r="AC9" i="1"/>
  <c r="AD9" i="1"/>
  <c r="AH9" i="1"/>
  <c r="AI9" i="1"/>
  <c r="AJ9" i="1"/>
  <c r="AK9" i="1"/>
  <c r="AL9" i="1"/>
  <c r="AN9" i="1" s="1"/>
  <c r="AM9" i="1"/>
  <c r="D10" i="1"/>
  <c r="E10" i="1"/>
  <c r="F10" i="1"/>
  <c r="J10" i="1"/>
  <c r="K10" i="1"/>
  <c r="L10" i="1"/>
  <c r="P10" i="1"/>
  <c r="Q10" i="1"/>
  <c r="R10" i="1"/>
  <c r="V10" i="1"/>
  <c r="W10" i="1"/>
  <c r="X10" i="1"/>
  <c r="AB10" i="1"/>
  <c r="AC10" i="1"/>
  <c r="AD10" i="1"/>
  <c r="AH10" i="1"/>
  <c r="AI10" i="1"/>
  <c r="AJ10" i="1"/>
  <c r="AK10" i="1"/>
  <c r="AL10" i="1" s="1"/>
  <c r="D11" i="1"/>
  <c r="J11" i="1"/>
  <c r="V11" i="1"/>
  <c r="AB11" i="1"/>
  <c r="AH11" i="1"/>
  <c r="D13" i="1"/>
  <c r="E13" i="1"/>
  <c r="F13" i="1"/>
  <c r="J13" i="1"/>
  <c r="K13" i="1"/>
  <c r="L13" i="1"/>
  <c r="P13" i="1"/>
  <c r="Q13" i="1"/>
  <c r="R13" i="1"/>
  <c r="V13" i="1"/>
  <c r="W13" i="1"/>
  <c r="X13" i="1"/>
  <c r="AB13" i="1"/>
  <c r="AC13" i="1"/>
  <c r="AD13" i="1"/>
  <c r="AH13" i="1"/>
  <c r="AI13" i="1"/>
  <c r="AJ13" i="1"/>
  <c r="AK13" i="1"/>
  <c r="AL13" i="1" s="1"/>
  <c r="D14" i="1"/>
  <c r="E14" i="1"/>
  <c r="F14" i="1"/>
  <c r="J14" i="1"/>
  <c r="K14" i="1"/>
  <c r="L14" i="1"/>
  <c r="P14" i="1"/>
  <c r="Q14" i="1"/>
  <c r="R14" i="1"/>
  <c r="V14" i="1"/>
  <c r="W14" i="1"/>
  <c r="X14" i="1"/>
  <c r="AB14" i="1"/>
  <c r="AB19" i="1" s="1"/>
  <c r="AC14" i="1"/>
  <c r="AD14" i="1"/>
  <c r="AH14" i="1"/>
  <c r="AI14" i="1"/>
  <c r="AJ14" i="1"/>
  <c r="AK14" i="1"/>
  <c r="AL14" i="1"/>
  <c r="AM14" i="1"/>
  <c r="D15" i="1"/>
  <c r="E15" i="1"/>
  <c r="F15" i="1"/>
  <c r="J15" i="1"/>
  <c r="K15" i="1"/>
  <c r="L15" i="1"/>
  <c r="P15" i="1"/>
  <c r="Q15" i="1"/>
  <c r="R15" i="1"/>
  <c r="V15" i="1"/>
  <c r="V19" i="1" s="1"/>
  <c r="W15" i="1"/>
  <c r="X15" i="1"/>
  <c r="AB15" i="1"/>
  <c r="AC15" i="1"/>
  <c r="AD15" i="1"/>
  <c r="AH15" i="1"/>
  <c r="AI15" i="1"/>
  <c r="AJ15" i="1"/>
  <c r="AK15" i="1"/>
  <c r="AL15" i="1" s="1"/>
  <c r="D16" i="1"/>
  <c r="D19" i="1" s="1"/>
  <c r="E16" i="1"/>
  <c r="F16" i="1"/>
  <c r="J16" i="1"/>
  <c r="K16" i="1"/>
  <c r="L16" i="1"/>
  <c r="P16" i="1"/>
  <c r="Q16" i="1"/>
  <c r="R16" i="1"/>
  <c r="V16" i="1"/>
  <c r="W16" i="1"/>
  <c r="X16" i="1"/>
  <c r="AB16" i="1"/>
  <c r="AC16" i="1"/>
  <c r="AD16" i="1"/>
  <c r="AH16" i="1"/>
  <c r="AI16" i="1"/>
  <c r="AJ16" i="1"/>
  <c r="AK16" i="1"/>
  <c r="AL16" i="1"/>
  <c r="AM16" i="1"/>
  <c r="D17" i="1"/>
  <c r="E17" i="1"/>
  <c r="F17" i="1"/>
  <c r="J17" i="1"/>
  <c r="K17" i="1"/>
  <c r="L17" i="1"/>
  <c r="P17" i="1"/>
  <c r="Q17" i="1"/>
  <c r="R17" i="1"/>
  <c r="V17" i="1"/>
  <c r="W17" i="1"/>
  <c r="X17" i="1"/>
  <c r="AB17" i="1"/>
  <c r="AC17" i="1"/>
  <c r="AD17" i="1"/>
  <c r="AH17" i="1"/>
  <c r="AI17" i="1"/>
  <c r="AJ17" i="1"/>
  <c r="AK17" i="1"/>
  <c r="AL17" i="1" s="1"/>
  <c r="D18" i="1"/>
  <c r="E18" i="1"/>
  <c r="F18" i="1"/>
  <c r="J18" i="1"/>
  <c r="K18" i="1"/>
  <c r="L18" i="1"/>
  <c r="P18" i="1"/>
  <c r="Q18" i="1"/>
  <c r="R18" i="1"/>
  <c r="V18" i="1"/>
  <c r="W18" i="1"/>
  <c r="X18" i="1"/>
  <c r="AB18" i="1"/>
  <c r="AC18" i="1"/>
  <c r="AD18" i="1"/>
  <c r="AH18" i="1"/>
  <c r="AI18" i="1"/>
  <c r="AJ18" i="1"/>
  <c r="AK18" i="1"/>
  <c r="AL18" i="1"/>
  <c r="AM18" i="1"/>
  <c r="J19" i="1"/>
  <c r="P19" i="1"/>
  <c r="AH19" i="1"/>
  <c r="D21" i="1"/>
  <c r="E21" i="1"/>
  <c r="F21" i="1"/>
  <c r="J21" i="1"/>
  <c r="J27" i="1" s="1"/>
  <c r="K21" i="1"/>
  <c r="L21" i="1"/>
  <c r="P21" i="1"/>
  <c r="Q21" i="1"/>
  <c r="R21" i="1"/>
  <c r="V21" i="1"/>
  <c r="W21" i="1"/>
  <c r="X21" i="1"/>
  <c r="AB21" i="1"/>
  <c r="AC21" i="1"/>
  <c r="AD21" i="1"/>
  <c r="AH21" i="1"/>
  <c r="AH27" i="1" s="1"/>
  <c r="AI21" i="1"/>
  <c r="AJ21" i="1"/>
  <c r="AK21" i="1"/>
  <c r="D22" i="1"/>
  <c r="E22" i="1"/>
  <c r="F22" i="1"/>
  <c r="J22" i="1"/>
  <c r="K22" i="1"/>
  <c r="L22" i="1"/>
  <c r="P22" i="1"/>
  <c r="P27" i="1" s="1"/>
  <c r="Q22" i="1"/>
  <c r="R22" i="1"/>
  <c r="V22" i="1"/>
  <c r="W22" i="1"/>
  <c r="X22" i="1"/>
  <c r="AB22" i="1"/>
  <c r="AC22" i="1"/>
  <c r="AL21" i="1" s="1"/>
  <c r="AD22" i="1"/>
  <c r="AH22" i="1"/>
  <c r="AI22" i="1"/>
  <c r="AJ22" i="1"/>
  <c r="AK22" i="1"/>
  <c r="AL22" i="1" s="1"/>
  <c r="D23" i="1"/>
  <c r="E23" i="1"/>
  <c r="F23" i="1"/>
  <c r="J23" i="1"/>
  <c r="K23" i="1"/>
  <c r="L23" i="1"/>
  <c r="P23" i="1"/>
  <c r="Q23" i="1"/>
  <c r="R23" i="1"/>
  <c r="V23" i="1"/>
  <c r="W23" i="1"/>
  <c r="X23" i="1"/>
  <c r="AM21" i="1" s="1"/>
  <c r="AB23" i="1"/>
  <c r="AC23" i="1"/>
  <c r="AD23" i="1"/>
  <c r="AH23" i="1"/>
  <c r="AI23" i="1"/>
  <c r="AJ23" i="1"/>
  <c r="AK23" i="1"/>
  <c r="AL23" i="1"/>
  <c r="AM23" i="1"/>
  <c r="D24" i="1"/>
  <c r="E24" i="1"/>
  <c r="F24" i="1"/>
  <c r="J24" i="1"/>
  <c r="K24" i="1"/>
  <c r="L24" i="1"/>
  <c r="P24" i="1"/>
  <c r="Q24" i="1"/>
  <c r="R24" i="1"/>
  <c r="V24" i="1"/>
  <c r="W24" i="1"/>
  <c r="X24" i="1"/>
  <c r="AB24" i="1"/>
  <c r="AC24" i="1"/>
  <c r="AD24" i="1"/>
  <c r="AH24" i="1"/>
  <c r="AI24" i="1"/>
  <c r="AJ24" i="1"/>
  <c r="AK24" i="1"/>
  <c r="AL24" i="1" s="1"/>
  <c r="D25" i="1"/>
  <c r="E25" i="1"/>
  <c r="F25" i="1"/>
  <c r="J25" i="1"/>
  <c r="K25" i="1"/>
  <c r="L25" i="1"/>
  <c r="P25" i="1"/>
  <c r="Q25" i="1"/>
  <c r="R25" i="1"/>
  <c r="V25" i="1"/>
  <c r="W25" i="1"/>
  <c r="X25" i="1"/>
  <c r="AB25" i="1"/>
  <c r="AC25" i="1"/>
  <c r="AD25" i="1"/>
  <c r="AH25" i="1"/>
  <c r="AI25" i="1"/>
  <c r="AJ25" i="1"/>
  <c r="AK25" i="1"/>
  <c r="AL25" i="1"/>
  <c r="AM25" i="1"/>
  <c r="D26" i="1"/>
  <c r="E26" i="1"/>
  <c r="F26" i="1"/>
  <c r="J26" i="1"/>
  <c r="K26" i="1"/>
  <c r="L26" i="1"/>
  <c r="P26" i="1"/>
  <c r="Q26" i="1"/>
  <c r="R26" i="1"/>
  <c r="V26" i="1"/>
  <c r="W26" i="1"/>
  <c r="X26" i="1"/>
  <c r="AB26" i="1"/>
  <c r="AC26" i="1"/>
  <c r="AD26" i="1"/>
  <c r="AH26" i="1"/>
  <c r="AI26" i="1"/>
  <c r="AJ26" i="1"/>
  <c r="AK26" i="1"/>
  <c r="AL26" i="1" s="1"/>
  <c r="D27" i="1"/>
  <c r="V27" i="1"/>
  <c r="AB27" i="1"/>
  <c r="D29" i="1"/>
  <c r="E29" i="1"/>
  <c r="F29" i="1"/>
  <c r="J29" i="1"/>
  <c r="K29" i="1"/>
  <c r="L29" i="1"/>
  <c r="P29" i="1"/>
  <c r="Q29" i="1"/>
  <c r="R29" i="1"/>
  <c r="V29" i="1"/>
  <c r="V35" i="1" s="1"/>
  <c r="W29" i="1"/>
  <c r="X29" i="1"/>
  <c r="AB29" i="1"/>
  <c r="AC29" i="1"/>
  <c r="AD29" i="1"/>
  <c r="AH29" i="1"/>
  <c r="AI29" i="1"/>
  <c r="AJ29" i="1"/>
  <c r="AK29" i="1"/>
  <c r="AL29" i="1" s="1"/>
  <c r="D30" i="1"/>
  <c r="D35" i="1" s="1"/>
  <c r="E30" i="1"/>
  <c r="F30" i="1"/>
  <c r="J30" i="1"/>
  <c r="K30" i="1"/>
  <c r="L30" i="1"/>
  <c r="P30" i="1"/>
  <c r="Q30" i="1"/>
  <c r="R30" i="1"/>
  <c r="V30" i="1"/>
  <c r="W30" i="1"/>
  <c r="X30" i="1"/>
  <c r="AB30" i="1"/>
  <c r="AB35" i="1" s="1"/>
  <c r="AC30" i="1"/>
  <c r="AD30" i="1"/>
  <c r="AH30" i="1"/>
  <c r="AI30" i="1"/>
  <c r="AJ30" i="1"/>
  <c r="AK30" i="1"/>
  <c r="AL30" i="1"/>
  <c r="AN30" i="1" s="1"/>
  <c r="AM30" i="1"/>
  <c r="D31" i="1"/>
  <c r="E31" i="1"/>
  <c r="F31" i="1"/>
  <c r="J31" i="1"/>
  <c r="K31" i="1"/>
  <c r="L31" i="1"/>
  <c r="P31" i="1"/>
  <c r="Q31" i="1"/>
  <c r="R31" i="1"/>
  <c r="V31" i="1"/>
  <c r="W31" i="1"/>
  <c r="X31" i="1"/>
  <c r="AB31" i="1"/>
  <c r="AC31" i="1"/>
  <c r="AD31" i="1"/>
  <c r="AH31" i="1"/>
  <c r="AI31" i="1"/>
  <c r="AJ31" i="1"/>
  <c r="AK31" i="1"/>
  <c r="AL31" i="1" s="1"/>
  <c r="D32" i="1"/>
  <c r="E32" i="1"/>
  <c r="F32" i="1"/>
  <c r="J32" i="1"/>
  <c r="K32" i="1"/>
  <c r="L32" i="1"/>
  <c r="P32" i="1"/>
  <c r="Q32" i="1"/>
  <c r="R32" i="1"/>
  <c r="V32" i="1"/>
  <c r="W32" i="1"/>
  <c r="X32" i="1"/>
  <c r="AB32" i="1"/>
  <c r="AC32" i="1"/>
  <c r="AD32" i="1"/>
  <c r="AH32" i="1"/>
  <c r="AI32" i="1"/>
  <c r="AJ32" i="1"/>
  <c r="AK32" i="1"/>
  <c r="AL32" i="1"/>
  <c r="AM32" i="1"/>
  <c r="D33" i="1"/>
  <c r="E33" i="1"/>
  <c r="F33" i="1"/>
  <c r="J33" i="1"/>
  <c r="K33" i="1"/>
  <c r="L33" i="1"/>
  <c r="P33" i="1"/>
  <c r="Q33" i="1"/>
  <c r="R33" i="1"/>
  <c r="V33" i="1"/>
  <c r="W33" i="1"/>
  <c r="X33" i="1"/>
  <c r="AB33" i="1"/>
  <c r="AC33" i="1"/>
  <c r="AD33" i="1"/>
  <c r="AH33" i="1"/>
  <c r="AI33" i="1"/>
  <c r="AJ33" i="1"/>
  <c r="AK33" i="1"/>
  <c r="AL33" i="1" s="1"/>
  <c r="D34" i="1"/>
  <c r="E34" i="1"/>
  <c r="F34" i="1"/>
  <c r="J34" i="1"/>
  <c r="K34" i="1"/>
  <c r="L34" i="1"/>
  <c r="P34" i="1"/>
  <c r="Q34" i="1"/>
  <c r="R34" i="1"/>
  <c r="V34" i="1"/>
  <c r="W34" i="1"/>
  <c r="X34" i="1"/>
  <c r="AB34" i="1"/>
  <c r="AC34" i="1"/>
  <c r="AD34" i="1"/>
  <c r="AH34" i="1"/>
  <c r="AI34" i="1"/>
  <c r="AJ34" i="1"/>
  <c r="AK34" i="1"/>
  <c r="AL34" i="1"/>
  <c r="AM34" i="1"/>
  <c r="J35" i="1"/>
  <c r="P35" i="1"/>
  <c r="AH35" i="1"/>
  <c r="D37" i="1"/>
  <c r="E37" i="1"/>
  <c r="F37" i="1"/>
  <c r="J37" i="1"/>
  <c r="J43" i="1" s="1"/>
  <c r="K37" i="1"/>
  <c r="L37" i="1"/>
  <c r="P37" i="1"/>
  <c r="Q37" i="1"/>
  <c r="R37" i="1"/>
  <c r="V37" i="1"/>
  <c r="W37" i="1"/>
  <c r="X37" i="1"/>
  <c r="AB37" i="1"/>
  <c r="AC37" i="1"/>
  <c r="AD37" i="1"/>
  <c r="AH37" i="1"/>
  <c r="AH43" i="1" s="1"/>
  <c r="AI37" i="1"/>
  <c r="AJ37" i="1"/>
  <c r="AK37" i="1"/>
  <c r="D38" i="1"/>
  <c r="E38" i="1"/>
  <c r="F38" i="1"/>
  <c r="J38" i="1"/>
  <c r="K38" i="1"/>
  <c r="L38" i="1"/>
  <c r="P38" i="1"/>
  <c r="P43" i="1" s="1"/>
  <c r="Q38" i="1"/>
  <c r="R38" i="1"/>
  <c r="V38" i="1"/>
  <c r="W38" i="1"/>
  <c r="X38" i="1"/>
  <c r="AB38" i="1"/>
  <c r="AC38" i="1"/>
  <c r="AD38" i="1"/>
  <c r="AH38" i="1"/>
  <c r="AI38" i="1"/>
  <c r="AJ38" i="1"/>
  <c r="AK38" i="1"/>
  <c r="AL38" i="1" s="1"/>
  <c r="D39" i="1"/>
  <c r="E39" i="1"/>
  <c r="F39" i="1"/>
  <c r="J39" i="1"/>
  <c r="K39" i="1"/>
  <c r="L39" i="1"/>
  <c r="P39" i="1"/>
  <c r="Q39" i="1"/>
  <c r="R39" i="1"/>
  <c r="V39" i="1"/>
  <c r="W39" i="1"/>
  <c r="X39" i="1"/>
  <c r="AB39" i="1"/>
  <c r="AC39" i="1"/>
  <c r="AD39" i="1"/>
  <c r="AH39" i="1"/>
  <c r="AI39" i="1"/>
  <c r="AJ39" i="1"/>
  <c r="AK39" i="1"/>
  <c r="AL39" i="1"/>
  <c r="AM39" i="1"/>
  <c r="D40" i="1"/>
  <c r="E40" i="1"/>
  <c r="AL37" i="1" s="1"/>
  <c r="F40" i="1"/>
  <c r="AM37" i="1" s="1"/>
  <c r="J40" i="1"/>
  <c r="K40" i="1"/>
  <c r="L40" i="1"/>
  <c r="P40" i="1"/>
  <c r="Q40" i="1"/>
  <c r="R40" i="1"/>
  <c r="V40" i="1"/>
  <c r="W40" i="1"/>
  <c r="X40" i="1"/>
  <c r="AB40" i="1"/>
  <c r="AC40" i="1"/>
  <c r="AD40" i="1"/>
  <c r="AH40" i="1"/>
  <c r="AI40" i="1"/>
  <c r="AJ40" i="1"/>
  <c r="AK40" i="1"/>
  <c r="AL40" i="1" s="1"/>
  <c r="D41" i="1"/>
  <c r="E41" i="1"/>
  <c r="F41" i="1"/>
  <c r="J41" i="1"/>
  <c r="K41" i="1"/>
  <c r="L41" i="1"/>
  <c r="P41" i="1"/>
  <c r="Q41" i="1"/>
  <c r="R41" i="1"/>
  <c r="V41" i="1"/>
  <c r="W41" i="1"/>
  <c r="X41" i="1"/>
  <c r="AB41" i="1"/>
  <c r="AC41" i="1"/>
  <c r="AD41" i="1"/>
  <c r="AH41" i="1"/>
  <c r="AI41" i="1"/>
  <c r="AJ41" i="1"/>
  <c r="AK41" i="1"/>
  <c r="AL41" i="1"/>
  <c r="AM41" i="1"/>
  <c r="D42" i="1"/>
  <c r="E42" i="1"/>
  <c r="F42" i="1"/>
  <c r="J42" i="1"/>
  <c r="K42" i="1"/>
  <c r="L42" i="1"/>
  <c r="P42" i="1"/>
  <c r="Q42" i="1"/>
  <c r="R42" i="1"/>
  <c r="V42" i="1"/>
  <c r="W42" i="1"/>
  <c r="X42" i="1"/>
  <c r="AB42" i="1"/>
  <c r="AC42" i="1"/>
  <c r="AD42" i="1"/>
  <c r="AH42" i="1"/>
  <c r="AI42" i="1"/>
  <c r="AJ42" i="1"/>
  <c r="AK42" i="1"/>
  <c r="AL42" i="1" s="1"/>
  <c r="D43" i="1"/>
  <c r="V43" i="1"/>
  <c r="AB43" i="1"/>
  <c r="D45" i="1"/>
  <c r="E45" i="1"/>
  <c r="F45" i="1"/>
  <c r="J45" i="1"/>
  <c r="K45" i="1"/>
  <c r="L45" i="1"/>
  <c r="P45" i="1"/>
  <c r="Q45" i="1"/>
  <c r="R45" i="1"/>
  <c r="V45" i="1"/>
  <c r="V51" i="1" s="1"/>
  <c r="W45" i="1"/>
  <c r="X45" i="1"/>
  <c r="AB45" i="1"/>
  <c r="AC45" i="1"/>
  <c r="AD45" i="1"/>
  <c r="AH45" i="1"/>
  <c r="AI45" i="1"/>
  <c r="AJ45" i="1"/>
  <c r="AK45" i="1"/>
  <c r="AL45" i="1" s="1"/>
  <c r="D46" i="1"/>
  <c r="D51" i="1" s="1"/>
  <c r="E46" i="1"/>
  <c r="F46" i="1"/>
  <c r="J46" i="1"/>
  <c r="K46" i="1"/>
  <c r="L46" i="1"/>
  <c r="P46" i="1"/>
  <c r="Q46" i="1"/>
  <c r="R46" i="1"/>
  <c r="V46" i="1"/>
  <c r="W46" i="1"/>
  <c r="X46" i="1"/>
  <c r="AB46" i="1"/>
  <c r="AC46" i="1"/>
  <c r="AD46" i="1"/>
  <c r="AH46" i="1"/>
  <c r="AI46" i="1"/>
  <c r="AJ46" i="1"/>
  <c r="AK46" i="1"/>
  <c r="AL46" i="1"/>
  <c r="AM46" i="1"/>
  <c r="D47" i="1"/>
  <c r="E47" i="1"/>
  <c r="F47" i="1"/>
  <c r="J47" i="1"/>
  <c r="K47" i="1"/>
  <c r="L47" i="1"/>
  <c r="P47" i="1"/>
  <c r="Q47" i="1"/>
  <c r="R47" i="1"/>
  <c r="V47" i="1"/>
  <c r="W47" i="1"/>
  <c r="X47" i="1"/>
  <c r="AB47" i="1"/>
  <c r="AC47" i="1"/>
  <c r="AD47" i="1"/>
  <c r="AH47" i="1"/>
  <c r="AI47" i="1"/>
  <c r="AJ47" i="1"/>
  <c r="AK47" i="1"/>
  <c r="AL47" i="1" s="1"/>
  <c r="D48" i="1"/>
  <c r="E48" i="1"/>
  <c r="F48" i="1"/>
  <c r="J48" i="1"/>
  <c r="K48" i="1"/>
  <c r="L48" i="1"/>
  <c r="P48" i="1"/>
  <c r="Q48" i="1"/>
  <c r="R48" i="1"/>
  <c r="V48" i="1"/>
  <c r="W48" i="1"/>
  <c r="X48" i="1"/>
  <c r="AB48" i="1"/>
  <c r="AC48" i="1"/>
  <c r="AD48" i="1"/>
  <c r="AH48" i="1"/>
  <c r="AI48" i="1"/>
  <c r="AJ48" i="1"/>
  <c r="AK48" i="1"/>
  <c r="AL48" i="1"/>
  <c r="AM48" i="1"/>
  <c r="D49" i="1"/>
  <c r="E49" i="1"/>
  <c r="F49" i="1"/>
  <c r="J49" i="1"/>
  <c r="K49" i="1"/>
  <c r="L49" i="1"/>
  <c r="P49" i="1"/>
  <c r="Q49" i="1"/>
  <c r="R49" i="1"/>
  <c r="V49" i="1"/>
  <c r="W49" i="1"/>
  <c r="X49" i="1"/>
  <c r="AB49" i="1"/>
  <c r="AC49" i="1"/>
  <c r="AD49" i="1"/>
  <c r="AH49" i="1"/>
  <c r="AI49" i="1"/>
  <c r="AJ49" i="1"/>
  <c r="AK49" i="1"/>
  <c r="AL49" i="1" s="1"/>
  <c r="D50" i="1"/>
  <c r="E50" i="1"/>
  <c r="F50" i="1"/>
  <c r="J50" i="1"/>
  <c r="K50" i="1"/>
  <c r="L50" i="1"/>
  <c r="P50" i="1"/>
  <c r="Q50" i="1"/>
  <c r="R50" i="1"/>
  <c r="V50" i="1"/>
  <c r="W50" i="1"/>
  <c r="X50" i="1"/>
  <c r="AB50" i="1"/>
  <c r="AC50" i="1"/>
  <c r="AD50" i="1"/>
  <c r="AH50" i="1"/>
  <c r="AI50" i="1"/>
  <c r="AJ50" i="1"/>
  <c r="AK50" i="1"/>
  <c r="AL50" i="1"/>
  <c r="AM50" i="1"/>
  <c r="J51" i="1"/>
  <c r="P51" i="1"/>
  <c r="AH51" i="1"/>
  <c r="G54" i="1"/>
  <c r="M54" i="1"/>
  <c r="S54" i="1"/>
  <c r="Y54" i="1"/>
  <c r="AA54" i="1"/>
  <c r="AE54" i="1"/>
  <c r="AK54" i="1"/>
  <c r="G55" i="1"/>
  <c r="M55" i="1"/>
  <c r="S55" i="1"/>
  <c r="Y55" i="1"/>
  <c r="AA55" i="1"/>
  <c r="AE55" i="1"/>
  <c r="AK55" i="1"/>
  <c r="G56" i="1"/>
  <c r="M56" i="1"/>
  <c r="S56" i="1"/>
  <c r="Y56" i="1"/>
  <c r="AA56" i="1"/>
  <c r="AE56" i="1"/>
  <c r="AK56" i="1"/>
  <c r="G57" i="1"/>
  <c r="M57" i="1"/>
  <c r="S57" i="1"/>
  <c r="Y57" i="1"/>
  <c r="AA57" i="1"/>
  <c r="AE57" i="1"/>
  <c r="AK57" i="1"/>
  <c r="G58" i="1"/>
  <c r="M58" i="1"/>
  <c r="S58" i="1"/>
  <c r="Y58" i="1"/>
  <c r="AA58" i="1"/>
  <c r="AE58" i="1"/>
  <c r="AK58" i="1"/>
  <c r="G59" i="1"/>
  <c r="M59" i="1"/>
  <c r="S59" i="1"/>
  <c r="Y59" i="1"/>
  <c r="AA59" i="1"/>
  <c r="AE59" i="1"/>
  <c r="AK59" i="1"/>
  <c r="U61" i="1"/>
  <c r="AN61" i="1"/>
  <c r="G63" i="1"/>
  <c r="M63" i="1"/>
  <c r="S63" i="1"/>
  <c r="G64" i="1"/>
  <c r="M64" i="1"/>
  <c r="S64" i="1"/>
  <c r="G65" i="1"/>
  <c r="M65" i="1"/>
  <c r="S65" i="1"/>
  <c r="G66" i="1"/>
  <c r="M66" i="1"/>
  <c r="S66" i="1"/>
  <c r="G67" i="1"/>
  <c r="M67" i="1"/>
  <c r="S67" i="1"/>
  <c r="G68" i="1"/>
  <c r="M68" i="1"/>
  <c r="S68" i="1"/>
  <c r="I70" i="1"/>
  <c r="O70" i="1"/>
  <c r="G74" i="1"/>
  <c r="M74" i="1"/>
  <c r="S74" i="1"/>
  <c r="Y74" i="1"/>
  <c r="AE74" i="1"/>
  <c r="AA61" i="1" l="1"/>
  <c r="AB51" i="1"/>
  <c r="AN46" i="1"/>
  <c r="AN23" i="1"/>
  <c r="AN50" i="1"/>
  <c r="AN48" i="1"/>
  <c r="AN41" i="1"/>
  <c r="AN39" i="1"/>
  <c r="AN25" i="1"/>
  <c r="AN32" i="1"/>
  <c r="AN34" i="1"/>
  <c r="AN14" i="1"/>
  <c r="AN16" i="1"/>
  <c r="AN18" i="1"/>
  <c r="AN37" i="1"/>
  <c r="AN21" i="1"/>
  <c r="AM49" i="1"/>
  <c r="AN49" i="1" s="1"/>
  <c r="AM47" i="1"/>
  <c r="AN47" i="1" s="1"/>
  <c r="AM45" i="1"/>
  <c r="AN45" i="1" s="1"/>
  <c r="AM42" i="1"/>
  <c r="AN42" i="1" s="1"/>
  <c r="AM40" i="1"/>
  <c r="AN40" i="1" s="1"/>
  <c r="AM38" i="1"/>
  <c r="AN38" i="1" s="1"/>
  <c r="AM33" i="1"/>
  <c r="AN33" i="1" s="1"/>
  <c r="AM31" i="1"/>
  <c r="AN31" i="1" s="1"/>
  <c r="AM29" i="1"/>
  <c r="AN29" i="1" s="1"/>
  <c r="AM26" i="1"/>
  <c r="AN26" i="1" s="1"/>
  <c r="AM24" i="1"/>
  <c r="AN24" i="1" s="1"/>
  <c r="AM22" i="1"/>
  <c r="AN22" i="1" s="1"/>
  <c r="AM17" i="1"/>
  <c r="AM15" i="1"/>
  <c r="AM13" i="1"/>
  <c r="AN13" i="1" s="1"/>
  <c r="AM10" i="1"/>
  <c r="AM8" i="1"/>
  <c r="AM6" i="1"/>
  <c r="AM56" i="1" l="1"/>
  <c r="AM58" i="1"/>
  <c r="AM59" i="1"/>
  <c r="AM55" i="1"/>
  <c r="AM57" i="1"/>
  <c r="AG54" i="1"/>
  <c r="AN8" i="1"/>
  <c r="AG57" i="1" s="1"/>
  <c r="AL57" i="1" s="1"/>
  <c r="AN10" i="1"/>
  <c r="AG59" i="1" s="1"/>
  <c r="AL59" i="1" s="1"/>
  <c r="AN15" i="1"/>
  <c r="AG56" i="1" s="1"/>
  <c r="AL56" i="1" s="1"/>
  <c r="AM54" i="1"/>
  <c r="AN17" i="1"/>
  <c r="AG58" i="1" s="1"/>
  <c r="AL58" i="1" s="1"/>
  <c r="AN6" i="1"/>
  <c r="AG55" i="1" s="1"/>
  <c r="AL55" i="1" s="1"/>
  <c r="U65" i="1" l="1"/>
  <c r="U64" i="1"/>
  <c r="U67" i="1"/>
  <c r="U66" i="1"/>
  <c r="AM61" i="1"/>
  <c r="U68" i="1"/>
  <c r="AL54" i="1"/>
  <c r="AG61" i="1"/>
  <c r="U63" i="1" l="1"/>
  <c r="U70" i="1" s="1"/>
  <c r="AL61" i="1"/>
</calcChain>
</file>

<file path=xl/sharedStrings.xml><?xml version="1.0" encoding="utf-8"?>
<sst xmlns="http://schemas.openxmlformats.org/spreadsheetml/2006/main" count="88" uniqueCount="40">
  <si>
    <t xml:space="preserve">Von </t>
  </si>
  <si>
    <t>Bis</t>
  </si>
  <si>
    <t>NS</t>
  </si>
  <si>
    <t>SS</t>
  </si>
  <si>
    <t>GS</t>
  </si>
  <si>
    <t>,</t>
  </si>
  <si>
    <t>(C)Cesar</t>
  </si>
  <si>
    <t>(V)ormittag</t>
  </si>
  <si>
    <t>(G)iampaolo</t>
  </si>
  <si>
    <t>(N)achmittag</t>
  </si>
  <si>
    <t>(N)adia</t>
  </si>
  <si>
    <t>(G)anztägig</t>
  </si>
  <si>
    <t>(M)ariana</t>
  </si>
  <si>
    <r>
      <rPr>
        <sz val="10"/>
        <rFont val="Arial"/>
        <family val="2"/>
      </rPr>
      <t>(</t>
    </r>
    <r>
      <rPr>
        <b/>
        <sz val="10"/>
        <color indexed="60"/>
        <rFont val="Arial"/>
        <family val="2"/>
      </rPr>
      <t>K</t>
    </r>
    <r>
      <rPr>
        <sz val="10"/>
        <rFont val="Arial"/>
        <family val="2"/>
      </rPr>
      <t>)rankenst.</t>
    </r>
  </si>
  <si>
    <t>Nicht da:</t>
  </si>
  <si>
    <t>Mariana</t>
  </si>
  <si>
    <t>Nadia</t>
  </si>
  <si>
    <t>Giampaolo</t>
  </si>
  <si>
    <t>Cesar</t>
  </si>
  <si>
    <t>CG</t>
  </si>
  <si>
    <t>NG</t>
  </si>
  <si>
    <t>Arbeitstage</t>
  </si>
  <si>
    <t>Urlaubstage</t>
  </si>
  <si>
    <t>Stundenfaktor</t>
  </si>
  <si>
    <t>Normalstunden</t>
  </si>
  <si>
    <t>Geleistete Stunden</t>
  </si>
  <si>
    <t>Mehrstunden</t>
  </si>
  <si>
    <t>ZSEÖ</t>
  </si>
  <si>
    <t>AZEÖ</t>
  </si>
  <si>
    <t>Saldo Mehrstunden Vormonat</t>
  </si>
  <si>
    <t>Aktuelles Monat ausbezahlt</t>
  </si>
  <si>
    <t>Saldo Mehrstunden</t>
  </si>
  <si>
    <t>_________________________________</t>
  </si>
  <si>
    <t>_______________________________</t>
  </si>
  <si>
    <t>________________________________</t>
  </si>
  <si>
    <t>VORLAGENVERSION</t>
  </si>
  <si>
    <t>Zeitgrenze Wochentag erweiterte Öffnungszeiten</t>
  </si>
  <si>
    <t>Zeitgrenze Samstag erweitere Öffnungszeiten</t>
  </si>
  <si>
    <t>Mitarbeiterliste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</si>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</sst>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h]:mm"/>
    <numFmt numFmtId="165" formatCode="[hh]:mm:ss"/>
    <numFmt numFmtId="166" formatCode="dd/mm/yyyy"/>
    <numFmt numFmtId="167" formatCode="&quot;LO&quot;g\Is\Ch"/>
  </numFmts>
  <fonts count="8" x14ac:knownFonts="1">
    <font>
      <sz val="10"/>
      <color indexed="8"/>
      <name val="Arial"/>
      <charset val="1"/>
    </font>
    <font>
      <u/>
      <sz val="2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6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43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/>
    <xf numFmtId="0" fontId="2" fillId="0" borderId="0" xfId="0" applyFont="1"/>
    <xf numFmtId="21" fontId="2" fillId="0" borderId="0" xfId="0" applyNumberFormat="1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1" xfId="0" applyFont="1" applyFill="1" applyBorder="1" applyProtection="1">
      <protection locked="0"/>
    </xf>
    <xf numFmtId="0" fontId="2" fillId="2" borderId="1" xfId="0" applyFont="1" applyFill="1" applyBorder="1"/>
    <xf numFmtId="0" fontId="2" fillId="0" borderId="2" xfId="0" applyFont="1" applyBorder="1"/>
    <xf numFmtId="20" fontId="2" fillId="3" borderId="1" xfId="0" applyNumberFormat="1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164" fontId="2" fillId="0" borderId="1" xfId="0" applyNumberFormat="1" applyFont="1" applyBorder="1"/>
    <xf numFmtId="20" fontId="2" fillId="0" borderId="1" xfId="0" applyNumberFormat="1" applyFont="1" applyBorder="1"/>
    <xf numFmtId="20" fontId="2" fillId="0" borderId="1" xfId="0" applyNumberFormat="1" applyFont="1" applyBorder="1" applyAlignment="1">
      <alignment horizontal="left"/>
    </xf>
    <xf numFmtId="164" fontId="2" fillId="0" borderId="2" xfId="0" applyNumberFormat="1" applyFont="1" applyBorder="1"/>
    <xf numFmtId="165" fontId="2" fillId="3" borderId="1" xfId="0" applyNumberFormat="1" applyFont="1" applyFill="1" applyBorder="1" applyProtection="1">
      <protection locked="0"/>
    </xf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21" fontId="2" fillId="3" borderId="1" xfId="0" applyNumberFormat="1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right"/>
      <protection locked="0"/>
    </xf>
    <xf numFmtId="0" fontId="6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3" borderId="0" xfId="0" applyFont="1" applyFill="1" applyProtection="1">
      <protection locked="0"/>
    </xf>
    <xf numFmtId="164" fontId="2" fillId="0" borderId="0" xfId="0" applyNumberFormat="1" applyFont="1"/>
    <xf numFmtId="164" fontId="0" fillId="0" borderId="0" xfId="0" applyNumberFormat="1"/>
    <xf numFmtId="0" fontId="6" fillId="0" borderId="0" xfId="0" applyFont="1" applyAlignment="1">
      <alignment wrapText="1"/>
    </xf>
    <xf numFmtId="164" fontId="2" fillId="3" borderId="0" xfId="0" applyNumberFormat="1" applyFont="1" applyFill="1" applyProtection="1">
      <protection locked="0"/>
    </xf>
    <xf numFmtId="167" fontId="2" fillId="0" borderId="0" xfId="0" applyNumberFormat="1" applyFont="1"/>
    <xf numFmtId="0" fontId="7" fillId="0" borderId="0" xfId="0" applyFont="1"/>
    <xf numFmtId="166" fontId="0" fillId="0" borderId="0" xfId="0" applyNumberFormat="1"/>
    <xf numFmtId="20" fontId="2" fillId="4" borderId="0" xfId="0" applyNumberFormat="1" applyFont="1" applyFill="1" applyProtection="1">
      <protection locked="0"/>
    </xf>
    <xf numFmtId="0" fontId="2" fillId="3" borderId="1" xfId="0" applyFont="1" applyFill="1" applyBorder="1" applyProtection="1">
      <protection locked="0"/>
    </xf>
    <xf numFmtId="14" fontId="4" fillId="2" borderId="1" xfId="0" applyNumberFormat="1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4" fontId="2" fillId="2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9AE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9211E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2B57-3DFF-1F44-9E41-D3C840009AD3}">
  <dimension ref="A1:AN1003"/>
  <sheetViews>
    <sheetView tabSelected="1" zoomScale="170" zoomScaleNormal="170" zoomScaleSheetLayoutView="50" workbookViewId="0">
      <selection activeCell="S44" sqref="S44:U44"/>
    </sheetView>
  </sheetViews>
  <sheetFormatPr baseColWidth="10" defaultColWidth="13.5" defaultRowHeight="15" customHeight="1" x14ac:dyDescent="0.15"/>
  <cols>
    <col min="1" max="1" width="6.5" customWidth="1"/>
    <col min="2" max="2" width="5.5" customWidth="1"/>
    <col min="4" max="4" width="5.5" customWidth="1"/>
    <col min="5" max="5" width="7.5" hidden="1" customWidth="1"/>
    <col min="6" max="6" width="5.5" hidden="1" customWidth="1"/>
    <col min="7" max="8" width="5.5" customWidth="1"/>
    <col min="9" max="9" width="12.5" customWidth="1"/>
    <col min="10" max="10" width="6.5" customWidth="1"/>
    <col min="11" max="12" width="6.5" hidden="1" customWidth="1"/>
    <col min="13" max="13" width="6.5" customWidth="1"/>
    <col min="14" max="14" width="5.5" customWidth="1"/>
    <col min="15" max="15" width="12.5" customWidth="1"/>
    <col min="16" max="16" width="5.5" customWidth="1"/>
    <col min="17" max="17" width="6.5" hidden="1" customWidth="1"/>
    <col min="18" max="18" width="5.5" hidden="1" customWidth="1"/>
    <col min="19" max="20" width="5.5" customWidth="1"/>
    <col min="21" max="21" width="11.5" customWidth="1"/>
    <col min="22" max="22" width="5.5" customWidth="1"/>
    <col min="23" max="23" width="15.5" hidden="1" customWidth="1"/>
    <col min="24" max="24" width="7.5" hidden="1" customWidth="1"/>
    <col min="25" max="26" width="5.5" customWidth="1"/>
    <col min="27" max="27" width="11.5" customWidth="1"/>
    <col min="28" max="28" width="5.5" customWidth="1"/>
    <col min="29" max="30" width="5.5" hidden="1" customWidth="1"/>
    <col min="31" max="32" width="5.5" customWidth="1"/>
    <col min="33" max="33" width="11.5" customWidth="1"/>
    <col min="34" max="34" width="5.5" customWidth="1"/>
    <col min="35" max="35" width="6.5" hidden="1" customWidth="1"/>
    <col min="36" max="36" width="5.5" hidden="1" customWidth="1"/>
    <col min="37" max="37" width="11.5" customWidth="1"/>
    <col min="38" max="40" width="8.5" customWidth="1"/>
  </cols>
  <sheetData>
    <row r="1" spans="1:40" ht="25.5" customHeigh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  <c r="AG1" s="3"/>
      <c r="AH1" s="3"/>
      <c r="AI1" s="3"/>
      <c r="AJ1" s="3"/>
      <c r="AK1" s="3"/>
      <c r="AL1" s="3"/>
    </row>
    <row r="2" spans="1:40" ht="12.75" customHeight="1" x14ac:dyDescent="0.15"/>
    <row r="3" spans="1:40" ht="12.75" customHeight="1" x14ac:dyDescent="0.15">
      <c r="A3" s="5" t="s">
        <v>0</v>
      </c>
      <c r="B3" s="5" t="s">
        <v>1</v>
      </c>
      <c r="C3" s="5"/>
      <c r="D3" s="5"/>
      <c r="E3" s="5"/>
      <c r="F3" s="5"/>
      <c r="G3" s="5" t="s">
        <v>0</v>
      </c>
      <c r="H3" s="5" t="s">
        <v>1</v>
      </c>
      <c r="I3" s="5"/>
      <c r="J3" s="5"/>
      <c r="K3" s="5"/>
      <c r="L3" s="5"/>
      <c r="M3" s="5" t="s">
        <v>0</v>
      </c>
      <c r="N3" s="5" t="s">
        <v>1</v>
      </c>
      <c r="O3" s="5"/>
      <c r="P3" s="5"/>
      <c r="Q3" s="5"/>
      <c r="R3" s="5"/>
      <c r="S3" s="5" t="s">
        <v>0</v>
      </c>
      <c r="T3" s="5" t="s">
        <v>1</v>
      </c>
      <c r="U3" s="5"/>
      <c r="V3" s="5"/>
      <c r="W3" s="5"/>
      <c r="X3" s="5"/>
      <c r="Y3" s="5" t="s">
        <v>0</v>
      </c>
      <c r="Z3" s="5" t="s">
        <v>1</v>
      </c>
      <c r="AA3" s="5"/>
      <c r="AB3" s="5"/>
      <c r="AC3" s="5"/>
      <c r="AD3" s="5"/>
      <c r="AE3" s="5" t="s">
        <v>0</v>
      </c>
      <c r="AF3" s="5" t="s">
        <v>1</v>
      </c>
      <c r="AG3" s="5"/>
      <c r="AH3" s="5"/>
      <c r="AI3" s="5"/>
      <c r="AJ3" s="5"/>
      <c r="AK3" s="5"/>
      <c r="AL3" s="6" t="s">
        <v>2</v>
      </c>
      <c r="AM3" s="6" t="s">
        <v>3</v>
      </c>
      <c r="AN3" s="7" t="s">
        <v>4</v>
      </c>
    </row>
    <row r="4" spans="1:40" ht="12.75" customHeight="1" x14ac:dyDescent="0.15">
      <c r="A4" s="39"/>
      <c r="B4" s="39"/>
      <c r="C4" s="39"/>
      <c r="D4" s="8"/>
      <c r="E4" s="8"/>
      <c r="F4" s="8"/>
      <c r="G4" s="41"/>
      <c r="H4" s="41"/>
      <c r="I4" s="41"/>
      <c r="J4" s="8" t="s">
        <v>5</v>
      </c>
      <c r="K4" s="8"/>
      <c r="L4" s="8"/>
      <c r="M4" s="39"/>
      <c r="N4" s="39"/>
      <c r="O4" s="39"/>
      <c r="P4" s="8"/>
      <c r="Q4" s="8"/>
      <c r="R4" s="8"/>
      <c r="S4" s="41"/>
      <c r="T4" s="41"/>
      <c r="U4" s="41"/>
      <c r="V4" s="8"/>
      <c r="W4" s="8"/>
      <c r="X4" s="8"/>
      <c r="Y4" s="40"/>
      <c r="Z4" s="40"/>
      <c r="AA4" s="40"/>
      <c r="AB4" s="8"/>
      <c r="AC4" s="8"/>
      <c r="AD4" s="8"/>
      <c r="AE4" s="39"/>
      <c r="AF4" s="39"/>
      <c r="AG4" s="39"/>
      <c r="AH4" s="8"/>
      <c r="AI4" s="9"/>
      <c r="AJ4" s="9"/>
      <c r="AK4" s="5"/>
      <c r="AL4" s="5"/>
      <c r="AM4" s="5"/>
      <c r="AN4" s="10"/>
    </row>
    <row r="5" spans="1:40" ht="12.75" customHeight="1" x14ac:dyDescent="0.15">
      <c r="A5" s="11"/>
      <c r="B5" s="11"/>
      <c r="C5" s="12"/>
      <c r="D5" s="13">
        <f t="shared" ref="D5:D10" si="0">(B5&lt;A5)+B5-A5</f>
        <v>0</v>
      </c>
      <c r="E5" s="14">
        <f>IF(A5&lt;Konstanten!$B$3,(IF(B5&gt;Konstanten!$B$3,Konstanten!$B$3,B5)&lt;A5)+IF(B5&gt;Konstanten!$B$3,Konstanten!$B$3,B5)-A5,0)</f>
        <v>0</v>
      </c>
      <c r="F5" s="15">
        <f>IF(B5&gt;Konstanten!$B$3,IF(A5&gt;Konstanten!$B$3,B5-A5,(B5&lt;Konstanten!$B$3)+B5-Konstanten!$B$3),0)</f>
        <v>0</v>
      </c>
      <c r="G5" s="11"/>
      <c r="H5" s="11"/>
      <c r="I5" s="12"/>
      <c r="J5" s="13">
        <f t="shared" ref="J5:J10" si="1">(H5&lt;G5)+H5-G5</f>
        <v>0</v>
      </c>
      <c r="K5" s="14">
        <f>IF(G5&lt;Konstanten!$B$3,(IF(H5&gt;Konstanten!$B$3,Konstanten!$B$3,H5)&lt;G5)+IF(H5&gt;Konstanten!$B$3,Konstanten!$B$3,H5)-G5,0)</f>
        <v>0</v>
      </c>
      <c r="L5" s="15">
        <f>IF(H5&gt;Konstanten!$B$3,IF(G5&gt;Konstanten!$B$3,H5-G5,(H5&lt;Konstanten!$B$3)+H5-Konstanten!$B$3),0)</f>
        <v>0</v>
      </c>
      <c r="M5" s="11"/>
      <c r="N5" s="11"/>
      <c r="O5" s="12"/>
      <c r="P5" s="13">
        <f t="shared" ref="P5:P10" si="2">(N5&lt;M5)+N5-M5</f>
        <v>0</v>
      </c>
      <c r="Q5" s="14">
        <f>IF(M5&lt;Konstanten!$B$3,(IF(N5&gt;Konstanten!$B$3,Konstanten!$B$3,N5)&lt;M5)+IF(N5&gt;Konstanten!$B$3,Konstanten!$B$3,N5)-M5,0)</f>
        <v>0</v>
      </c>
      <c r="R5" s="15">
        <f>IF(N5&gt;Konstanten!$B$3,IF(M5&gt;Konstanten!$B$3,N5-M5,(N5&lt;Konstanten!$B$3)+N5-Konstanten!$B$3),0)</f>
        <v>0</v>
      </c>
      <c r="S5" s="11"/>
      <c r="T5" s="11"/>
      <c r="U5" s="12" t="s">
        <v>6</v>
      </c>
      <c r="V5" s="13">
        <f t="shared" ref="V5:V10" si="3">(T5&lt;S5)+T5-S5</f>
        <v>0</v>
      </c>
      <c r="W5" s="14">
        <f>IF(S5&lt;Konstanten!$B$3,(IF(T5&gt;Konstanten!$B$3,Konstanten!$B$3,T5)&lt;S5)+IF(T5&gt;Konstanten!$B$3,Konstanten!$B$3,T5)-S5,0)</f>
        <v>0</v>
      </c>
      <c r="X5" s="15">
        <f>IF(T5&gt;Konstanten!$B$3,IF(S5&gt;Konstanten!$B$3,T5-S5,(T5&lt;Konstanten!$B$3)+T5-Konstanten!$B$3),0)</f>
        <v>0</v>
      </c>
      <c r="Y5" s="11"/>
      <c r="Z5" s="11"/>
      <c r="AA5" s="12" t="s">
        <v>7</v>
      </c>
      <c r="AB5" s="13">
        <f t="shared" ref="AB5:AB10" si="4">(Z5&lt;Y5)+Z5-Y5</f>
        <v>0</v>
      </c>
      <c r="AC5" s="14">
        <f>IF(Y5&lt;Konstanten!$B$3,(IF(Z5&gt;Konstanten!$B$3,Konstanten!$B$3,Z5)&lt;Y5)+IF(Z5&gt;Konstanten!$B$3,Konstanten!$B$3,Z5)-Y5,0)</f>
        <v>0</v>
      </c>
      <c r="AD5" s="15">
        <f>IF(Z5&gt;Konstanten!$B$3,IF(Y5&gt;Konstanten!$B$3,Z5-Y5,(Z5&lt;Konstanten!$B$3)+Z5-Konstanten!$B$3),0)</f>
        <v>0</v>
      </c>
      <c r="AE5" s="11"/>
      <c r="AF5" s="11"/>
      <c r="AG5" s="12"/>
      <c r="AH5" s="13">
        <f t="shared" ref="AH5:AH10" si="5">(AF5&lt;AE5)+AF5-AE5</f>
        <v>0</v>
      </c>
      <c r="AI5" s="14">
        <f>IF(AE5&lt;Konstanten!$B$4,(IF(AF5&gt;Konstanten!$B$4,Konstanten!$B$4,AF5)&lt;AE5)+IF(AF5&gt;Konstanten!$B$4,Konstanten!$B$4,AF5)-AE5,0)</f>
        <v>0</v>
      </c>
      <c r="AJ5" s="15">
        <f>IF(AF5&gt;Konstanten!$B$4,IF(AE5&gt;Konstanten!$B$4,AF5-AE5,(AF5&lt;Konstanten!$B$4)+AF5-Konstanten!$B$4),0)</f>
        <v>0</v>
      </c>
      <c r="AK5" s="5" t="str">
        <f>Konstanten!B6</f>
        <v>Nadia</v>
      </c>
      <c r="AL5" s="13">
        <f>IF(C5=AK5,E5,0)+IF(C6=AK5,E6,0)+IF(C7=AK5,E7,0)+IF(C8=AK5,E8,0)+IF(C9=AK5,E9,0)+IF(C10=AK5,E10,0)+IF(I5=AK5,K5,0)+IF(I6=AK5,K6,0)+IF(I7=AK5,K7,0)+IF(I8=AK5,K8,0)+IF(I9=AK5,K9,0)+IF(I10=AK5,K10,0)+IF(O5=AK5,Q5,0)+IF(O6=AK5,Q6,0)+IF(O7=AK5,Q7,0)+IF(O8=AK5,Q8,0)+IF(O9=AK5,Q9,0)+IF(O10=AK5,Q10,0)+IF(U5=AK5,W5,0)+IF(U6=AK5,W6,0)+IF(U7=AK5,W7,0)+IF(U8=AK5,W8,0)+IF(U9=AK5,W9,0)+IF(U10=AK5,W10,0)+IF(AA5=AK5,AC5,0)+IF(AA6=AK5,AC6,0)+IF(AA7=AK5,AC7,0)+IF(AA8=AK5,AC8,0)+IF(AA9=AK5,AC9,0)+IF(AA10=AK5,AC10,0)+IF(AG5=AK5,AI5,0)+IF(AG6=AK5,AI6,0)+IF(AG7=AK5,AI7,0)+IF(AG8=AK5,AI8,0)+IF(AG9=AK5,AI9,0)+IF(AG10=AK5,AI10,0)</f>
        <v>0</v>
      </c>
      <c r="AM5" s="13">
        <f>IF(C5=AK5,F5,0)+IF(C6=AK5,F6,0)+IF(C7=AK5,F7,0)+IF(C8=AK5,F8,0)+IF(C9=AK5,F9,0)+IF(C10=AK5,F10,0)+IF(I5=AK5,L5,0)+IF(I6=AK5,L6,0)+IF(I7=AK5,L7,0)+IF(I8=AK5,L8,0)+IF(I9=AK5,L9,0)+IF(I10=AK5,L10,0)+IF(O5=AK5,R5,0)+IF(O6=AK5,R6,0)+IF(O7=AK5,R7,0)+IF(O8=AK5,R8,0)+IF(O9=AK5,R9,0)+IF(O10=AK5,R10,0)+IF(U5=AK5,X5,0)+IF(U6=AK5,X6,0)+IF(U7=AK5,X7,0)+IF(U8=AK5,X8,0)+IF(U9=AK5,X9,0)+IF(U10=AK5,X10,0)+IF(AA5=AK5,AD5,0)+IF(AA6=AK5,AD6,0)+IF(AA7=AK5,AD7,0)+IF(AA8=AK5,AD8,0)+IF(AA9=AK5,AD9,0)+IF(AA10=AK5,AD10,0)+IF(AG5=AK5,AJ5,0)+IF(AG6=AK5,AJ6,0)+IF(AG7=AK5,AJ7,0)+IF(AG8=AK5,AJ8,0)+IF(AG9=AK5,AJ9,0)+IF(AG10=AK5,AJ10,0)</f>
        <v>0</v>
      </c>
      <c r="AN5" s="16">
        <f t="shared" ref="AN5:AN10" si="6">AL5+AM5</f>
        <v>0</v>
      </c>
    </row>
    <row r="6" spans="1:40" ht="12.75" customHeight="1" x14ac:dyDescent="0.15">
      <c r="A6" s="11"/>
      <c r="B6" s="11"/>
      <c r="C6" s="12"/>
      <c r="D6" s="13">
        <f t="shared" si="0"/>
        <v>0</v>
      </c>
      <c r="E6" s="14">
        <f>IF(A6&lt;Konstanten!$B$3,(IF(B6&gt;Konstanten!$B$3,Konstanten!$B$3,B6)&lt;A6)+IF(B6&gt;Konstanten!$B$3,Konstanten!$B$3,B6)-A6,0)</f>
        <v>0</v>
      </c>
      <c r="F6" s="15">
        <f>IF(B6&gt;Konstanten!$B$3,IF(A6&gt;Konstanten!$B$3,B6-A6,(B6&lt;Konstanten!$B$3)+B6-Konstanten!$B$3),0)</f>
        <v>0</v>
      </c>
      <c r="G6" s="11"/>
      <c r="H6" s="11"/>
      <c r="I6" s="12"/>
      <c r="J6" s="13">
        <f t="shared" si="1"/>
        <v>0</v>
      </c>
      <c r="K6" s="14">
        <f>IF(G6&lt;Konstanten!$B$3,(IF(H6&gt;Konstanten!$B$3,Konstanten!$B$3,H6)&lt;G6)+IF(H6&gt;Konstanten!$B$3,Konstanten!$B$3,H6)-G6,0)</f>
        <v>0</v>
      </c>
      <c r="L6" s="15">
        <f>IF(H6&gt;Konstanten!$B$3,IF(G6&gt;Konstanten!$B$3,H6-G6,(H6&lt;Konstanten!$B$3)+H6-Konstanten!$B$3),0)</f>
        <v>0</v>
      </c>
      <c r="M6" s="11"/>
      <c r="N6" s="11"/>
      <c r="O6" s="12"/>
      <c r="P6" s="13">
        <f t="shared" si="2"/>
        <v>0</v>
      </c>
      <c r="Q6" s="14">
        <f>IF(M6&lt;Konstanten!$B$3,(IF(N6&gt;Konstanten!$B$3,Konstanten!$B$3,N6)&lt;M6)+IF(N6&gt;Konstanten!$B$3,Konstanten!$B$3,N6)-M6,0)</f>
        <v>0</v>
      </c>
      <c r="R6" s="15">
        <f>IF(N6&gt;Konstanten!$B$3,IF(M6&gt;Konstanten!$B$3,N6-M6,(N6&lt;Konstanten!$B$3)+N6-Konstanten!$B$3),0)</f>
        <v>0</v>
      </c>
      <c r="S6" s="11"/>
      <c r="T6" s="11"/>
      <c r="U6" s="12" t="s">
        <v>8</v>
      </c>
      <c r="V6" s="13">
        <f t="shared" si="3"/>
        <v>0</v>
      </c>
      <c r="W6" s="14">
        <f>IF(S6&lt;Konstanten!$B$3,(IF(T6&gt;Konstanten!$B$3,Konstanten!$B$3,T6)&lt;S6)+IF(T6&gt;Konstanten!$B$3,Konstanten!$B$3,T6)-S6,0)</f>
        <v>0</v>
      </c>
      <c r="X6" s="15">
        <f>IF(T6&gt;Konstanten!$B$3,IF(S6&gt;Konstanten!$B$3,T6-S6,(T6&lt;Konstanten!$B$3)+T6-Konstanten!$B$3),0)</f>
        <v>0</v>
      </c>
      <c r="Y6" s="11"/>
      <c r="Z6" s="11"/>
      <c r="AA6" s="12" t="s">
        <v>9</v>
      </c>
      <c r="AB6" s="13">
        <f t="shared" si="4"/>
        <v>0</v>
      </c>
      <c r="AC6" s="14">
        <f>IF(Y6&lt;Konstanten!$B$3,(IF(Z6&gt;Konstanten!$B$3,Konstanten!$B$3,Z6)&lt;Y6)+IF(Z6&gt;Konstanten!$B$3,Konstanten!$B$3,Z6)-Y6,0)</f>
        <v>0</v>
      </c>
      <c r="AD6" s="15">
        <f>IF(Z6&gt;Konstanten!$B$3,IF(Y6&gt;Konstanten!$B$3,Z6-Y6,(Z6&lt;Konstanten!$B$3)+Z6-Konstanten!$B$3),0)</f>
        <v>0</v>
      </c>
      <c r="AE6" s="11"/>
      <c r="AF6" s="11"/>
      <c r="AG6" s="12"/>
      <c r="AH6" s="13">
        <f t="shared" si="5"/>
        <v>0</v>
      </c>
      <c r="AI6" s="14">
        <f>IF(AE6&lt;Konstanten!$B$4,(IF(AF6&gt;Konstanten!$B$4,Konstanten!$B$4,AF6)&lt;AE6)+IF(AF6&gt;Konstanten!$B$4,Konstanten!$B$4,AF6)-AE6,0)</f>
        <v>0</v>
      </c>
      <c r="AJ6" s="15">
        <f>IF(AF6&gt;Konstanten!$B$4,IF(AE6&gt;Konstanten!$B$4,AF6-AE6,(AF6&lt;Konstanten!$B$4)+AF6-Konstanten!$B$4),0)</f>
        <v>0</v>
      </c>
      <c r="AK6" s="5" t="str">
        <f>Konstanten!B7</f>
        <v>Cesar</v>
      </c>
      <c r="AL6" s="13">
        <f>IF(C5=AK6,E5,0)+IF(C6=AK6,E6,0)+IF(C7=AK6,E7,0)+IF(C8=AK6,E8,0)+IF(C9=AK6,E9,0)+IF(C10=AK6,E10,0)+IF(I5=AK6,K5,0)+IF(I6=AK6,K6,0)+IF(I7=AK6,K7,0)+IF(I8=AK6,K8,0)+IF(I9=AK6,K9,0)+IF(I10=AK6,K10,0)+IF(O5=AK6,Q5,0)+IF(O6=AK6,Q6,0)+IF(O7=AK6,Q7,0)+IF(O8=AK6,Q8,0)+IF(O9=AK6,Q9,0)+IF(O10=AK6,Q10,0)+IF(U5=AK6,W5,0)+IF(U6=AK6,W6,0)+IF(U7=AK6,W7,0)+IF(U8=AK6,W8,0)+IF(U9=AK6,W9,0)+IF(U10=AK6,W10,0)+IF(AA5=AK6,AC5,0)+IF(AA6=AK6,AC6,0)+IF(AA7=AK6,AC7,0)+IF(AA8=AK6,AC8,0)+IF(AA9=AK6,AC9,0)+IF(AA10=AK6,AC10,0)+IF(AG5=AK6,AI5,0)+IF(AG6=AK6,AI6,0)+IF(AG7=AK6,AI7,0)+IF(AG8=AK6,AI8,0)+IF(AG9=AK6,AI9,0)+IF(AG10=AK6,AI10,0)</f>
        <v>0</v>
      </c>
      <c r="AM6" s="13">
        <f>IF(C5=AK6,F5,0)+IF(C6=AK6,F6,0)+IF(C7=AK6,F7,0)+IF(C8=AK6,F8,0)+IF(C9=AK6,F9,0)+IF(C10=AK6,F10,0)+IF(I5=AK6,L5,0)+IF(I6=AK6,L6,0)+IF(I7=AK6,L7,0)+IF(I8=AK6,L8,0)+IF(I9=AK6,L9,0)+IF(I10=AK6,L10,0)+IF(O5=AK6,R5,0)+IF(O6=AK6,R6,0)+IF(O7=AK6,R7,0)+IF(O8=AK6,R8,0)+IF(O9=AK6,R9,0)+IF(O10=AK6,R10,0)+IF(U5=AK6,X5,0)+IF(U6=AK6,X6,0)+IF(U7=AK6,X7,0)+IF(U8=AK6,X8,0)+IF(U9=AK6,X9,0)+IF(U10=AK6,X10,0)+IF(AA5=AK6,AD5,0)+IF(AA6=AK6,AD6,0)+IF(AA7=AK6,AD7,0)+IF(AA8=AK6,AD8,0)+IF(AA9=AK6,AD9,0)+IF(AA10=AK6,AD10,0)+IF(AG5=AK6,AJ5,0)+IF(AG6=AK6,AJ6,0)+IF(AG7=AK6,AJ7,0)+IF(AG8=AK6,AJ8,0)+IF(AG9=AK6,AJ9,0)+IF(AG10=AK6,AJ10,0)</f>
        <v>0</v>
      </c>
      <c r="AN6" s="16">
        <f t="shared" si="6"/>
        <v>0</v>
      </c>
    </row>
    <row r="7" spans="1:40" ht="12.75" customHeight="1" x14ac:dyDescent="0.15">
      <c r="A7" s="11"/>
      <c r="B7" s="11"/>
      <c r="C7" s="12"/>
      <c r="D7" s="13">
        <f t="shared" si="0"/>
        <v>0</v>
      </c>
      <c r="E7" s="14">
        <f>IF(A7&lt;Konstanten!$B$3,(IF(B7&gt;Konstanten!$B$3,Konstanten!$B$3,B7)&lt;A7)+IF(B7&gt;Konstanten!$B$3,Konstanten!$B$3,B7)-A7,0)</f>
        <v>0</v>
      </c>
      <c r="F7" s="15">
        <f>IF(B7&gt;Konstanten!$B$3,IF(A7&gt;Konstanten!$B$3,B7-A7,(B7&lt;Konstanten!$B$3)+B7-Konstanten!$B$3),0)</f>
        <v>0</v>
      </c>
      <c r="G7" s="11"/>
      <c r="H7" s="11"/>
      <c r="I7" s="12"/>
      <c r="J7" s="13">
        <f t="shared" si="1"/>
        <v>0</v>
      </c>
      <c r="K7" s="14">
        <f>IF(G7&lt;Konstanten!$B$3,(IF(H7&gt;Konstanten!$B$3,Konstanten!$B$3,H7)&lt;G7)+IF(H7&gt;Konstanten!$B$3,Konstanten!$B$3,H7)-G7,0)</f>
        <v>0</v>
      </c>
      <c r="L7" s="15">
        <f>IF(H7&gt;Konstanten!$B$3,IF(G7&gt;Konstanten!$B$3,H7-G7,(H7&lt;Konstanten!$B$3)+H7-Konstanten!$B$3),0)</f>
        <v>0</v>
      </c>
      <c r="M7" s="11"/>
      <c r="N7" s="11"/>
      <c r="O7" s="12"/>
      <c r="P7" s="13">
        <f t="shared" si="2"/>
        <v>0</v>
      </c>
      <c r="Q7" s="14">
        <f>IF(M7&lt;Konstanten!$B$3,(IF(N7&gt;Konstanten!$B$3,Konstanten!$B$3,N7)&lt;M7)+IF(N7&gt;Konstanten!$B$3,Konstanten!$B$3,N7)-M7,0)</f>
        <v>0</v>
      </c>
      <c r="R7" s="15">
        <f>IF(N7&gt;Konstanten!$B$3,IF(M7&gt;Konstanten!$B$3,N7-M7,(N7&lt;Konstanten!$B$3)+N7-Konstanten!$B$3),0)</f>
        <v>0</v>
      </c>
      <c r="S7" s="11"/>
      <c r="T7" s="11"/>
      <c r="U7" s="12" t="s">
        <v>10</v>
      </c>
      <c r="V7" s="13">
        <f t="shared" si="3"/>
        <v>0</v>
      </c>
      <c r="W7" s="14">
        <f>IF(S7&lt;Konstanten!$B$3,(IF(T7&gt;Konstanten!$B$3,Konstanten!$B$3,T7)&lt;S7)+IF(T7&gt;Konstanten!$B$3,Konstanten!$B$3,T7)-S7,0)</f>
        <v>0</v>
      </c>
      <c r="X7" s="15">
        <f>IF(T7&gt;Konstanten!$B$3,IF(S7&gt;Konstanten!$B$3,T7-S7,(T7&lt;Konstanten!$B$3)+T7-Konstanten!$B$3),0)</f>
        <v>0</v>
      </c>
      <c r="Y7" s="11"/>
      <c r="Z7" s="11"/>
      <c r="AA7" s="12" t="s">
        <v>11</v>
      </c>
      <c r="AB7" s="13">
        <f t="shared" si="4"/>
        <v>0</v>
      </c>
      <c r="AC7" s="14">
        <f>IF(Y7&lt;Konstanten!$B$3,(IF(Z7&gt;Konstanten!$B$3,Konstanten!$B$3,Z7)&lt;Y7)+IF(Z7&gt;Konstanten!$B$3,Konstanten!$B$3,Z7)-Y7,0)</f>
        <v>0</v>
      </c>
      <c r="AD7" s="15">
        <f>IF(Z7&gt;Konstanten!$B$3,IF(Y7&gt;Konstanten!$B$3,Z7-Y7,(Z7&lt;Konstanten!$B$3)+Z7-Konstanten!$B$3),0)</f>
        <v>0</v>
      </c>
      <c r="AE7" s="11"/>
      <c r="AF7" s="11"/>
      <c r="AG7" s="12"/>
      <c r="AH7" s="13">
        <f t="shared" si="5"/>
        <v>0</v>
      </c>
      <c r="AI7" s="14">
        <f>IF(AE7&lt;Konstanten!$B$4,(IF(AF7&gt;Konstanten!$B$4,Konstanten!$B$4,AF7)&lt;AE7)+IF(AF7&gt;Konstanten!$B$4,Konstanten!$B$4,AF7)-AE7,0)</f>
        <v>0</v>
      </c>
      <c r="AJ7" s="15">
        <f>IF(AF7&gt;Konstanten!$B$4,IF(AE7&gt;Konstanten!$B$4,AF7-AE7,(AF7&lt;Konstanten!$B$4)+AF7-Konstanten!$B$4),0)</f>
        <v>0</v>
      </c>
      <c r="AK7" s="5" t="str">
        <f>Konstanten!B8</f>
        <v>-</v>
      </c>
      <c r="AL7" s="13">
        <f>IF(C5=AK7,E5,0)+IF(C6=AK7,E6,0)+IF(C7=AK7,E7,0)+IF(C8=AK7,E8,0)+IF(C9=AK7,E9,0)+IF(C10=AK7,E10,0)+IF(I5=AK7,K5,0)+IF(I6=AK7,K6,0)+IF(I7=AK7,K7,0)+IF(I8=AK7,K8,0)+IF(I9=AK7,K9,0)+IF(I10=AK7,K10,0)+IF(O5=AK7,Q5,0)+IF(O6=AK7,Q6,0)+IF(O7=AK7,Q7,0)+IF(O8=AK7,Q8,0)+IF(O9=AK7,Q9,0)+IF(O10=AK7,Q10,0)+IF(U5=AK7,W5,0)+IF(U6=AK7,W6,0)+IF(U7=AK7,W7,0)+IF(U8=AK7,W8,0)+IF(U9=AK7,W9,0)+IF(U10=AK7,W10,0)+IF(AA5=AK7,AC5,0)+IF(AA6=AK7,AC6,0)+IF(AA7=AK7,AC7,0)+IF(AA8=AK7,AC8,0)+IF(AA9=AK7,AC9,0)+IF(AA10=AK7,AC10,0)+IF(AG5=AK7,AI5,0)+IF(AG6=AK7,AI6,0)+IF(AG7=AK7,AI7,0)+IF(AG8=AK7,AI8,0)+IF(AG9=AK7,AI9,0)+IF(AG10=AK7,AI10,0)</f>
        <v>0</v>
      </c>
      <c r="AM7" s="13">
        <f>IF(C5=AK7,F5,0)+IF(C6=AK7,F6,0)+IF(C7=AK7,F7,0)+IF(C8=AK7,F8,0)+IF(C9=AK7,F9,0)+IF(C10=AK7,F10,0)+IF(I5=AK7,L5,0)+IF(I6=AK7,L6,0)+IF(I7=AK7,L7,0)+IF(I8=AK7,L8,0)+IF(I9=AK7,L9,0)+IF(I10=AK7,L10,0)+IF(O5=AK7,R5,0)+IF(O6=AK7,R6,0)+IF(O7=AK7,R7,0)+IF(O8=AK7,R8,0)+IF(O9=AK7,R9,0)+IF(O10=AK7,R10,0)+IF(U5=AK7,X5,0)+IF(U6=AK7,X6,0)+IF(U7=AK7,X7,0)+IF(U8=AK7,X8,0)+IF(U9=AK7,X9,0)+IF(U10=AK7,X10,0)+IF(AA5=AK7,AD5,0)+IF(AA6=AK7,AD6,0)+IF(AA7=AK7,AD7,0)+IF(AA8=AK7,AD8,0)+IF(AA9=AK7,AD9,0)+IF(AA10=AK7,AD10,0)+IF(AG5=AK7,AJ5,0)+IF(AG6=AK7,AJ6,0)+IF(AG7=AK7,AJ7,0)+IF(AG8=AK7,AJ8,0)+IF(AG9=AK7,AJ9,0)+IF(AG10=AK7,AJ10,0)</f>
        <v>0</v>
      </c>
      <c r="AN7" s="16">
        <f t="shared" si="6"/>
        <v>0</v>
      </c>
    </row>
    <row r="8" spans="1:40" ht="12.75" customHeight="1" x14ac:dyDescent="0.15">
      <c r="A8" s="11"/>
      <c r="B8" s="11"/>
      <c r="C8" s="12"/>
      <c r="D8" s="13">
        <f t="shared" si="0"/>
        <v>0</v>
      </c>
      <c r="E8" s="14">
        <f>IF(A8&lt;Konstanten!$B$3,(IF(B8&gt;Konstanten!$B$3,Konstanten!$B$3,B8)&lt;A8)+IF(B8&gt;Konstanten!$B$3,Konstanten!$B$3,B8)-A8,0)</f>
        <v>0</v>
      </c>
      <c r="F8" s="15">
        <f>IF(B8&gt;Konstanten!$B$3,IF(A8&gt;Konstanten!$B$3,B8-A8,(B8&lt;Konstanten!$B$3)+B8-Konstanten!$B$3),0)</f>
        <v>0</v>
      </c>
      <c r="G8" s="11"/>
      <c r="H8" s="11"/>
      <c r="I8" s="12"/>
      <c r="J8" s="13">
        <f t="shared" si="1"/>
        <v>0</v>
      </c>
      <c r="K8" s="14">
        <f>IF(G8&lt;Konstanten!$B$3,(IF(H8&gt;Konstanten!$B$3,Konstanten!$B$3,H8)&lt;G8)+IF(H8&gt;Konstanten!$B$3,Konstanten!$B$3,H8)-G8,0)</f>
        <v>0</v>
      </c>
      <c r="L8" s="15">
        <f>IF(H8&gt;Konstanten!$B$3,IF(G8&gt;Konstanten!$B$3,H8-G8,(H8&lt;Konstanten!$B$3)+H8-Konstanten!$B$3),0)</f>
        <v>0</v>
      </c>
      <c r="M8" s="11"/>
      <c r="N8" s="11"/>
      <c r="O8" s="12"/>
      <c r="P8" s="13">
        <f t="shared" si="2"/>
        <v>0</v>
      </c>
      <c r="Q8" s="14">
        <f>IF(M8&lt;Konstanten!$B$3,(IF(N8&gt;Konstanten!$B$3,Konstanten!$B$3,N8)&lt;M8)+IF(N8&gt;Konstanten!$B$3,Konstanten!$B$3,N8)-M8,0)</f>
        <v>0</v>
      </c>
      <c r="R8" s="15">
        <f>IF(N8&gt;Konstanten!$B$3,IF(M8&gt;Konstanten!$B$3,N8-M8,(N8&lt;Konstanten!$B$3)+N8-Konstanten!$B$3),0)</f>
        <v>0</v>
      </c>
      <c r="S8" s="11"/>
      <c r="T8" s="11"/>
      <c r="U8" s="12" t="s">
        <v>12</v>
      </c>
      <c r="V8" s="13">
        <f t="shared" si="3"/>
        <v>0</v>
      </c>
      <c r="W8" s="14">
        <f>IF(S8&lt;Konstanten!$B$3,(IF(T8&gt;Konstanten!$B$3,Konstanten!$B$3,T8)&lt;S8)+IF(T8&gt;Konstanten!$B$3,Konstanten!$B$3,T8)-S8,0)</f>
        <v>0</v>
      </c>
      <c r="X8" s="15">
        <f>IF(T8&gt;Konstanten!$B$3,IF(S8&gt;Konstanten!$B$3,T8-S8,(T8&lt;Konstanten!$B$3)+T8-Konstanten!$B$3),0)</f>
        <v>0</v>
      </c>
      <c r="Y8" s="11"/>
      <c r="Z8" s="11"/>
      <c r="AA8" s="12" t="s">
        <v>13</v>
      </c>
      <c r="AB8" s="13">
        <f t="shared" si="4"/>
        <v>0</v>
      </c>
      <c r="AC8" s="14">
        <f>IF(Y8&lt;Konstanten!$B$3,(IF(Z8&gt;Konstanten!$B$3,Konstanten!$B$3,Z8)&lt;Y8)+IF(Z8&gt;Konstanten!$B$3,Konstanten!$B$3,Z8)-Y8,0)</f>
        <v>0</v>
      </c>
      <c r="AD8" s="15">
        <f>IF(Z8&gt;Konstanten!$B$3,IF(Y8&gt;Konstanten!$B$3,Z8-Y8,(Z8&lt;Konstanten!$B$3)+Z8-Konstanten!$B$3),0)</f>
        <v>0</v>
      </c>
      <c r="AE8" s="11"/>
      <c r="AF8" s="11"/>
      <c r="AG8" s="12"/>
      <c r="AH8" s="13">
        <f t="shared" si="5"/>
        <v>0</v>
      </c>
      <c r="AI8" s="14">
        <f>IF(AE8&lt;Konstanten!$B$4,(IF(AF8&gt;Konstanten!$B$4,Konstanten!$B$4,AF8)&lt;AE8)+IF(AF8&gt;Konstanten!$B$4,Konstanten!$B$4,AF8)-AE8,0)</f>
        <v>0</v>
      </c>
      <c r="AJ8" s="15">
        <f>IF(AF8&gt;Konstanten!$B$4,IF(AE8&gt;Konstanten!$B$4,AF8-AE8,(AF8&lt;Konstanten!$B$4)+AF8-Konstanten!$B$4),0)</f>
        <v>0</v>
      </c>
      <c r="AK8" s="5" t="str">
        <f>Konstanten!B9</f>
        <v>-</v>
      </c>
      <c r="AL8" s="13">
        <f>IF(C5=AK8,E5,0)+IF(C6=AK8,E6,0)+IF(C7=AK8,E7,0)+IF(C8=AK8,E8,0)+IF(C9=AK8,E9,0)+IF(C10=AK8,E10,0)+IF(I5=AK8,K5,0)+IF(I6=AK8,K6,0)+IF(I7=AK8,K7,0)+IF(I8=AK8,K8,0)+IF(I9=AK8,K9,0)+IF(I10=AK8,K10,0)+IF(O5=AK8,Q5,0)+IF(O6=AK8,Q6,0)+IF(O7=AK8,Q7,0)+IF(O8=AK8,Q8,0)+IF(O9=AK8,Q9,0)+IF(O10=AK8,Q10,0)+IF(U5=AK8,W5,0)+IF(U6=AK8,W6,0)+IF(U7=AK8,W7,0)+IF(U8=AK8,W8,0)+IF(U9=AK8,W9,0)+IF(U10=AK8,W10,0)+IF(AA5=AK8,AC5,0)+IF(AA6=AK8,AC6,0)+IF(AA7=AK8,AC7,0)+IF(AA8=AK8,AC8,0)+IF(AA9=AK8,AC9,0)+IF(AA10=AK8,AC10,0)+IF(AG5=AK8,AI5,0)+IF(AG6=AK8,AI6,0)+IF(AG7=AK8,AI7,0)+IF(AG8=AK8,AI8,0)+IF(AG9=AK8,AI9,0)+IF(AG10=AK8,AI10,0)</f>
        <v>0</v>
      </c>
      <c r="AM8" s="13">
        <f>IF(C5=AK8,F5,0)+IF(C6=AK8,F6,0)+IF(C7=AK8,F7,0)+IF(C8=AK8,F8,0)+IF(C9=AK8,F9,0)+IF(C10=AK8,F10,0)+IF(I5=AK8,L5,0)+IF(I6=AK8,L6,0)+IF(I7=AK8,L7,0)+IF(I8=AK8,L8,0)+IF(I9=AK8,L9,0)+IF(I10=AK8,L10,0)+IF(O5=AK8,R5,0)+IF(O6=AK8,R6,0)+IF(O7=AK8,R7,0)+IF(O8=AK8,R8,0)+IF(O9=AK8,R9,0)+IF(O10=AK8,R10,0)+IF(U5=AK8,X5,0)+IF(U6=AK8,X6,0)+IF(U7=AK8,X7,0)+IF(U8=AK8,X8,0)+IF(U9=AK8,X9,0)+IF(U10=AK8,X10,0)+IF(AA5=AK8,AD5,0)+IF(AA6=AK8,AD6,0)+IF(AA7=AK8,AD7,0)+IF(AA8=AK8,AD8,0)+IF(AA9=AK8,AD9,0)+IF(AA10=AK8,AD10,0)+IF(AG5=AK8,AJ5,0)+IF(AG6=AK8,AJ6,0)+IF(AG7=AK8,AJ7,0)+IF(AG8=AK8,AJ8,0)+IF(AG9=AK8,AJ9,0)+IF(AG10=AK8,AJ10,0)</f>
        <v>0</v>
      </c>
      <c r="AN8" s="16">
        <f t="shared" si="6"/>
        <v>0</v>
      </c>
    </row>
    <row r="9" spans="1:40" ht="12.75" customHeight="1" x14ac:dyDescent="0.15">
      <c r="A9" s="11"/>
      <c r="B9" s="11"/>
      <c r="C9" s="12"/>
      <c r="D9" s="13">
        <f t="shared" si="0"/>
        <v>0</v>
      </c>
      <c r="E9" s="14">
        <f>IF(A9&lt;Konstanten!$B$3,(IF(B9&gt;Konstanten!$B$3,Konstanten!$B$3,B9)&lt;A9)+IF(B9&gt;Konstanten!$B$3,Konstanten!$B$3,B9)-A9,0)</f>
        <v>0</v>
      </c>
      <c r="F9" s="15">
        <f>IF(B9&gt;Konstanten!$B$3,IF(A9&gt;Konstanten!$B$3,B9-A9,(B9&lt;Konstanten!$B$3)+B9-Konstanten!$B$3),0)</f>
        <v>0</v>
      </c>
      <c r="G9" s="11"/>
      <c r="H9" s="11"/>
      <c r="I9" s="12"/>
      <c r="J9" s="13">
        <f t="shared" si="1"/>
        <v>0</v>
      </c>
      <c r="K9" s="14">
        <f>IF(G9&lt;Konstanten!$B$3,(IF(H9&gt;Konstanten!$B$3,Konstanten!$B$3,H9)&lt;G9)+IF(H9&gt;Konstanten!$B$3,Konstanten!$B$3,H9)-G9,0)</f>
        <v>0</v>
      </c>
      <c r="L9" s="15">
        <f>IF(H9&gt;Konstanten!$B$3,IF(G9&gt;Konstanten!$B$3,H9-G9,(H9&lt;Konstanten!$B$3)+H9-Konstanten!$B$3),0)</f>
        <v>0</v>
      </c>
      <c r="M9" s="11"/>
      <c r="N9" s="11"/>
      <c r="O9" s="12"/>
      <c r="P9" s="13">
        <f t="shared" si="2"/>
        <v>0</v>
      </c>
      <c r="Q9" s="14">
        <f>IF(M9&lt;Konstanten!$B$3,(IF(N9&gt;Konstanten!$B$3,Konstanten!$B$3,N9)&lt;M9)+IF(N9&gt;Konstanten!$B$3,Konstanten!$B$3,N9)-M9,0)</f>
        <v>0</v>
      </c>
      <c r="R9" s="15">
        <f>IF(N9&gt;Konstanten!$B$3,IF(M9&gt;Konstanten!$B$3,N9-M9,(N9&lt;Konstanten!$B$3)+N9-Konstanten!$B$3),0)</f>
        <v>0</v>
      </c>
      <c r="S9" s="11"/>
      <c r="T9" s="11"/>
      <c r="U9" s="12"/>
      <c r="V9" s="13">
        <f t="shared" si="3"/>
        <v>0</v>
      </c>
      <c r="W9" s="14">
        <f>IF(S9&lt;Konstanten!$B$3,(IF(T9&gt;Konstanten!$B$3,Konstanten!$B$3,T9)&lt;S9)+IF(T9&gt;Konstanten!$B$3,Konstanten!$B$3,T9)-S9,0)</f>
        <v>0</v>
      </c>
      <c r="X9" s="15">
        <f>IF(T9&gt;Konstanten!$B$3,IF(S9&gt;Konstanten!$B$3,T9-S9,(T9&lt;Konstanten!$B$3)+T9-Konstanten!$B$3),0)</f>
        <v>0</v>
      </c>
      <c r="Y9" s="11"/>
      <c r="Z9" s="11"/>
      <c r="AA9" s="12"/>
      <c r="AB9" s="13">
        <f t="shared" si="4"/>
        <v>0</v>
      </c>
      <c r="AC9" s="14">
        <f>IF(Y9&lt;Konstanten!$B$3,(IF(Z9&gt;Konstanten!$B$3,Konstanten!$B$3,Z9)&lt;Y9)+IF(Z9&gt;Konstanten!$B$3,Konstanten!$B$3,Z9)-Y9,0)</f>
        <v>0</v>
      </c>
      <c r="AD9" s="15">
        <f>IF(Z9&gt;Konstanten!$B$3,IF(Y9&gt;Konstanten!$B$3,Z9-Y9,(Z9&lt;Konstanten!$B$3)+Z9-Konstanten!$B$3),0)</f>
        <v>0</v>
      </c>
      <c r="AE9" s="11"/>
      <c r="AF9" s="11"/>
      <c r="AG9" s="17"/>
      <c r="AH9" s="13">
        <f t="shared" si="5"/>
        <v>0</v>
      </c>
      <c r="AI9" s="14">
        <f>IF(AE9&lt;Konstanten!$B$4,(IF(AF9&gt;Konstanten!$B$4,Konstanten!$B$4,AF9)&lt;AE9)+IF(AF9&gt;Konstanten!$B$4,Konstanten!$B$4,AF9)-AE9,0)</f>
        <v>0</v>
      </c>
      <c r="AJ9" s="15">
        <f>IF(AF9&gt;Konstanten!$B$4,IF(AE9&gt;Konstanten!$B$4,AF9-AE9,(AF9&lt;Konstanten!$B$4)+AF9-Konstanten!$B$4),0)</f>
        <v>0</v>
      </c>
      <c r="AK9" s="5" t="str">
        <f>Konstanten!B10</f>
        <v>Mariana</v>
      </c>
      <c r="AL9" s="13">
        <f>IF(C5=AK9,E5,0)+IF(C6=AK9,E6,0)+IF(C7=AK9,E7,0)+IF(C8=AK9,E8,0)+IF(C9=AK9,E9,0)+IF(C10=AK9,E10,0)+IF(I5=AK9,K5,0)+IF(I6=AK9,K6,0)+IF(I7=AK9,K7,0)+IF(I8=AK9,K8,0)+IF(I9=AK9,K9,0)+IF(I10=AK9,K10,0)+IF(O5=AK9,Q5,0)+IF(O6=AK9,Q6,0)+IF(O7=AK9,Q7,0)+IF(O8=AK9,Q8,0)+IF(O9=AK9,Q9,0)+IF(O10=AK9,Q10,0)+IF(U5=AK9,W5,0)+IF(U6=AK9,W6,0)+IF(U7=AK9,W7,0)+IF(U8=AK9,W8,0)+IF(U9=AK9,W9,0)+IF(U10=AK9,W10,0)+IF(AA5=AK9,AC5,0)+IF(AA6=AK9,AC6,0)+IF(AA7=AK9,AC7,0)+IF(AA8=AK9,AC8,0)+IF(AA9=AK9,AC9,0)+IF(AA10=AK9,AC10,0)+IF(AG5=AK9,AI5,0)+IF(AG6=AK9,AI6,0)+IF(AG7=AK9,AI7,0)+IF(AG8=AK9,AI8,0)+IF(AG9=AK9,AI9,0)+IF(AG10=AK9,AI10,0)</f>
        <v>0</v>
      </c>
      <c r="AM9" s="13">
        <f>IF(C5=AK9,F5,0)+IF(C6=AK9,F6,0)+IF(C7=AK9,F7,0)+IF(C8=AK9,F8,0)+IF(C9=AK9,F9,0)+IF(C10=AK9,F10,0)+IF(I5=AK9,L5,0)+IF(I6=AK9,L6,0)+IF(I7=AK9,L7,0)+IF(I8=AK9,L8,0)+IF(I9=AK9,L9,0)+IF(I10=AK9,L10,0)+IF(O5=AK9,R5,0)+IF(O6=AK9,R6,0)+IF(O7=AK9,R7,0)+IF(O8=AK9,R8,0)+IF(O9=AK9,R9,0)+IF(O10=AK9,R10,0)+IF(U5=AK9,X5,0)+IF(U6=AK9,X6,0)+IF(U7=AK9,X7,0)+IF(U8=AK9,X8,0)+IF(U9=AK9,X9,0)+IF(U10=AK9,X10,0)+IF(AA5=AK9,AD5,0)+IF(AA6=AK9,AD6,0)+IF(AA7=AK9,AD7,0)+IF(AA8=AK9,AD8,0)+IF(AA9=AK9,AD9,0)+IF(AA10=AK9,AD10,0)+IF(AG5=AK9,AJ5,0)+IF(AG6=AK9,AJ6,0)+IF(AG7=AK9,AJ7,0)+IF(AG8=AK9,AJ8,0)+IF(AG9=AK9,AJ9,0)+IF(AG10=AK9,AJ10,0)</f>
        <v>0</v>
      </c>
      <c r="AN9" s="16">
        <f t="shared" si="6"/>
        <v>0</v>
      </c>
    </row>
    <row r="10" spans="1:40" ht="12.75" customHeight="1" x14ac:dyDescent="0.15">
      <c r="A10" s="11"/>
      <c r="B10" s="11"/>
      <c r="C10" s="12"/>
      <c r="D10" s="13">
        <f t="shared" si="0"/>
        <v>0</v>
      </c>
      <c r="E10" s="14">
        <f>IF(A10&lt;Konstanten!$B$3,(IF(B10&gt;Konstanten!$B$3,Konstanten!$B$3,B10)&lt;A10)+IF(B10&gt;Konstanten!$B$3,Konstanten!$B$3,B10)-A10,0)</f>
        <v>0</v>
      </c>
      <c r="F10" s="15">
        <f>IF(B10&gt;Konstanten!$B$3,IF(A10&gt;Konstanten!$B$3,B10-A10,(B10&lt;Konstanten!$B$3)+B10-Konstanten!$B$3),0)</f>
        <v>0</v>
      </c>
      <c r="G10" s="11"/>
      <c r="H10" s="11"/>
      <c r="I10" s="12"/>
      <c r="J10" s="13">
        <f t="shared" si="1"/>
        <v>0</v>
      </c>
      <c r="K10" s="14">
        <f>IF(G10&lt;Konstanten!$B$3,(IF(H10&gt;Konstanten!$B$3,Konstanten!$B$3,H10)&lt;G10)+IF(H10&gt;Konstanten!$B$3,Konstanten!$B$3,H10)-G10,0)</f>
        <v>0</v>
      </c>
      <c r="L10" s="15">
        <f>IF(H10&gt;Konstanten!$B$3,IF(G10&gt;Konstanten!$B$3,H10-G10,(H10&lt;Konstanten!$B$3)+H10-Konstanten!$B$3),0)</f>
        <v>0</v>
      </c>
      <c r="M10" s="11"/>
      <c r="N10" s="11"/>
      <c r="O10" s="12"/>
      <c r="P10" s="13">
        <f t="shared" si="2"/>
        <v>0</v>
      </c>
      <c r="Q10" s="14">
        <f>IF(M10&lt;Konstanten!$B$3,(IF(N10&gt;Konstanten!$B$3,Konstanten!$B$3,N10)&lt;M10)+IF(N10&gt;Konstanten!$B$3,Konstanten!$B$3,N10)-M10,0)</f>
        <v>0</v>
      </c>
      <c r="R10" s="15">
        <f>IF(N10&gt;Konstanten!$B$3,IF(M10&gt;Konstanten!$B$3,N10-M10,(N10&lt;Konstanten!$B$3)+N10-Konstanten!$B$3),0)</f>
        <v>0</v>
      </c>
      <c r="S10" s="11"/>
      <c r="T10" s="11"/>
      <c r="U10" s="12"/>
      <c r="V10" s="13">
        <f t="shared" si="3"/>
        <v>0</v>
      </c>
      <c r="W10" s="14">
        <f>IF(S10&lt;Konstanten!$B$3,(IF(T10&gt;Konstanten!$B$3,Konstanten!$B$3,T10)&lt;S10)+IF(T10&gt;Konstanten!$B$3,Konstanten!$B$3,T10)-S10,0)</f>
        <v>0</v>
      </c>
      <c r="X10" s="15">
        <f>IF(T10&gt;Konstanten!$B$3,IF(S10&gt;Konstanten!$B$3,T10-S10,(T10&lt;Konstanten!$B$3)+T10-Konstanten!$B$3),0)</f>
        <v>0</v>
      </c>
      <c r="Y10" s="11"/>
      <c r="Z10" s="11"/>
      <c r="AA10" s="12"/>
      <c r="AB10" s="13">
        <f t="shared" si="4"/>
        <v>0</v>
      </c>
      <c r="AC10" s="14">
        <f>IF(Y10&lt;Konstanten!$B$3,(IF(Z10&gt;Konstanten!$B$3,Konstanten!$B$3,Z10)&lt;Y10)+IF(Z10&gt;Konstanten!$B$3,Konstanten!$B$3,Z10)-Y10,0)</f>
        <v>0</v>
      </c>
      <c r="AD10" s="15">
        <f>IF(Z10&gt;Konstanten!$B$3,IF(Y10&gt;Konstanten!$B$3,Z10-Y10,(Z10&lt;Konstanten!$B$3)+Z10-Konstanten!$B$3),0)</f>
        <v>0</v>
      </c>
      <c r="AE10" s="11"/>
      <c r="AF10" s="11"/>
      <c r="AG10" s="12"/>
      <c r="AH10" s="13">
        <f t="shared" si="5"/>
        <v>0</v>
      </c>
      <c r="AI10" s="14">
        <f>IF(AE10&lt;Konstanten!$B$4,(IF(AF10&gt;Konstanten!$B$4,Konstanten!$B$4,AF10)&lt;AE10)+IF(AF10&gt;Konstanten!$B$4,Konstanten!$B$4,AF10)-AE10,0)</f>
        <v>0</v>
      </c>
      <c r="AJ10" s="15">
        <f>IF(AF10&gt;Konstanten!$B$4,IF(AE10&gt;Konstanten!$B$4,AF10-AE10,(AF10&lt;Konstanten!$B$4)+AF10-Konstanten!$B$4),0)</f>
        <v>0</v>
      </c>
      <c r="AK10" s="5" t="str">
        <f>Konstanten!B11</f>
        <v>Giampaolo</v>
      </c>
      <c r="AL10" s="13">
        <f>IF(C5=AK10,E5,0)+IF(C6=AK10,E6,0)+IF(C7=AK10,E7,0)+IF(C8=AK10,E8,0)+IF(C9=AK10,E9,0)+IF(C10=AK10,E10,0)+IF(I5=AK10,K5,0)+IF(I6=AK10,K6,0)+IF(I7=AK10,K7,0)+IF(I8=AK10,K8,0)+IF(I9=AK10,K9,0)+IF(I10=AK10,K10,0)+IF(O5=AK10,Q5,0)+IF(O6=AK10,Q6,0)+IF(O7=AK10,Q7,0)+IF(O8=AK10,Q8,0)+IF(O9=AK10,Q9,0)+IF(O10=AK10,Q10,0)+IF(U5=AK10,W5,0)+IF(U6=AK10,W6,0)+IF(U7=AK10,W7,0)+IF(U8=AK10,W8,0)+IF(U9=AK10,W9,0)+IF(U10=AK10,W10,0)+IF(AA5=AK10,AC5,0)+IF(AA6=AK10,AC6,0)+IF(AA7=AK10,AC7,0)+IF(AA8=AK10,AC8,0)+IF(AA9=AK10,AC9,0)+IF(AA10=AK10,AC10,0)+IF(AG5=AK10,AI5,0)+IF(AG6=AK10,AI6,0)+IF(AG7=AK10,AI7,0)+IF(AG8=AK10,AI8,0)+IF(AG9=AK10,AI9,0)+IF(AG10=AK10,AI10,0)</f>
        <v>0</v>
      </c>
      <c r="AM10" s="13">
        <f>IF(C5=AK10,F5,0)+IF(C6=AK10,F6,0)+IF(C7=AK10,F7,0)+IF(C8=AK10,F8,0)+IF(C9=AK10,F9,0)+IF(C10=AK10,F10,0)+IF(I5=AK10,L5,0)+IF(I6=AK10,L6,0)+IF(I7=AK10,L7,0)+IF(I8=AK10,L8,0)+IF(I9=AK10,L9,0)+IF(I10=AK10,L10,0)+IF(O5=AK10,R5,0)+IF(O6=AK10,R6,0)+IF(O7=AK10,R7,0)+IF(O8=AK10,R8,0)+IF(O9=AK10,R9,0)+IF(O10=AK10,R10,0)+IF(U5=AK10,X5,0)+IF(U6=AK10,X6,0)+IF(U7=AK10,X7,0)+IF(U8=AK10,X8,0)+IF(U9=AK10,X9,0)+IF(U10=AK10,X10,0)+IF(AA5=AK10,AD5,0)+IF(AA6=AK10,AD6,0)+IF(AA7=AK10,AD7,0)+IF(AA8=AK10,AD8,0)+IF(AA9=AK10,AD9,0)+IF(AA10=AK10,AD10,0)+IF(AG5=AK10,AJ5,0)+IF(AG6=AK10,AJ6,0)+IF(AG7=AK10,AJ7,0)+IF(AG8=AK10,AJ8,0)+IF(AG9=AK10,AJ9,0)+IF(AG10=AK10,AJ10,0)</f>
        <v>0</v>
      </c>
      <c r="AN10" s="16">
        <f t="shared" si="6"/>
        <v>0</v>
      </c>
    </row>
    <row r="11" spans="1:40" ht="12.75" customHeight="1" x14ac:dyDescent="0.15">
      <c r="A11" s="37" t="s">
        <v>14</v>
      </c>
      <c r="B11" s="37"/>
      <c r="C11" s="12"/>
      <c r="D11" s="18">
        <f>SUM(D5:D10)</f>
        <v>0</v>
      </c>
      <c r="E11" s="19"/>
      <c r="F11" s="19"/>
      <c r="G11" s="37" t="s">
        <v>14</v>
      </c>
      <c r="H11" s="37"/>
      <c r="I11" s="12"/>
      <c r="J11" s="18">
        <f>SUM(J5:J10)</f>
        <v>0</v>
      </c>
      <c r="K11" s="19"/>
      <c r="L11" s="19"/>
      <c r="M11" s="37" t="s">
        <v>14</v>
      </c>
      <c r="N11" s="37"/>
      <c r="O11" s="12"/>
      <c r="P11" s="18">
        <f>SUM(P5:P10)</f>
        <v>0</v>
      </c>
      <c r="Q11" s="19"/>
      <c r="R11" s="19"/>
      <c r="S11" s="37" t="s">
        <v>14</v>
      </c>
      <c r="T11" s="37"/>
      <c r="U11" s="12"/>
      <c r="V11" s="18">
        <f>SUM(V5:V10)</f>
        <v>0</v>
      </c>
      <c r="W11" s="19"/>
      <c r="X11" s="19"/>
      <c r="Y11" s="37" t="s">
        <v>14</v>
      </c>
      <c r="Z11" s="37"/>
      <c r="AA11" s="12"/>
      <c r="AB11" s="18">
        <f>SUM(AB5:AB10)</f>
        <v>0</v>
      </c>
      <c r="AC11" s="19"/>
      <c r="AD11" s="20"/>
      <c r="AE11" s="37" t="s">
        <v>14</v>
      </c>
      <c r="AF11" s="37"/>
      <c r="AG11" s="12"/>
      <c r="AH11" s="18">
        <f>SUM(AH5:AH10)</f>
        <v>0</v>
      </c>
      <c r="AI11" s="19"/>
      <c r="AJ11" s="19"/>
      <c r="AK11" s="5"/>
      <c r="AL11" s="5"/>
      <c r="AM11" s="5"/>
      <c r="AN11" s="10"/>
    </row>
    <row r="12" spans="1:40" ht="12.75" customHeight="1" x14ac:dyDescent="0.15">
      <c r="A12" s="40"/>
      <c r="B12" s="40"/>
      <c r="C12" s="40"/>
      <c r="D12" s="8"/>
      <c r="E12" s="8"/>
      <c r="F12" s="8"/>
      <c r="G12" s="38"/>
      <c r="H12" s="38"/>
      <c r="I12" s="38"/>
      <c r="J12" s="8"/>
      <c r="K12" s="8"/>
      <c r="L12" s="8"/>
      <c r="M12" s="43"/>
      <c r="N12" s="43"/>
      <c r="O12" s="43"/>
      <c r="P12" s="8"/>
      <c r="Q12" s="8"/>
      <c r="R12" s="8"/>
      <c r="S12" s="40"/>
      <c r="T12" s="40"/>
      <c r="U12" s="40"/>
      <c r="V12" s="8"/>
      <c r="W12" s="8"/>
      <c r="X12" s="8"/>
      <c r="Y12" s="42"/>
      <c r="Z12" s="42"/>
      <c r="AA12" s="42"/>
      <c r="AB12" s="8"/>
      <c r="AC12" s="8"/>
      <c r="AD12" s="8"/>
      <c r="AE12" s="39"/>
      <c r="AF12" s="39"/>
      <c r="AG12" s="39"/>
      <c r="AH12" s="9"/>
      <c r="AI12" s="9"/>
      <c r="AJ12" s="9"/>
      <c r="AK12" s="5"/>
      <c r="AL12" s="5"/>
      <c r="AM12" s="5"/>
      <c r="AN12" s="10"/>
    </row>
    <row r="13" spans="1:40" ht="12.75" customHeight="1" x14ac:dyDescent="0.15">
      <c r="A13" s="11">
        <v>0.41666666666666669</v>
      </c>
      <c r="B13" s="11">
        <v>0.60416666666666663</v>
      </c>
      <c r="C13" s="12"/>
      <c r="D13" s="13">
        <f t="shared" ref="D13:D18" si="7">(B13&lt;A13)+B13-A13</f>
        <v>0.18749999999999994</v>
      </c>
      <c r="E13" s="14">
        <f>IF(A13&lt;Konstanten!$B$3,(IF(B13&gt;Konstanten!$B$3,Konstanten!$B$3,B13)&lt;A13)+IF(B13&gt;Konstanten!$B$3,Konstanten!$B$3,B13)-A13,0)</f>
        <v>0.18749999999999994</v>
      </c>
      <c r="F13" s="15">
        <f>IF(B13&gt;Konstanten!$B$3,IF(A13&gt;Konstanten!$B$3,B13-A13,(B13&lt;Konstanten!$B$3)+B13-Konstanten!$B$3),0)</f>
        <v>0</v>
      </c>
      <c r="G13" s="11">
        <v>0.41666666666666669</v>
      </c>
      <c r="H13" s="11">
        <v>0.625</v>
      </c>
      <c r="I13" s="12"/>
      <c r="J13" s="13">
        <f t="shared" ref="J13:J18" si="8">(H13&lt;G13)+H13-G13</f>
        <v>0.20833333333333331</v>
      </c>
      <c r="K13" s="14">
        <f>IF(G13&lt;Konstanten!$B$3,(IF(H13&gt;Konstanten!$B$3,Konstanten!$B$3,H13)&lt;G13)+IF(H13&gt;Konstanten!$B$3,Konstanten!$B$3,H13)-G13,0)</f>
        <v>0.20833333333333331</v>
      </c>
      <c r="L13" s="15">
        <f>IF(H13&gt;Konstanten!$B$3,IF(G13&gt;Konstanten!$B$3,H13-G13,(H13&lt;Konstanten!$B$3)+H13-Konstanten!$B$3),0)</f>
        <v>0</v>
      </c>
      <c r="M13" s="11">
        <v>0.375</v>
      </c>
      <c r="N13" s="11">
        <v>0.60416666666666663</v>
      </c>
      <c r="O13" s="12"/>
      <c r="P13" s="13">
        <f t="shared" ref="P13:P18" si="9">(N13&lt;M13)+N13-M13</f>
        <v>0.22916666666666663</v>
      </c>
      <c r="Q13" s="14">
        <f>IF(M13&lt;Konstanten!$B$3,(IF(N13&gt;Konstanten!$B$3,Konstanten!$B$3,N13)&lt;M13)+IF(N13&gt;Konstanten!$B$3,Konstanten!$B$3,N13)-M13,0)</f>
        <v>0.22916666666666663</v>
      </c>
      <c r="R13" s="15">
        <f>IF(N13&gt;Konstanten!$B$3,IF(M13&gt;Konstanten!$B$3,N13-M13,(N13&lt;Konstanten!$B$3)+N13-Konstanten!$B$3),0)</f>
        <v>0</v>
      </c>
      <c r="S13" s="11">
        <v>0.41666666666666669</v>
      </c>
      <c r="T13" s="11">
        <v>0.66666666666666663</v>
      </c>
      <c r="U13" s="12"/>
      <c r="V13" s="13">
        <f t="shared" ref="V13:V18" si="10">(T13&lt;S13)+T13-S13</f>
        <v>0.24999999999999994</v>
      </c>
      <c r="W13" s="14">
        <f>IF(S13&lt;Konstanten!$B$3,(IF(T13&gt;Konstanten!$B$3,Konstanten!$B$3,T13)&lt;S13)+IF(T13&gt;Konstanten!$B$3,Konstanten!$B$3,T13)-S13,0)</f>
        <v>0.24999999999999994</v>
      </c>
      <c r="X13" s="15">
        <f>IF(T13&gt;Konstanten!$B$3,IF(S13&gt;Konstanten!$B$3,T13-S13,(T13&lt;Konstanten!$B$3)+T13-Konstanten!$B$3),0)</f>
        <v>0</v>
      </c>
      <c r="Y13" s="11">
        <v>0.41666666666666669</v>
      </c>
      <c r="Z13" s="11">
        <v>0.625</v>
      </c>
      <c r="AA13" s="12"/>
      <c r="AB13" s="13">
        <f t="shared" ref="AB13:AB18" si="11">(Z13&lt;Y13)+Z13-Y13</f>
        <v>0.20833333333333331</v>
      </c>
      <c r="AC13" s="14">
        <f>IF(Y13&lt;Konstanten!$B$3,(IF(Z13&gt;Konstanten!$B$3,Konstanten!$B$3,Z13)&lt;Y13)+IF(Z13&gt;Konstanten!$B$3,Konstanten!$B$3,Z13)-Y13,0)</f>
        <v>0.20833333333333331</v>
      </c>
      <c r="AD13" s="15">
        <f>IF(Z13&gt;Konstanten!$B$3,IF(Y13&gt;Konstanten!$B$3,Z13-Y13,(Z13&lt;Konstanten!$B$3)+Z13-Konstanten!$B$3),0)</f>
        <v>0</v>
      </c>
      <c r="AE13" s="11">
        <v>0.41666666666666669</v>
      </c>
      <c r="AF13" s="11">
        <v>0.58333333333333337</v>
      </c>
      <c r="AG13" s="12"/>
      <c r="AH13" s="13">
        <f t="shared" ref="AH13:AH18" si="12">(AF13&lt;AE13)+AF13-AE13</f>
        <v>0.16666666666666669</v>
      </c>
      <c r="AI13" s="14">
        <f>IF(AE13&lt;Konstanten!$B$4,(IF(AF13&gt;Konstanten!$B$4,Konstanten!$B$4,AF13)&lt;AE13)+IF(AF13&gt;Konstanten!$B$4,Konstanten!$B$4,AF13)-AE13,0)</f>
        <v>0.12499999999999994</v>
      </c>
      <c r="AJ13" s="15">
        <f>IF(AF13&gt;Konstanten!$B$4,IF(AE13&gt;Konstanten!$B$4,AF13-AE13,(AF13&lt;Konstanten!$B$4)+AF13-Konstanten!$B$4),0)</f>
        <v>4.1666666666666741E-2</v>
      </c>
      <c r="AK13" s="5" t="str">
        <f>$AK$5</f>
        <v>Nadia</v>
      </c>
      <c r="AL13" s="13">
        <f>IF(C13=AK13,E13,0)+IF(C14=AK13,E14,0)+IF(C15=AK13,E15,0)+IF(C16=AK13,E16,0)+IF(C17=AK13,E17,0)+IF(C18=AK13,E18,0)+IF(I13=AK13,K13,0)+IF(I14=AK13,K14,0)+IF(I15=AK13,K15,0)+IF(I16=AK13,K16,0)+IF(I17=AK13,K17,0)+IF(I18=AK13,K18,0)+IF(O13=AK13,Q13,0)+IF(O14=AK13,Q14,0)+IF(O15=AK13,Q15,0)+IF(O16=AK13,Q16,0)+IF(O17=AK13,Q17,0)+IF(O18=AK13,Q18,0)+IF(U13=AK13,W13,0)+IF(U14=AK13,W14,0)+IF(U15=AK13,W15,0)+IF(U16=AK13,W16,0)+IF(U17=AK13,W17,0)+IF(U18=AK13,W18,0)+IF(AA13=AK13,AC13,0)+IF(AA14=AK13,AC14,0)+IF(AA15=AK13,AC15,0)+IF(AA16=AK13,AC16,0)+IF(AA17=AK13,AC17,0)+IF(AA18=AK13,AC18,0)+IF(AG13=AK13,AI13,0)+IF(AG14=AK13,AI14,0)+IF(AG15=AK13,AI15,0)+IF(AG16=AK13,AI16,0)+IF(AG17=AK13,AI17,0)+IF(AG18=AK13,AI18,0)</f>
        <v>0</v>
      </c>
      <c r="AM13" s="13">
        <f>IF(C13=AK13,F13,0)+IF(C14=AK13,F14,0)+IF(C15=AK13,F15,0)+IF(C16=AK13,F16,0)+IF(C17=AK13,F17,0)+IF(C18=AK13,F18,0)+IF(I13=AK13,L13,0)+IF(I14=AK13,L14,0)+IF(I15=AK13,L15,0)+IF(I16=AK13,L16,0)+IF(I17=AK13,L17,0)+IF(I18=AK13,L18,0)+IF(O13=AK13,R13,0)+IF(O14=AK13,R14,0)+IF(O15=AK13,R15,0)+IF(O16=AK13,R16,0)+IF(O17=AK13,R17,0)+IF(O18=AK13,R18,0)+IF(U13=AK13,X13,0)+IF(U14=AK13,X14,0)+IF(U15=AK13,X15,0)+IF(U16=AK13,X16,0)+IF(U17=AK13,X17,0)+IF(U18=AK13,X18,0)+IF(AA13=AK13,AD13,0)+IF(AA14=AK13,AD14,0)+IF(AA15=AK13,AD15,0)+IF(AA16=AK13,AD16,0)+IF(AA17=AK13,AD17,0)+IF(AA18=AK13,AD18,0)+IF(AG13=AK13,AJ13,0)+IF(AG14=AK13,AJ14,0)+IF(AG15=AK13,AJ15,0)+IF(AG16=AK13,AJ16,0)+IF(AG17=AK13,AJ17,0)+IF(AG18=AK13,AJ18,0)</f>
        <v>0</v>
      </c>
      <c r="AN13" s="16">
        <f t="shared" ref="AN13:AN18" si="13">AL13+AM13</f>
        <v>0</v>
      </c>
    </row>
    <row r="14" spans="1:40" ht="12.75" customHeight="1" x14ac:dyDescent="0.15">
      <c r="A14" s="11">
        <v>0.625</v>
      </c>
      <c r="B14" s="11">
        <v>0.77083333333333337</v>
      </c>
      <c r="C14" s="12"/>
      <c r="D14" s="13">
        <f t="shared" si="7"/>
        <v>0.14583333333333337</v>
      </c>
      <c r="E14" s="14">
        <f>IF(A14&lt;Konstanten!$B$3,(IF(B14&gt;Konstanten!$B$3,Konstanten!$B$3,B14)&lt;A14)+IF(B14&gt;Konstanten!$B$3,Konstanten!$B$3,B14)-A14,0)</f>
        <v>0.14583333333333337</v>
      </c>
      <c r="F14" s="15">
        <f>IF(B14&gt;Konstanten!$B$3,IF(A14&gt;Konstanten!$B$3,B14-A14,(B14&lt;Konstanten!$B$3)+B14-Konstanten!$B$3),0)</f>
        <v>0</v>
      </c>
      <c r="G14" s="11">
        <v>0.60416666666666663</v>
      </c>
      <c r="H14" s="11">
        <v>0.82291666666666663</v>
      </c>
      <c r="I14" s="12"/>
      <c r="J14" s="13">
        <f t="shared" si="8"/>
        <v>0.21875</v>
      </c>
      <c r="K14" s="14">
        <f>IF(G14&lt;Konstanten!$B$3,(IF(H14&gt;Konstanten!$B$3,Konstanten!$B$3,H14)&lt;G14)+IF(H14&gt;Konstanten!$B$3,Konstanten!$B$3,H14)-G14,0)</f>
        <v>0.16666666666666674</v>
      </c>
      <c r="L14" s="15">
        <f>IF(H14&gt;Konstanten!$B$3,IF(G14&gt;Konstanten!$B$3,H14-G14,(H14&lt;Konstanten!$B$3)+H14-Konstanten!$B$3),0)</f>
        <v>5.2083333333333259E-2</v>
      </c>
      <c r="M14" s="11">
        <v>0.59375</v>
      </c>
      <c r="N14" s="11">
        <v>0.82291666666666663</v>
      </c>
      <c r="O14" s="12"/>
      <c r="P14" s="13">
        <f t="shared" si="9"/>
        <v>0.22916666666666663</v>
      </c>
      <c r="Q14" s="14">
        <f>IF(M14&lt;Konstanten!$B$3,(IF(N14&gt;Konstanten!$B$3,Konstanten!$B$3,N14)&lt;M14)+IF(N14&gt;Konstanten!$B$3,Konstanten!$B$3,N14)-M14,0)</f>
        <v>0.17708333333333337</v>
      </c>
      <c r="R14" s="15">
        <f>IF(N14&gt;Konstanten!$B$3,IF(M14&gt;Konstanten!$B$3,N14-M14,(N14&lt;Konstanten!$B$3)+N14-Konstanten!$B$3),0)</f>
        <v>5.2083333333333259E-2</v>
      </c>
      <c r="S14" s="11">
        <v>0.4375</v>
      </c>
      <c r="T14" s="11">
        <v>0.60416666666666663</v>
      </c>
      <c r="U14" s="12"/>
      <c r="V14" s="13">
        <f t="shared" si="10"/>
        <v>0.16666666666666663</v>
      </c>
      <c r="W14" s="14">
        <f>IF(S14&lt;Konstanten!$B$3,(IF(T14&gt;Konstanten!$B$3,Konstanten!$B$3,T14)&lt;S14)+IF(T14&gt;Konstanten!$B$3,Konstanten!$B$3,T14)-S14,0)</f>
        <v>0.16666666666666663</v>
      </c>
      <c r="X14" s="15">
        <f>IF(T14&gt;Konstanten!$B$3,IF(S14&gt;Konstanten!$B$3,T14-S14,(T14&lt;Konstanten!$B$3)+T14-Konstanten!$B$3),0)</f>
        <v>0</v>
      </c>
      <c r="Y14" s="11">
        <v>0.66666666666666663</v>
      </c>
      <c r="Z14" s="11">
        <v>0.79166666666666663</v>
      </c>
      <c r="AA14" s="12"/>
      <c r="AB14" s="13">
        <f t="shared" si="11"/>
        <v>0.125</v>
      </c>
      <c r="AC14" s="14">
        <f>IF(Y14&lt;Konstanten!$B$3,(IF(Z14&gt;Konstanten!$B$3,Konstanten!$B$3,Z14)&lt;Y14)+IF(Z14&gt;Konstanten!$B$3,Konstanten!$B$3,Z14)-Y14,0)</f>
        <v>0.10416666666666674</v>
      </c>
      <c r="AD14" s="15">
        <f>IF(Z14&gt;Konstanten!$B$3,IF(Y14&gt;Konstanten!$B$3,Z14-Y14,(Z14&lt;Konstanten!$B$3)+Z14-Konstanten!$B$3),0)</f>
        <v>2.0833333333333259E-2</v>
      </c>
      <c r="AE14" s="11">
        <v>0.60416666666666663</v>
      </c>
      <c r="AF14" s="11">
        <v>0.76041666666666663</v>
      </c>
      <c r="AG14" s="12"/>
      <c r="AH14" s="13">
        <f t="shared" si="12"/>
        <v>0.15625</v>
      </c>
      <c r="AI14" s="14">
        <f>IF(AE14&lt;Konstanten!$B$4,(IF(AF14&gt;Konstanten!$B$4,Konstanten!$B$4,AF14)&lt;AE14)+IF(AF14&gt;Konstanten!$B$4,Konstanten!$B$4,AF14)-AE14,0)</f>
        <v>0</v>
      </c>
      <c r="AJ14" s="15">
        <f>IF(AF14&gt;Konstanten!$B$4,IF(AE14&gt;Konstanten!$B$4,AF14-AE14,(AF14&lt;Konstanten!$B$4)+AF14-Konstanten!$B$4),0)</f>
        <v>0.15625</v>
      </c>
      <c r="AK14" s="5" t="str">
        <f>$AK$6</f>
        <v>Cesar</v>
      </c>
      <c r="AL14" s="13">
        <f>IF(C13=AK14,E13,0)+IF(C14=AK14,E14,0)+IF(C15=AK14,E15,0)+IF(C16=AK14,E16,0)+IF(C17=AK14,E17,0)+IF(C18=AK14,E18,0)+IF(I13=AK14,K13,0)+IF(I14=AK14,K14,0)+IF(I15=AK14,K15,0)+IF(I16=AK14,K16,0)+IF(I17=AK14,K17,0)+IF(I18=AK14,K18,0)+IF(O13=AK14,Q13,0)+IF(O14=AK14,Q14,0)+IF(O15=AK14,Q15,0)+IF(O16=AK14,Q16,0)+IF(O17=AK14,Q17,0)+IF(O18=AK14,Q18,0)+IF(U13=AK14,W13,0)+IF(U14=AK14,W14,0)+IF(U15=AK14,W15,0)+IF(U16=AK14,W16,0)+IF(U17=AK14,W17,0)+IF(U18=AK14,W18,0)+IF(AA13=AK14,AC13,0)+IF(AA14=AK14,AC14,0)+IF(AA15=AK14,AC15,0)+IF(AA16=AK14,AC16,0)+IF(AA17=AK14,AC17,0)+IF(AA18=AK14,AC18,0)+IF(AG13=AK14,AI13,0)+IF(AG14=AK14,AI14,0)+IF(AG15=AK14,AI15,0)+IF(AG16=AK14,AI16,0)+IF(AG17=AK14,AI17,0)+IF(AG18=AK14,AI18,0)</f>
        <v>0</v>
      </c>
      <c r="AM14" s="13">
        <f>IF(C13=AK14,F13,0)+IF(C14=AK14,F14,0)+IF(C15=AK14,F15,0)+IF(C16=AK14,F16,0)+IF(C17=AK14,F17,0)+IF(C18=AK14,F18,0)+IF(I13=AK14,L13,0)+IF(I14=AK14,L14,0)+IF(I15=AK14,L15,0)+IF(I16=AK14,L16,0)+IF(I17=AK14,L17,0)+IF(I18=AK14,L18,0)+IF(O13=AK14,R13,0)+IF(O14=AK14,R14,0)+IF(O15=AK14,R15,0)+IF(O16=AK14,R16,0)+IF(O17=AK14,R17,0)+IF(O18=AK14,R18,0)+IF(U13=AK14,X13,0)+IF(U14=AK14,X14,0)+IF(U15=AK14,X15,0)+IF(U16=AK14,X16,0)+IF(U17=AK14,X17,0)+IF(U18=AK14,X18,0)+IF(AA13=AK14,AD13,0)+IF(AA14=AK14,AD14,0)+IF(AA15=AK14,AD15,0)+IF(AA16=AK14,AD16,0)+IF(AA17=AK14,AD17,0)+IF(AA18=AK14,AD18,0)+IF(AG13=AK14,AJ13,0)+IF(AG14=AK14,AJ14,0)+IF(AG15=AK14,AJ15,0)+IF(AG16=AK14,AJ16,0)+IF(AG17=AK14,AJ17,0)+IF(AG18=AK14,AJ18,0)</f>
        <v>0</v>
      </c>
      <c r="AN14" s="16">
        <f t="shared" si="13"/>
        <v>0</v>
      </c>
    </row>
    <row r="15" spans="1:40" ht="12.75" customHeight="1" x14ac:dyDescent="0.15">
      <c r="A15" s="11">
        <v>0.4375</v>
      </c>
      <c r="B15" s="11">
        <v>0.63541666666666663</v>
      </c>
      <c r="C15" s="12"/>
      <c r="D15" s="13">
        <f t="shared" si="7"/>
        <v>0.19791666666666663</v>
      </c>
      <c r="E15" s="14">
        <f>IF(A15&lt;Konstanten!$B$3,(IF(B15&gt;Konstanten!$B$3,Konstanten!$B$3,B15)&lt;A15)+IF(B15&gt;Konstanten!$B$3,Konstanten!$B$3,B15)-A15,0)</f>
        <v>0.19791666666666663</v>
      </c>
      <c r="F15" s="15">
        <f>IF(B15&gt;Konstanten!$B$3,IF(A15&gt;Konstanten!$B$3,B15-A15,(B15&lt;Konstanten!$B$3)+B15-Konstanten!$B$3),0)</f>
        <v>0</v>
      </c>
      <c r="G15" s="11"/>
      <c r="H15" s="11"/>
      <c r="I15" s="12"/>
      <c r="J15" s="13">
        <f t="shared" si="8"/>
        <v>0</v>
      </c>
      <c r="K15" s="14">
        <f>IF(G15&lt;Konstanten!$B$3,(IF(H15&gt;Konstanten!$B$3,Konstanten!$B$3,H15)&lt;G15)+IF(H15&gt;Konstanten!$B$3,Konstanten!$B$3,H15)-G15,0)</f>
        <v>0</v>
      </c>
      <c r="L15" s="15">
        <f>IF(H15&gt;Konstanten!$B$3,IF(G15&gt;Konstanten!$B$3,H15-G15,(H15&lt;Konstanten!$B$3)+H15-Konstanten!$B$3),0)</f>
        <v>0</v>
      </c>
      <c r="M15" s="11"/>
      <c r="N15" s="11"/>
      <c r="O15" s="12"/>
      <c r="P15" s="13">
        <f t="shared" si="9"/>
        <v>0</v>
      </c>
      <c r="Q15" s="14">
        <f>IF(M15&lt;Konstanten!$B$3,(IF(N15&gt;Konstanten!$B$3,Konstanten!$B$3,N15)&lt;M15)+IF(N15&gt;Konstanten!$B$3,Konstanten!$B$3,N15)-M15,0)</f>
        <v>0</v>
      </c>
      <c r="R15" s="15">
        <f>IF(N15&gt;Konstanten!$B$3,IF(M15&gt;Konstanten!$B$3,N15-M15,(N15&lt;Konstanten!$B$3)+N15-Konstanten!$B$3),0)</f>
        <v>0</v>
      </c>
      <c r="S15" s="11">
        <v>0.65625</v>
      </c>
      <c r="T15" s="11">
        <v>0.82291666666666663</v>
      </c>
      <c r="U15" s="12"/>
      <c r="V15" s="13">
        <f t="shared" si="10"/>
        <v>0.16666666666666663</v>
      </c>
      <c r="W15" s="14">
        <f>IF(S15&lt;Konstanten!$B$3,(IF(T15&gt;Konstanten!$B$3,Konstanten!$B$3,T15)&lt;S15)+IF(T15&gt;Konstanten!$B$3,Konstanten!$B$3,T15)-S15,0)</f>
        <v>0.11458333333333337</v>
      </c>
      <c r="X15" s="15">
        <f>IF(T15&gt;Konstanten!$B$3,IF(S15&gt;Konstanten!$B$3,T15-S15,(T15&lt;Konstanten!$B$3)+T15-Konstanten!$B$3),0)</f>
        <v>5.2083333333333259E-2</v>
      </c>
      <c r="Y15" s="11">
        <v>0.625</v>
      </c>
      <c r="Z15" s="11">
        <v>0.82291666666666663</v>
      </c>
      <c r="AA15" s="12"/>
      <c r="AB15" s="13">
        <f t="shared" si="11"/>
        <v>0.19791666666666663</v>
      </c>
      <c r="AC15" s="14">
        <f>IF(Y15&lt;Konstanten!$B$3,(IF(Z15&gt;Konstanten!$B$3,Konstanten!$B$3,Z15)&lt;Y15)+IF(Z15&gt;Konstanten!$B$3,Konstanten!$B$3,Z15)-Y15,0)</f>
        <v>0.14583333333333337</v>
      </c>
      <c r="AD15" s="15">
        <f>IF(Z15&gt;Konstanten!$B$3,IF(Y15&gt;Konstanten!$B$3,Z15-Y15,(Z15&lt;Konstanten!$B$3)+Z15-Konstanten!$B$3),0)</f>
        <v>5.2083333333333259E-2</v>
      </c>
      <c r="AE15" s="11">
        <v>0.5625</v>
      </c>
      <c r="AF15" s="11">
        <v>0.76041666666666663</v>
      </c>
      <c r="AG15" s="12"/>
      <c r="AH15" s="13">
        <f t="shared" si="12"/>
        <v>0.19791666666666663</v>
      </c>
      <c r="AI15" s="14">
        <f>IF(AE15&lt;Konstanten!$B$4,(IF(AF15&gt;Konstanten!$B$4,Konstanten!$B$4,AF15)&lt;AE15)+IF(AF15&gt;Konstanten!$B$4,Konstanten!$B$4,AF15)-AE15,0)</f>
        <v>0</v>
      </c>
      <c r="AJ15" s="15">
        <f>IF(AF15&gt;Konstanten!$B$4,IF(AE15&gt;Konstanten!$B$4,AF15-AE15,(AF15&lt;Konstanten!$B$4)+AF15-Konstanten!$B$4),0)</f>
        <v>0.19791666666666663</v>
      </c>
      <c r="AK15" s="5" t="str">
        <f>$AK$7</f>
        <v>-</v>
      </c>
      <c r="AL15" s="13">
        <f>IF(C13=AK15,E13,0)+IF(C14=AK15,E14,0)+IF(C15=AK15,E15,0)+IF(C16=AK15,E16,0)+IF(C17=AK15,E17,0)+IF(C18=AK15,E18,0)+IF(I13=AK15,K13,0)+IF(I14=AK15,K14,0)+IF(I15=AK15,K15,0)+IF(I16=AK15,K16,0)+IF(I17=AK15,K17,0)+IF(I18=AK15,K18,0)+IF(O13=AK15,Q13,0)+IF(O14=AK15,Q14,0)+IF(O15=AK15,Q15,0)+IF(O16=AK15,Q16,0)+IF(O17=AK15,Q17,0)+IF(O18=AK15,Q18,0)+IF(U13=AK15,W13,0)+IF(U14=AK15,W14,0)+IF(U15=AK15,W15,0)+IF(U16=AK15,W16,0)+IF(U17=AK15,W17,0)+IF(U18=AK15,W18,0)+IF(AA13=AK15,AC13,0)+IF(AA14=AK15,AC14,0)+IF(AA15=AK15,AC15,0)+IF(AA16=AK15,AC16,0)+IF(AA17=AK15,AC17,0)+IF(AA18=AK15,AC18,0)+IF(AG13=AK15,AI13,0)+IF(AG14=AK15,AI14,0)+IF(AG15=AK15,AI15,0)+IF(AG16=AK15,AI16,0)+IF(AG17=AK15,AI17,0)+IF(AG18=AK15,AI18,0)</f>
        <v>0</v>
      </c>
      <c r="AM15" s="13">
        <f>IF(C13=AK15,F13,0)+IF(C14=AK15,F14,0)+IF(C15=AK15,F15,0)+IF(C16=AK15,F16,0)+IF(C17=AK15,F17,0)+IF(C18=AK15,F18,0)+IF(I13=AK15,L13,0)+IF(I14=AK15,L14,0)+IF(I15=AK15,L15,0)+IF(I16=AK15,L16,0)+IF(I17=AK15,L17,0)+IF(I18=AK15,L18,0)+IF(O13=AK15,R13,0)+IF(O14=AK15,R14,0)+IF(O15=AK15,R15,0)+IF(O16=AK15,R16,0)+IF(O17=AK15,R17,0)+IF(O18=AK15,R18,0)+IF(U13=AK15,X13,0)+IF(U14=AK15,X14,0)+IF(U15=AK15,X15,0)+IF(U16=AK15,X16,0)+IF(U17=AK15,X17,0)+IF(U18=AK15,X18,0)+IF(AA13=AK15,AD13,0)+IF(AA14=AK15,AD14,0)+IF(AA15=AK15,AD15,0)+IF(AA16=AK15,AD16,0)+IF(AA17=AK15,AD17,0)+IF(AA18=AK15,AD18,0)+IF(AG13=AK15,AJ13,0)+IF(AG14=AK15,AJ14,0)+IF(AG15=AK15,AJ15,0)+IF(AG16=AK15,AJ16,0)+IF(AG17=AK15,AJ17,0)+IF(AG18=AK15,AJ18,0)</f>
        <v>0</v>
      </c>
      <c r="AN15" s="16">
        <f t="shared" si="13"/>
        <v>0</v>
      </c>
    </row>
    <row r="16" spans="1:40" ht="12.75" customHeight="1" x14ac:dyDescent="0.15">
      <c r="A16" s="11">
        <v>0.6875</v>
      </c>
      <c r="B16" s="11">
        <v>0.82291666666666663</v>
      </c>
      <c r="C16" s="12"/>
      <c r="D16" s="13">
        <f t="shared" si="7"/>
        <v>0.13541666666666663</v>
      </c>
      <c r="E16" s="14">
        <f>IF(A16&lt;Konstanten!$B$3,(IF(B16&gt;Konstanten!$B$3,Konstanten!$B$3,B16)&lt;A16)+IF(B16&gt;Konstanten!$B$3,Konstanten!$B$3,B16)-A16,0)</f>
        <v>8.333333333333337E-2</v>
      </c>
      <c r="F16" s="15">
        <f>IF(B16&gt;Konstanten!$B$3,IF(A16&gt;Konstanten!$B$3,B16-A16,(B16&lt;Konstanten!$B$3)+B16-Konstanten!$B$3),0)</f>
        <v>5.2083333333333259E-2</v>
      </c>
      <c r="G16" s="11"/>
      <c r="H16" s="11"/>
      <c r="I16" s="12"/>
      <c r="J16" s="13">
        <f t="shared" si="8"/>
        <v>0</v>
      </c>
      <c r="K16" s="14">
        <f>IF(G16&lt;Konstanten!$B$3,(IF(H16&gt;Konstanten!$B$3,Konstanten!$B$3,H16)&lt;G16)+IF(H16&gt;Konstanten!$B$3,Konstanten!$B$3,H16)-G16,0)</f>
        <v>0</v>
      </c>
      <c r="L16" s="15">
        <f>IF(H16&gt;Konstanten!$B$3,IF(G16&gt;Konstanten!$B$3,H16-G16,(H16&lt;Konstanten!$B$3)+H16-Konstanten!$B$3),0)</f>
        <v>0</v>
      </c>
      <c r="M16" s="11"/>
      <c r="N16" s="11"/>
      <c r="O16" s="12"/>
      <c r="P16" s="13">
        <f t="shared" si="9"/>
        <v>0</v>
      </c>
      <c r="Q16" s="14">
        <f>IF(M16&lt;Konstanten!$B$3,(IF(N16&gt;Konstanten!$B$3,Konstanten!$B$3,N16)&lt;M16)+IF(N16&gt;Konstanten!$B$3,Konstanten!$B$3,N16)-M16,0)</f>
        <v>0</v>
      </c>
      <c r="R16" s="15">
        <f>IF(N16&gt;Konstanten!$B$3,IF(M16&gt;Konstanten!$B$3,N16-M16,(N16&lt;Konstanten!$B$3)+N16-Konstanten!$B$3),0)</f>
        <v>0</v>
      </c>
      <c r="S16" s="11"/>
      <c r="T16" s="11"/>
      <c r="U16" s="12"/>
      <c r="V16" s="13">
        <f t="shared" si="10"/>
        <v>0</v>
      </c>
      <c r="W16" s="14">
        <f>IF(S16&lt;Konstanten!$B$3,(IF(T16&gt;Konstanten!$B$3,Konstanten!$B$3,T16)&lt;S16)+IF(T16&gt;Konstanten!$B$3,Konstanten!$B$3,T16)-S16,0)</f>
        <v>0</v>
      </c>
      <c r="X16" s="15">
        <f>IF(T16&gt;Konstanten!$B$3,IF(S16&gt;Konstanten!$B$3,T16-S16,(T16&lt;Konstanten!$B$3)+T16-Konstanten!$B$3),0)</f>
        <v>0</v>
      </c>
      <c r="Y16" s="11"/>
      <c r="Z16" s="11"/>
      <c r="AA16" s="12"/>
      <c r="AB16" s="13">
        <f t="shared" si="11"/>
        <v>0</v>
      </c>
      <c r="AC16" s="14">
        <f>IF(Y16&lt;Konstanten!$B$3,(IF(Z16&gt;Konstanten!$B$3,Konstanten!$B$3,Z16)&lt;Y16)+IF(Z16&gt;Konstanten!$B$3,Konstanten!$B$3,Z16)-Y16,0)</f>
        <v>0</v>
      </c>
      <c r="AD16" s="15">
        <f>IF(Z16&gt;Konstanten!$B$3,IF(Y16&gt;Konstanten!$B$3,Z16-Y16,(Z16&lt;Konstanten!$B$3)+Z16-Konstanten!$B$3),0)</f>
        <v>0</v>
      </c>
      <c r="AE16" s="11"/>
      <c r="AF16" s="11"/>
      <c r="AG16" s="12"/>
      <c r="AH16" s="13">
        <f t="shared" si="12"/>
        <v>0</v>
      </c>
      <c r="AI16" s="14">
        <f>IF(AE16&lt;Konstanten!$B$4,(IF(AF16&gt;Konstanten!$B$4,Konstanten!$B$4,AF16)&lt;AE16)+IF(AF16&gt;Konstanten!$B$4,Konstanten!$B$4,AF16)-AE16,0)</f>
        <v>0</v>
      </c>
      <c r="AJ16" s="15">
        <f>IF(AF16&gt;Konstanten!$B$4,IF(AE16&gt;Konstanten!$B$4,AF16-AE16,(AF16&lt;Konstanten!$B$4)+AF16-Konstanten!$B$4),0)</f>
        <v>0</v>
      </c>
      <c r="AK16" s="5" t="str">
        <f>$AK$8</f>
        <v>-</v>
      </c>
      <c r="AL16" s="13">
        <f>IF(C13=AK16,E13,0)+IF(C14=AK16,E14,0)+IF(C15=AK16,E15,0)+IF(C16=AK16,E16,0)+IF(C17=AK16,E17,0)+IF(C18=AK16,E18,0)+IF(I13=AK16,K13,0)+IF(I14=AK16,K14,0)+IF(I15=AK16,K15,0)+IF(I16=AK16,K16,0)+IF(I17=AK16,K17,0)+IF(I18=AK16,K18,0)+IF(O13=AK16,Q13,0)+IF(O14=AK16,Q14,0)+IF(O15=AK16,Q15,0)+IF(O16=AK16,Q16,0)+IF(O17=AK16,Q17,0)+IF(O18=AK16,Q18,0)+IF(U13=AK16,W13,0)+IF(U14=AK16,W14,0)+IF(U15=AK16,W15,0)+IF(U16=AK16,W16,0)+IF(U17=AK16,W17,0)+IF(U18=AK16,W18,0)+IF(AA13=AK16,AC13,0)+IF(AA14=AK16,AC14,0)+IF(AA15=AK16,AC15,0)+IF(AA16=AK16,AC16,0)+IF(AA17=AK16,AC17,0)+IF(AA18=AK16,AC18,0)+IF(AG13=AK16,AI13,0)+IF(AG14=AK16,AI14,0)+IF(AG15=AK16,AI15,0)+IF(AG16=AK16,AI16,0)+IF(AG17=AK16,AI17,0)+IF(AG18=AK16,AI18,0)</f>
        <v>0</v>
      </c>
      <c r="AM16" s="13">
        <f>IF(C13=AK16,F13,0)+IF(C14=AK16,F14,0)+IF(C15=AK16,F15,0)+IF(C16=AK16,F16,0)+IF(C17=AK16,F17,0)+IF(C18=AK16,F18,0)+IF(I13=AK16,L13,0)+IF(I14=AK16,L14,0)+IF(I15=AK16,L15,0)+IF(I16=AK16,L16,0)+IF(I17=AK16,L17,0)+IF(I18=AK16,L18,0)+IF(O13=AK16,R13,0)+IF(O14=AK16,R14,0)+IF(O15=AK16,R15,0)+IF(O16=AK16,R16,0)+IF(O17=AK16,R17,0)+IF(O18=AK16,R18,0)+IF(U13=AK16,X13,0)+IF(U14=AK16,X14,0)+IF(U15=AK16,X15,0)+IF(U16=AK16,X16,0)+IF(U17=AK16,X17,0)+IF(U18=AK16,X18,0)+IF(AA13=AK16,AD13,0)+IF(AA14=AK16,AD14,0)+IF(AA15=AK16,AD15,0)+IF(AA16=AK16,AD16,0)+IF(AA17=AK16,AD17,0)+IF(AA18=AK16,AD18,0)+IF(AG13=AK16,AJ13,0)+IF(AG14=AK16,AJ14,0)+IF(AG15=AK16,AJ15,0)+IF(AG16=AK16,AJ16,0)+IF(AG17=AK16,AJ17,0)+IF(AG18=AK16,AJ18,0)</f>
        <v>0</v>
      </c>
      <c r="AN16" s="16">
        <f t="shared" si="13"/>
        <v>0</v>
      </c>
    </row>
    <row r="17" spans="1:40" ht="12.75" customHeight="1" x14ac:dyDescent="0.15">
      <c r="A17" s="11"/>
      <c r="B17" s="11"/>
      <c r="C17" s="12"/>
      <c r="D17" s="13">
        <f t="shared" si="7"/>
        <v>0</v>
      </c>
      <c r="E17" s="14">
        <f>IF(A17&lt;Konstanten!$B$3,(IF(B17&gt;Konstanten!$B$3,Konstanten!$B$3,B17)&lt;A17)+IF(B17&gt;Konstanten!$B$3,Konstanten!$B$3,B17)-A17,0)</f>
        <v>0</v>
      </c>
      <c r="F17" s="15">
        <f>IF(B17&gt;Konstanten!$B$3,IF(A17&gt;Konstanten!$B$3,B17-A17,(B17&lt;Konstanten!$B$3)+B17-Konstanten!$B$3),0)</f>
        <v>0</v>
      </c>
      <c r="G17" s="11"/>
      <c r="H17" s="11"/>
      <c r="I17" s="12"/>
      <c r="J17" s="13">
        <f t="shared" si="8"/>
        <v>0</v>
      </c>
      <c r="K17" s="14">
        <f>IF(G17&lt;Konstanten!$B$3,(IF(H17&gt;Konstanten!$B$3,Konstanten!$B$3,H17)&lt;G17)+IF(H17&gt;Konstanten!$B$3,Konstanten!$B$3,H17)-G17,0)</f>
        <v>0</v>
      </c>
      <c r="L17" s="15">
        <f>IF(H17&gt;Konstanten!$B$3,IF(G17&gt;Konstanten!$B$3,H17-G17,(H17&lt;Konstanten!$B$3)+H17-Konstanten!$B$3),0)</f>
        <v>0</v>
      </c>
      <c r="M17" s="11"/>
      <c r="N17" s="11"/>
      <c r="O17" s="12"/>
      <c r="P17" s="13">
        <f t="shared" si="9"/>
        <v>0</v>
      </c>
      <c r="Q17" s="14">
        <f>IF(M17&lt;Konstanten!$B$3,(IF(N17&gt;Konstanten!$B$3,Konstanten!$B$3,N17)&lt;M17)+IF(N17&gt;Konstanten!$B$3,Konstanten!$B$3,N17)-M17,0)</f>
        <v>0</v>
      </c>
      <c r="R17" s="15">
        <f>IF(N17&gt;Konstanten!$B$3,IF(M17&gt;Konstanten!$B$3,N17-M17,(N17&lt;Konstanten!$B$3)+N17-Konstanten!$B$3),0)</f>
        <v>0</v>
      </c>
      <c r="S17" s="11"/>
      <c r="T17" s="11"/>
      <c r="U17" s="12"/>
      <c r="V17" s="13">
        <f t="shared" si="10"/>
        <v>0</v>
      </c>
      <c r="W17" s="14">
        <f>IF(S17&lt;Konstanten!$B$3,(IF(T17&gt;Konstanten!$B$3,Konstanten!$B$3,T17)&lt;S17)+IF(T17&gt;Konstanten!$B$3,Konstanten!$B$3,T17)-S17,0)</f>
        <v>0</v>
      </c>
      <c r="X17" s="15">
        <f>IF(T17&gt;Konstanten!$B$3,IF(S17&gt;Konstanten!$B$3,T17-S17,(T17&lt;Konstanten!$B$3)+T17-Konstanten!$B$3),0)</f>
        <v>0</v>
      </c>
      <c r="Y17" s="11"/>
      <c r="Z17" s="11"/>
      <c r="AA17" s="12"/>
      <c r="AB17" s="13">
        <f t="shared" si="11"/>
        <v>0</v>
      </c>
      <c r="AC17" s="14">
        <f>IF(Y17&lt;Konstanten!$B$3,(IF(Z17&gt;Konstanten!$B$3,Konstanten!$B$3,Z17)&lt;Y17)+IF(Z17&gt;Konstanten!$B$3,Konstanten!$B$3,Z17)-Y17,0)</f>
        <v>0</v>
      </c>
      <c r="AD17" s="15">
        <f>IF(Z17&gt;Konstanten!$B$3,IF(Y17&gt;Konstanten!$B$3,Z17-Y17,(Z17&lt;Konstanten!$B$3)+Z17-Konstanten!$B$3),0)</f>
        <v>0</v>
      </c>
      <c r="AE17" s="11"/>
      <c r="AF17" s="11"/>
      <c r="AG17" s="12"/>
      <c r="AH17" s="13">
        <f t="shared" si="12"/>
        <v>0</v>
      </c>
      <c r="AI17" s="14">
        <f>IF(AE17&lt;Konstanten!$B$4,(IF(AF17&gt;Konstanten!$B$4,Konstanten!$B$4,AF17)&lt;AE17)+IF(AF17&gt;Konstanten!$B$4,Konstanten!$B$4,AF17)-AE17,0)</f>
        <v>0</v>
      </c>
      <c r="AJ17" s="15">
        <f>IF(AF17&gt;Konstanten!$B$4,IF(AE17&gt;Konstanten!$B$4,AF17-AE17,(AF17&lt;Konstanten!$B$4)+AF17-Konstanten!$B$4),0)</f>
        <v>0</v>
      </c>
      <c r="AK17" s="5" t="str">
        <f>$AK$9</f>
        <v>Mariana</v>
      </c>
      <c r="AL17" s="13">
        <f>IF(C13=AK17,E13,0)+IF(C14=AK17,E14,0)+IF(C15=AK17,E15,0)+IF(C16=AK17,E16,0)+IF(C17=AK17,E17,0)+IF(C18=AK17,E18,0)+IF(I13=AK17,K13,0)+IF(I14=AK17,K14,0)+IF(I15=AK17,K15,0)+IF(I16=AK17,K16,0)+IF(I17=AK17,K17,0)+IF(I18=AK17,K18,0)+IF(O13=AK17,Q13,0)+IF(O14=AK17,Q14,0)+IF(O15=AK17,Q15,0)+IF(O16=AK17,Q16,0)+IF(O17=AK17,Q17,0)+IF(O18=AK17,Q18,0)+IF(U13=AK17,W13,0)+IF(U14=AK17,W14,0)+IF(U15=AK17,W15,0)+IF(U16=AK17,W16,0)+IF(U17=AK17,W17,0)+IF(U18=AK17,W18,0)+IF(AA13=AK17,AC13,0)+IF(AA14=AK17,AC14,0)+IF(AA15=AK17,AC15,0)+IF(AA16=AK17,AC16,0)+IF(AA17=AK17,AC17,0)+IF(AA18=AK17,AC18,0)+IF(AG13=AK17,AI13,0)+IF(AG14=AK17,AI14,0)+IF(AG15=AK17,AI15,0)+IF(AG16=AK17,AI16,0)+IF(AG17=AK17,AI17,0)+IF(AG18=AK17,AI18,0)</f>
        <v>0</v>
      </c>
      <c r="AM17" s="13">
        <f>IF(C13=AK17,F13,0)+IF(C14=AK17,F14,0)+IF(C15=AK17,F15,0)+IF(C16=AK17,F16,0)+IF(C17=AK17,F17,0)+IF(C18=AK17,F18,0)+IF(I13=AK17,L13,0)+IF(I14=AK17,L14,0)+IF(I15=AK17,L15,0)+IF(I16=AK17,L16,0)+IF(I17=AK17,L17,0)+IF(I18=AK17,L18,0)+IF(O13=AK17,R13,0)+IF(O14=AK17,R14,0)+IF(O15=AK17,R15,0)+IF(O16=AK17,R16,0)+IF(O17=AK17,R17,0)+IF(O18=AK17,R18,0)+IF(U13=AK17,X13,0)+IF(U14=AK17,X14,0)+IF(U15=AK17,X15,0)+IF(U16=AK17,X16,0)+IF(U17=AK17,X17,0)+IF(U18=AK17,X18,0)+IF(AA13=AK17,AD13,0)+IF(AA14=AK17,AD14,0)+IF(AA15=AK17,AD15,0)+IF(AA16=AK17,AD16,0)+IF(AA17=AK17,AD17,0)+IF(AA18=AK17,AD18,0)+IF(AG13=AK17,AJ13,0)+IF(AG14=AK17,AJ14,0)+IF(AG15=AK17,AJ15,0)+IF(AG16=AK17,AJ16,0)+IF(AG17=AK17,AJ17,0)+IF(AG18=AK17,AJ18,0)</f>
        <v>0</v>
      </c>
      <c r="AN17" s="16">
        <f t="shared" si="13"/>
        <v>0</v>
      </c>
    </row>
    <row r="18" spans="1:40" ht="12.75" customHeight="1" x14ac:dyDescent="0.15">
      <c r="A18" s="11"/>
      <c r="B18" s="11"/>
      <c r="C18" s="12"/>
      <c r="D18" s="13">
        <f t="shared" si="7"/>
        <v>0</v>
      </c>
      <c r="E18" s="14">
        <f>IF(A18&lt;Konstanten!$B$3,(IF(B18&gt;Konstanten!$B$3,Konstanten!$B$3,B18)&lt;A18)+IF(B18&gt;Konstanten!$B$3,Konstanten!$B$3,B18)-A18,0)</f>
        <v>0</v>
      </c>
      <c r="F18" s="15">
        <f>IF(B18&gt;Konstanten!$B$3,IF(A18&gt;Konstanten!$B$3,B18-A18,(B18&lt;Konstanten!$B$3)+B18-Konstanten!$B$3),0)</f>
        <v>0</v>
      </c>
      <c r="G18" s="11"/>
      <c r="H18" s="11"/>
      <c r="I18" s="12"/>
      <c r="J18" s="13">
        <f t="shared" si="8"/>
        <v>0</v>
      </c>
      <c r="K18" s="14">
        <f>IF(G18&lt;Konstanten!$B$3,(IF(H18&gt;Konstanten!$B$3,Konstanten!$B$3,H18)&lt;G18)+IF(H18&gt;Konstanten!$B$3,Konstanten!$B$3,H18)-G18,0)</f>
        <v>0</v>
      </c>
      <c r="L18" s="15">
        <f>IF(H18&gt;Konstanten!$B$3,IF(G18&gt;Konstanten!$B$3,H18-G18,(H18&lt;Konstanten!$B$3)+H18-Konstanten!$B$3),0)</f>
        <v>0</v>
      </c>
      <c r="M18" s="11"/>
      <c r="N18" s="11"/>
      <c r="O18" s="12"/>
      <c r="P18" s="13">
        <f t="shared" si="9"/>
        <v>0</v>
      </c>
      <c r="Q18" s="14">
        <f>IF(M18&lt;Konstanten!$B$3,(IF(N18&gt;Konstanten!$B$3,Konstanten!$B$3,N18)&lt;M18)+IF(N18&gt;Konstanten!$B$3,Konstanten!$B$3,N18)-M18,0)</f>
        <v>0</v>
      </c>
      <c r="R18" s="15">
        <f>IF(N18&gt;Konstanten!$B$3,IF(M18&gt;Konstanten!$B$3,N18-M18,(N18&lt;Konstanten!$B$3)+N18-Konstanten!$B$3),0)</f>
        <v>0</v>
      </c>
      <c r="S18" s="11"/>
      <c r="T18" s="11"/>
      <c r="U18" s="12"/>
      <c r="V18" s="13">
        <f t="shared" si="10"/>
        <v>0</v>
      </c>
      <c r="W18" s="14">
        <f>IF(S18&lt;Konstanten!$B$3,(IF(T18&gt;Konstanten!$B$3,Konstanten!$B$3,T18)&lt;S18)+IF(T18&gt;Konstanten!$B$3,Konstanten!$B$3,T18)-S18,0)</f>
        <v>0</v>
      </c>
      <c r="X18" s="15">
        <f>IF(T18&gt;Konstanten!$B$3,IF(S18&gt;Konstanten!$B$3,T18-S18,(T18&lt;Konstanten!$B$3)+T18-Konstanten!$B$3),0)</f>
        <v>0</v>
      </c>
      <c r="Y18" s="11"/>
      <c r="Z18" s="11"/>
      <c r="AA18" s="12"/>
      <c r="AB18" s="13">
        <f t="shared" si="11"/>
        <v>0</v>
      </c>
      <c r="AC18" s="14">
        <f>IF(Y18&lt;Konstanten!$B$3,(IF(Z18&gt;Konstanten!$B$3,Konstanten!$B$3,Z18)&lt;Y18)+IF(Z18&gt;Konstanten!$B$3,Konstanten!$B$3,Z18)-Y18,0)</f>
        <v>0</v>
      </c>
      <c r="AD18" s="15">
        <f>IF(Z18&gt;Konstanten!$B$3,IF(Y18&gt;Konstanten!$B$3,Z18-Y18,(Z18&lt;Konstanten!$B$3)+Z18-Konstanten!$B$3),0)</f>
        <v>0</v>
      </c>
      <c r="AE18" s="11"/>
      <c r="AF18" s="11"/>
      <c r="AG18" s="12"/>
      <c r="AH18" s="13">
        <f t="shared" si="12"/>
        <v>0</v>
      </c>
      <c r="AI18" s="14">
        <f>IF(AE18&lt;Konstanten!$B$4,(IF(AF18&gt;Konstanten!$B$4,Konstanten!$B$4,AF18)&lt;AE18)+IF(AF18&gt;Konstanten!$B$4,Konstanten!$B$4,AF18)-AE18,0)</f>
        <v>0</v>
      </c>
      <c r="AJ18" s="15">
        <f>IF(AF18&gt;Konstanten!$B$4,IF(AE18&gt;Konstanten!$B$4,AF18-AE18,(AF18&lt;Konstanten!$B$4)+AF18-Konstanten!$B$4),0)</f>
        <v>0</v>
      </c>
      <c r="AK18" s="5" t="str">
        <f>$AK$10</f>
        <v>Giampaolo</v>
      </c>
      <c r="AL18" s="13">
        <f>IF(C13=AK18,E13,0)+IF(C14=AK18,E14,0)+IF(C15=AK18,E15,0)+IF(C16=AK18,E16,0)+IF(C17=AK18,E17,0)+IF(C18=AK18,E18,0)+IF(I13=AK18,K13,0)+IF(I14=AK18,K14,0)+IF(I15=AK18,K15,0)+IF(I16=AK18,K16,0)+IF(I17=AK18,K17,0)+IF(I18=AK18,K18,0)+IF(O13=AK18,Q13,0)+IF(O14=AK18,Q14,0)+IF(O15=AK18,Q15,0)+IF(O16=AK18,Q16,0)+IF(O17=AK18,Q17,0)+IF(O18=AK18,Q18,0)+IF(U13=AK18,W13,0)+IF(U14=AK18,W14,0)+IF(U15=AK18,W15,0)+IF(U16=AK18,W16,0)+IF(U17=AK18,W17,0)+IF(U18=AK18,W18,0)+IF(AA13=AK18,AC13,0)+IF(AA14=AK18,AC14,0)+IF(AA15=AK18,AC15,0)+IF(AA16=AK18,AC16,0)+IF(AA17=AK18,AC17,0)+IF(AA18=AK18,AC18,0)+IF(AG13=AK18,AI13,0)+IF(AG14=AK18,AI14,0)+IF(AG15=AK18,AI15,0)+IF(AG16=AK18,AI16,0)+IF(AG17=AK18,AI17,0)+IF(AG18=AK18,AI18,0)</f>
        <v>0</v>
      </c>
      <c r="AM18" s="13">
        <f>IF(C13=AK18,F13,0)+IF(C14=AK18,F14,0)+IF(C15=AK18,F15,0)+IF(C16=AK18,F16,0)+IF(C17=AK18,F17,0)+IF(C18=AK18,F18,0)+IF(I13=AK18,L13,0)+IF(I14=AK18,L14,0)+IF(I15=AK18,L15,0)+IF(I16=AK18,L16,0)+IF(I17=AK18,L17,0)+IF(I18=AK18,L18,0)+IF(O13=AK18,R13,0)+IF(O14=AK18,R14,0)+IF(O15=AK18,R15,0)+IF(O16=AK18,R16,0)+IF(O17=AK18,R17,0)+IF(O18=AK18,R18,0)+IF(U13=AK18,X13,0)+IF(U14=AK18,X14,0)+IF(U15=AK18,X15,0)+IF(U16=AK18,X16,0)+IF(U17=AK18,X17,0)+IF(U18=AK18,X18,0)+IF(AA13=AK18,AD13,0)+IF(AA14=AK18,AD14,0)+IF(AA15=AK18,AD15,0)+IF(AA16=AK18,AD16,0)+IF(AA17=AK18,AD17,0)+IF(AA18=AK18,AD18,0)+IF(AG13=AK18,AJ13,0)+IF(AG14=AK18,AJ14,0)+IF(AG15=AK18,AJ15,0)+IF(AG16=AK18,AJ16,0)+IF(AG17=AK18,AJ17,0)+IF(AG18=AK18,AJ18,0)</f>
        <v>0</v>
      </c>
      <c r="AN18" s="16">
        <f t="shared" si="13"/>
        <v>0</v>
      </c>
    </row>
    <row r="19" spans="1:40" ht="12.75" customHeight="1" x14ac:dyDescent="0.15">
      <c r="A19" s="37" t="s">
        <v>14</v>
      </c>
      <c r="B19" s="37"/>
      <c r="C19" s="12"/>
      <c r="D19" s="18">
        <f>SUM(D13:D18)</f>
        <v>0.66666666666666663</v>
      </c>
      <c r="E19" s="19"/>
      <c r="F19" s="19"/>
      <c r="G19" s="37" t="s">
        <v>14</v>
      </c>
      <c r="H19" s="37"/>
      <c r="I19" s="12"/>
      <c r="J19" s="18">
        <f>SUM(J13:J18)</f>
        <v>0.42708333333333331</v>
      </c>
      <c r="K19" s="19"/>
      <c r="L19" s="19"/>
      <c r="M19" s="37" t="s">
        <v>14</v>
      </c>
      <c r="N19" s="37"/>
      <c r="O19" s="12"/>
      <c r="P19" s="18">
        <f>SUM(P13:P18)</f>
        <v>0.45833333333333326</v>
      </c>
      <c r="Q19" s="19"/>
      <c r="R19" s="19"/>
      <c r="S19" s="37" t="s">
        <v>14</v>
      </c>
      <c r="T19" s="37"/>
      <c r="U19" s="12"/>
      <c r="V19" s="18">
        <f>SUM(V13:V18)</f>
        <v>0.58333333333333326</v>
      </c>
      <c r="W19" s="19"/>
      <c r="X19" s="19"/>
      <c r="Y19" s="37" t="s">
        <v>14</v>
      </c>
      <c r="Z19" s="37"/>
      <c r="AA19" s="12"/>
      <c r="AB19" s="18">
        <f>SUM(AB13:AB18)</f>
        <v>0.53125</v>
      </c>
      <c r="AC19" s="19"/>
      <c r="AD19" s="20"/>
      <c r="AE19" s="37" t="s">
        <v>14</v>
      </c>
      <c r="AF19" s="37"/>
      <c r="AG19" s="12"/>
      <c r="AH19" s="18">
        <f>SUM(AH13:AH18)</f>
        <v>0.52083333333333326</v>
      </c>
      <c r="AI19" s="19"/>
      <c r="AJ19" s="19"/>
      <c r="AK19" s="5"/>
      <c r="AL19" s="5"/>
      <c r="AM19" s="5"/>
      <c r="AN19" s="10"/>
    </row>
    <row r="20" spans="1:40" ht="12.75" customHeight="1" x14ac:dyDescent="0.15">
      <c r="A20" s="39"/>
      <c r="B20" s="39"/>
      <c r="C20" s="39"/>
      <c r="D20" s="8"/>
      <c r="E20" s="8"/>
      <c r="F20" s="8"/>
      <c r="G20" s="40"/>
      <c r="H20" s="40"/>
      <c r="I20" s="40"/>
      <c r="J20" s="8"/>
      <c r="K20" s="8"/>
      <c r="L20" s="8"/>
      <c r="M20" s="39"/>
      <c r="N20" s="39"/>
      <c r="O20" s="39"/>
      <c r="P20" s="8"/>
      <c r="Q20" s="8"/>
      <c r="R20" s="8"/>
      <c r="S20" s="38"/>
      <c r="T20" s="38"/>
      <c r="U20" s="38"/>
      <c r="V20" s="8"/>
      <c r="W20" s="8"/>
      <c r="X20" s="8"/>
      <c r="Y20" s="42"/>
      <c r="Z20" s="42"/>
      <c r="AA20" s="42"/>
      <c r="AB20" s="8"/>
      <c r="AC20" s="8"/>
      <c r="AD20" s="8"/>
      <c r="AE20" s="39"/>
      <c r="AF20" s="39"/>
      <c r="AG20" s="39"/>
      <c r="AH20" s="9"/>
      <c r="AI20" s="9"/>
      <c r="AJ20" s="9"/>
      <c r="AK20" s="5"/>
      <c r="AL20" s="5"/>
      <c r="AM20" s="5"/>
      <c r="AN20" s="10"/>
    </row>
    <row r="21" spans="1:40" ht="12.75" customHeight="1" x14ac:dyDescent="0.15">
      <c r="A21" s="11">
        <v>0.41666666666666669</v>
      </c>
      <c r="B21" s="11">
        <v>0.60416666666666663</v>
      </c>
      <c r="C21" s="12"/>
      <c r="D21" s="13">
        <f t="shared" ref="D21:D26" si="14">(B21&lt;A21)+B21-A21</f>
        <v>0.18749999999999994</v>
      </c>
      <c r="E21" s="14">
        <f>IF(A21&lt;Konstanten!$B$3,(IF(B21&gt;Konstanten!$B$3,Konstanten!$B$3,B21)&lt;A21)+IF(B21&gt;Konstanten!$B$3,Konstanten!$B$3,B21)-A21,0)</f>
        <v>0.18749999999999994</v>
      </c>
      <c r="F21" s="15">
        <f>IF(B21&gt;Konstanten!$B$3,IF(A21&gt;Konstanten!$B$3,B21-A21,(B21&lt;Konstanten!$B$3)+B21-Konstanten!$B$3),0)</f>
        <v>0</v>
      </c>
      <c r="G21" s="11">
        <v>0.41666666666666669</v>
      </c>
      <c r="H21" s="11">
        <v>0.625</v>
      </c>
      <c r="I21" s="12"/>
      <c r="J21" s="13">
        <f t="shared" ref="J21:J26" si="15">(H21&lt;G21)+H21-G21</f>
        <v>0.20833333333333331</v>
      </c>
      <c r="K21" s="14">
        <f>IF(G21&lt;Konstanten!$B$3,(IF(H21&gt;Konstanten!$B$3,Konstanten!$B$3,H21)&lt;G21)+IF(H21&gt;Konstanten!$B$3,Konstanten!$B$3,H21)-G21,0)</f>
        <v>0.20833333333333331</v>
      </c>
      <c r="L21" s="15">
        <f>IF(H21&gt;Konstanten!$B$3,IF(G21&gt;Konstanten!$B$3,H21-G21,(H21&lt;Konstanten!$B$3)+H21-Konstanten!$B$3),0)</f>
        <v>0</v>
      </c>
      <c r="M21" s="11">
        <v>0.375</v>
      </c>
      <c r="N21" s="11">
        <v>0.60416666666666663</v>
      </c>
      <c r="O21" s="12"/>
      <c r="P21" s="13">
        <f t="shared" ref="P21:P26" si="16">(N21&lt;M21)+N21-M21</f>
        <v>0.22916666666666663</v>
      </c>
      <c r="Q21" s="14">
        <f>IF(M21&lt;Konstanten!$B$3,(IF(N21&gt;Konstanten!$B$3,Konstanten!$B$3,N21)&lt;M21)+IF(N21&gt;Konstanten!$B$3,Konstanten!$B$3,N21)-M21,0)</f>
        <v>0.22916666666666663</v>
      </c>
      <c r="R21" s="15">
        <f>IF(N21&gt;Konstanten!$B$3,IF(M21&gt;Konstanten!$B$3,N21-M21,(N21&lt;Konstanten!$B$3)+N21-Konstanten!$B$3),0)</f>
        <v>0</v>
      </c>
      <c r="S21" s="11">
        <v>0.41666666666666669</v>
      </c>
      <c r="T21" s="11">
        <v>0.66666666666666663</v>
      </c>
      <c r="U21" s="12"/>
      <c r="V21" s="13">
        <f t="shared" ref="V21:V26" si="17">(T21&lt;S21)+T21-S21</f>
        <v>0.24999999999999994</v>
      </c>
      <c r="W21" s="14">
        <f>IF(S21&lt;Konstanten!$B$3,(IF(T21&gt;Konstanten!$B$3,Konstanten!$B$3,T21)&lt;S21)+IF(T21&gt;Konstanten!$B$3,Konstanten!$B$3,T21)-S21,0)</f>
        <v>0.24999999999999994</v>
      </c>
      <c r="X21" s="15">
        <f>IF(T21&gt;Konstanten!$B$3,IF(S21&gt;Konstanten!$B$3,T21-S21,(T21&lt;Konstanten!$B$3)+T21-Konstanten!$B$3),0)</f>
        <v>0</v>
      </c>
      <c r="Y21" s="11">
        <v>0.41666666666666669</v>
      </c>
      <c r="Z21" s="11">
        <v>0.625</v>
      </c>
      <c r="AA21" s="12"/>
      <c r="AB21" s="13">
        <f t="shared" ref="AB21:AB26" si="18">(Z21&lt;Y21)+Z21-Y21</f>
        <v>0.20833333333333331</v>
      </c>
      <c r="AC21" s="14">
        <f>IF(Y21&lt;Konstanten!$B$3,(IF(Z21&gt;Konstanten!$B$3,Konstanten!$B$3,Z21)&lt;Y21)+IF(Z21&gt;Konstanten!$B$3,Konstanten!$B$3,Z21)-Y21,0)</f>
        <v>0.20833333333333331</v>
      </c>
      <c r="AD21" s="15">
        <f>IF(Z21&gt;Konstanten!$B$3,IF(Y21&gt;Konstanten!$B$3,Z21-Y21,(Z21&lt;Konstanten!$B$3)+Z21-Konstanten!$B$3),0)</f>
        <v>0</v>
      </c>
      <c r="AE21" s="11">
        <v>0.41666666666666669</v>
      </c>
      <c r="AF21" s="11">
        <v>0.58333333333333337</v>
      </c>
      <c r="AG21" s="12"/>
      <c r="AH21" s="13">
        <f t="shared" ref="AH21:AH26" si="19">(AF21&lt;AE21)+AF21-AE21</f>
        <v>0.16666666666666669</v>
      </c>
      <c r="AI21" s="14">
        <f>IF(AE21&lt;Konstanten!$B$4,(IF(AF21&gt;Konstanten!$B$4,Konstanten!$B$4,AF21)&lt;AE21)+IF(AF21&gt;Konstanten!$B$4,Konstanten!$B$4,AF21)-AE21,0)</f>
        <v>0.12499999999999994</v>
      </c>
      <c r="AJ21" s="15">
        <f>IF(AF21&gt;Konstanten!$B$4,IF(AE21&gt;Konstanten!$B$4,AF21-AE21,(AF21&lt;Konstanten!$B$4)+AF21-Konstanten!$B$4),0)</f>
        <v>4.1666666666666741E-2</v>
      </c>
      <c r="AK21" s="5" t="str">
        <f>$AK$5</f>
        <v>Nadia</v>
      </c>
      <c r="AL21" s="13">
        <f>IF(C21=AK21,E21,0)+IF(C22=AK21,E22,0)+IF(C23=AK21,E23,0)+IF(C24=AK21,E24,0)+IF(C25=AK21,E25,0)+IF(C26=AK21,E26,0)+IF(I21=AK21,K21,0)+IF(I22=AK21,K22,0)+IF(I23=AK21,K23,0)+IF(I24=AK21,K24,0)+IF(I25=AK21,K25,0)+IF(I26=AK21,K26,0)+IF(O21=AK21,Q21,0)+IF(O22=AK21,Q22,0)+IF(O23=AK21,Q23,0)+IF(O24=AK21,Q24,0)+IF(O25=AK21,Q25,0)+IF(O26=AK21,Q26,0)+IF(U21=AK21,W21,0)+IF(U22=AK21,W22,0)+IF(U23=AK21,W23,0)+IF(U24=AK21,W24,0)+IF(U25=AK21,W25,0)+IF(U26=AK21,W26,0)+IF(AA21=AK21,AC21,0)+IF(AA22=AK21,AC22,0)+IF(AA23=AK21,AC23,0)+IF(AA24=AK21,AC24,0)+IF(AA25=AK21,AC25,0)+IF(AA26=AK21,AC26,0)+IF(AG21=AK21,AI21,0)+IF(AG22=AK21,AI22,0)+IF(AG23=AK21,AI23,0)+IF(AG24=AK21,AI24,0)+IF(AG25=AK21,AI25,0)+IF(AG26=AK21,AI26,0)</f>
        <v>0</v>
      </c>
      <c r="AM21" s="13">
        <f>IF(C21=AK21,F21,0)+IF(C22=AK21,F22,0)+IF(C23=AK21,F23,0)+IF(C24=AK21,F24,0)+IF(C25=AK21,F25,0)+IF(C26=AK21,F26,0)+IF(I21=AK21,L21,0)+IF(I22=AK21,L22,0)+IF(I23=AK21,L23,0)+IF(I24=AK21,L24,0)+IF(I25=AK21,L25,0)+IF(I26=AK21,L26,0)+IF(O21=AK21,R21,0)+IF(O22=AK21,R22,0)+IF(O23=AK21,R23,0)+IF(O24=AK21,R24,0)+IF(O25=AK21,R25,0)+IF(O26=AK21,R26,0)+IF(U21=AK21,X21,0)+IF(U22=AK21,X22,0)+IF(U23=AK21,X23,0)+IF(U24=AK21,X24,0)+IF(U25=AK21,X25,0)+IF(U26=AK21,X26,0)+IF(AA21=AK21,AD21,0)+IF(AA22=AK21,AD22,0)+IF(AA23=AK21,AD23,0)+IF(AA24=AK21,AD24,0)+IF(AA25=AK21,AD25,0)+IF(AA26=AK21,AD26,0)+IF(AG21=AK21,AJ21,0)+IF(AG22=AK21,AJ22,0)+IF(AG23=AK21,AJ23,0)+IF(AG24=AK21,AJ24,0)+IF(AG25=AK21,AJ25,0)+IF(AG26=AK21,AJ26,0)</f>
        <v>0</v>
      </c>
      <c r="AN21" s="16">
        <f t="shared" ref="AN21:AN26" si="20">AL21+AM21</f>
        <v>0</v>
      </c>
    </row>
    <row r="22" spans="1:40" ht="12.75" customHeight="1" x14ac:dyDescent="0.15">
      <c r="A22" s="11">
        <v>0.625</v>
      </c>
      <c r="B22" s="11">
        <v>0.77083333333333337</v>
      </c>
      <c r="C22" s="12"/>
      <c r="D22" s="13">
        <f t="shared" si="14"/>
        <v>0.14583333333333337</v>
      </c>
      <c r="E22" s="14">
        <f>IF(A22&lt;Konstanten!$B$3,(IF(B22&gt;Konstanten!$B$3,Konstanten!$B$3,B22)&lt;A22)+IF(B22&gt;Konstanten!$B$3,Konstanten!$B$3,B22)-A22,0)</f>
        <v>0.14583333333333337</v>
      </c>
      <c r="F22" s="15">
        <f>IF(B22&gt;Konstanten!$B$3,IF(A22&gt;Konstanten!$B$3,B22-A22,(B22&lt;Konstanten!$B$3)+B22-Konstanten!$B$3),0)</f>
        <v>0</v>
      </c>
      <c r="G22" s="11">
        <v>0.60416666666666663</v>
      </c>
      <c r="H22" s="11">
        <v>0.82291666666666663</v>
      </c>
      <c r="I22" s="12"/>
      <c r="J22" s="13">
        <f t="shared" si="15"/>
        <v>0.21875</v>
      </c>
      <c r="K22" s="14">
        <f>IF(G22&lt;Konstanten!$B$3,(IF(H22&gt;Konstanten!$B$3,Konstanten!$B$3,H22)&lt;G22)+IF(H22&gt;Konstanten!$B$3,Konstanten!$B$3,H22)-G22,0)</f>
        <v>0.16666666666666674</v>
      </c>
      <c r="L22" s="15">
        <f>IF(H22&gt;Konstanten!$B$3,IF(G22&gt;Konstanten!$B$3,H22-G22,(H22&lt;Konstanten!$B$3)+H22-Konstanten!$B$3),0)</f>
        <v>5.2083333333333259E-2</v>
      </c>
      <c r="M22" s="11">
        <v>0.59375</v>
      </c>
      <c r="N22" s="11">
        <v>0.82291666666666663</v>
      </c>
      <c r="O22" s="12"/>
      <c r="P22" s="13">
        <f t="shared" si="16"/>
        <v>0.22916666666666663</v>
      </c>
      <c r="Q22" s="14">
        <f>IF(M22&lt;Konstanten!$B$3,(IF(N22&gt;Konstanten!$B$3,Konstanten!$B$3,N22)&lt;M22)+IF(N22&gt;Konstanten!$B$3,Konstanten!$B$3,N22)-M22,0)</f>
        <v>0.17708333333333337</v>
      </c>
      <c r="R22" s="15">
        <f>IF(N22&gt;Konstanten!$B$3,IF(M22&gt;Konstanten!$B$3,N22-M22,(N22&lt;Konstanten!$B$3)+N22-Konstanten!$B$3),0)</f>
        <v>5.2083333333333259E-2</v>
      </c>
      <c r="S22" s="11">
        <v>0.4375</v>
      </c>
      <c r="T22" s="11">
        <v>0.60416666666666663</v>
      </c>
      <c r="U22" s="12"/>
      <c r="V22" s="13">
        <f t="shared" si="17"/>
        <v>0.16666666666666663</v>
      </c>
      <c r="W22" s="14">
        <f>IF(S22&lt;Konstanten!$B$3,(IF(T22&gt;Konstanten!$B$3,Konstanten!$B$3,T22)&lt;S22)+IF(T22&gt;Konstanten!$B$3,Konstanten!$B$3,T22)-S22,0)</f>
        <v>0.16666666666666663</v>
      </c>
      <c r="X22" s="15">
        <f>IF(T22&gt;Konstanten!$B$3,IF(S22&gt;Konstanten!$B$3,T22-S22,(T22&lt;Konstanten!$B$3)+T22-Konstanten!$B$3),0)</f>
        <v>0</v>
      </c>
      <c r="Y22" s="11">
        <v>0.66666666666666663</v>
      </c>
      <c r="Z22" s="11">
        <v>0.79166666666666663</v>
      </c>
      <c r="AA22" s="21"/>
      <c r="AB22" s="13">
        <f t="shared" si="18"/>
        <v>0.125</v>
      </c>
      <c r="AC22" s="14">
        <f>IF(Y22&lt;Konstanten!$B$3,(IF(Z22&gt;Konstanten!$B$3,Konstanten!$B$3,Z22)&lt;Y22)+IF(Z22&gt;Konstanten!$B$3,Konstanten!$B$3,Z22)-Y22,0)</f>
        <v>0.10416666666666674</v>
      </c>
      <c r="AD22" s="15">
        <f>IF(Z22&gt;Konstanten!$B$3,IF(Y22&gt;Konstanten!$B$3,Z22-Y22,(Z22&lt;Konstanten!$B$3)+Z22-Konstanten!$B$3),0)</f>
        <v>2.0833333333333259E-2</v>
      </c>
      <c r="AE22" s="11">
        <v>0.60416666666666663</v>
      </c>
      <c r="AF22" s="11">
        <v>0.76041666666666663</v>
      </c>
      <c r="AG22" s="12"/>
      <c r="AH22" s="13">
        <f t="shared" si="19"/>
        <v>0.15625</v>
      </c>
      <c r="AI22" s="14">
        <f>IF(AE22&lt;Konstanten!$B$4,(IF(AF22&gt;Konstanten!$B$4,Konstanten!$B$4,AF22)&lt;AE22)+IF(AF22&gt;Konstanten!$B$4,Konstanten!$B$4,AF22)-AE22,0)</f>
        <v>0</v>
      </c>
      <c r="AJ22" s="15">
        <f>IF(AF22&gt;Konstanten!$B$4,IF(AE22&gt;Konstanten!$B$4,AF22-AE22,(AF22&lt;Konstanten!$B$4)+AF22-Konstanten!$B$4),0)</f>
        <v>0.15625</v>
      </c>
      <c r="AK22" s="5" t="str">
        <f>$AK$6</f>
        <v>Cesar</v>
      </c>
      <c r="AL22" s="13">
        <f>IF(C21=AK22,E21,0)+IF(C22=AK22,E22,0)+IF(C23=AK22,E23,0)+IF(C24=AK22,E24,0)+IF(C25=AK22,E25,0)+IF(C26=AK22,E26,0)+IF(I21=AK22,K21,0)+IF(I22=AK22,K22,0)+IF(I23=AK22,K23,0)+IF(I24=AK22,K24,0)+IF(I25=AK22,K25,0)+IF(I26=AK22,K26,0)+IF(O21=AK22,Q21,0)+IF(O22=AK22,Q22,0)+IF(O23=AK22,Q23,0)+IF(O24=AK22,Q24,0)+IF(O25=AK22,Q25,0)+IF(O26=AK22,Q26,0)+IF(U21=AK22,W21,0)+IF(U22=AK22,W22,0)+IF(U23=AK22,W23,0)+IF(U24=AK22,W24,0)+IF(U25=AK22,W25,0)+IF(U26=AK22,W26,0)+IF(AA21=AK22,AC21,0)+IF(AA22=AK22,AC22,0)+IF(AA23=AK22,AC23,0)+IF(AA24=AK22,AC24,0)+IF(AA25=AK22,AC25,0)+IF(AA26=AK22,AC26,0)+IF(AG21=AK22,AI21,0)+IF(AG22=AK22,AI22,0)+IF(AG23=AK22,AI23,0)+IF(AG24=AK22,AI24,0)+IF(AG25=AK22,AI25,0)+IF(AG26=AK22,AI26,0)</f>
        <v>0</v>
      </c>
      <c r="AM22" s="13">
        <f>IF(C21=AK22,F21,0)+IF(C22=AK22,F22,0)+IF(C23=AK22,F23,0)+IF(C24=AK22,F24,0)+IF(C25=AK22,F25,0)+IF(C26=AK22,F26,0)+IF(I21=AK22,L21,0)+IF(I22=AK22,L22,0)+IF(I23=AK22,L23,0)+IF(I24=AK22,L24,0)+IF(I25=AK22,L25,0)+IF(I26=AK22,L26,0)+IF(O21=AK22,R21,0)+IF(O22=AK22,R22,0)+IF(O23=AK22,R23,0)+IF(O24=AK22,R24,0)+IF(O25=AK22,R25,0)+IF(O26=AK22,R26,0)+IF(U21=AK22,X21,0)+IF(U22=AK22,X22,0)+IF(U23=AK22,X23,0)+IF(U24=AK22,X24,0)+IF(U25=AK22,X25,0)+IF(U26=AK22,X26,0)+IF(AA21=AK22,AD21,0)+IF(AA22=AK22,AD22,0)+IF(AA23=AK22,AD23,0)+IF(AA24=AK22,AD24,0)+IF(AA25=AK22,AD25,0)+IF(AA26=AK22,AD26,0)+IF(AG21=AK22,AJ21,0)+IF(AG22=AK22,AJ22,0)+IF(AG23=AK22,AJ23,0)+IF(AG24=AK22,AJ24,0)+IF(AG25=AK22,AJ25,0)+IF(AG26=AK22,AJ26,0)</f>
        <v>0</v>
      </c>
      <c r="AN22" s="16">
        <f t="shared" si="20"/>
        <v>0</v>
      </c>
    </row>
    <row r="23" spans="1:40" ht="12.75" customHeight="1" x14ac:dyDescent="0.15">
      <c r="A23" s="11">
        <v>0.4375</v>
      </c>
      <c r="B23" s="11">
        <v>0.63541666666666663</v>
      </c>
      <c r="C23" s="12"/>
      <c r="D23" s="13">
        <f t="shared" si="14"/>
        <v>0.19791666666666663</v>
      </c>
      <c r="E23" s="14">
        <f>IF(A23&lt;Konstanten!$B$3,(IF(B23&gt;Konstanten!$B$3,Konstanten!$B$3,B23)&lt;A23)+IF(B23&gt;Konstanten!$B$3,Konstanten!$B$3,B23)-A23,0)</f>
        <v>0.19791666666666663</v>
      </c>
      <c r="F23" s="15">
        <f>IF(B23&gt;Konstanten!$B$3,IF(A23&gt;Konstanten!$B$3,B23-A23,(B23&lt;Konstanten!$B$3)+B23-Konstanten!$B$3),0)</f>
        <v>0</v>
      </c>
      <c r="G23" s="11"/>
      <c r="H23" s="11"/>
      <c r="I23" s="12"/>
      <c r="J23" s="13">
        <f t="shared" si="15"/>
        <v>0</v>
      </c>
      <c r="K23" s="14">
        <f>IF(G23&lt;Konstanten!$B$3,(IF(H23&gt;Konstanten!$B$3,Konstanten!$B$3,H23)&lt;G23)+IF(H23&gt;Konstanten!$B$3,Konstanten!$B$3,H23)-G23,0)</f>
        <v>0</v>
      </c>
      <c r="L23" s="15">
        <f>IF(H23&gt;Konstanten!$B$3,IF(G23&gt;Konstanten!$B$3,H23-G23,(H23&lt;Konstanten!$B$3)+H23-Konstanten!$B$3),0)</f>
        <v>0</v>
      </c>
      <c r="M23" s="11"/>
      <c r="N23" s="11"/>
      <c r="O23" s="12"/>
      <c r="P23" s="13">
        <f t="shared" si="16"/>
        <v>0</v>
      </c>
      <c r="Q23" s="14">
        <f>IF(M23&lt;Konstanten!$B$3,(IF(N23&gt;Konstanten!$B$3,Konstanten!$B$3,N23)&lt;M23)+IF(N23&gt;Konstanten!$B$3,Konstanten!$B$3,N23)-M23,0)</f>
        <v>0</v>
      </c>
      <c r="R23" s="15">
        <f>IF(N23&gt;Konstanten!$B$3,IF(M23&gt;Konstanten!$B$3,N23-M23,(N23&lt;Konstanten!$B$3)+N23-Konstanten!$B$3),0)</f>
        <v>0</v>
      </c>
      <c r="S23" s="11">
        <v>0.65625</v>
      </c>
      <c r="T23" s="11">
        <v>0.82291666666666663</v>
      </c>
      <c r="U23" s="12"/>
      <c r="V23" s="13">
        <f t="shared" si="17"/>
        <v>0.16666666666666663</v>
      </c>
      <c r="W23" s="14">
        <f>IF(S23&lt;Konstanten!$B$3,(IF(T23&gt;Konstanten!$B$3,Konstanten!$B$3,T23)&lt;S23)+IF(T23&gt;Konstanten!$B$3,Konstanten!$B$3,T23)-S23,0)</f>
        <v>0.11458333333333337</v>
      </c>
      <c r="X23" s="15">
        <f>IF(T23&gt;Konstanten!$B$3,IF(S23&gt;Konstanten!$B$3,T23-S23,(T23&lt;Konstanten!$B$3)+T23-Konstanten!$B$3),0)</f>
        <v>5.2083333333333259E-2</v>
      </c>
      <c r="Y23" s="11">
        <v>0.625</v>
      </c>
      <c r="Z23" s="11">
        <v>0.82291666666666663</v>
      </c>
      <c r="AA23" s="12"/>
      <c r="AB23" s="13">
        <f t="shared" si="18"/>
        <v>0.19791666666666663</v>
      </c>
      <c r="AC23" s="14">
        <f>IF(Y23&lt;Konstanten!$B$3,(IF(Z23&gt;Konstanten!$B$3,Konstanten!$B$3,Z23)&lt;Y23)+IF(Z23&gt;Konstanten!$B$3,Konstanten!$B$3,Z23)-Y23,0)</f>
        <v>0.14583333333333337</v>
      </c>
      <c r="AD23" s="15">
        <f>IF(Z23&gt;Konstanten!$B$3,IF(Y23&gt;Konstanten!$B$3,Z23-Y23,(Z23&lt;Konstanten!$B$3)+Z23-Konstanten!$B$3),0)</f>
        <v>5.2083333333333259E-2</v>
      </c>
      <c r="AE23" s="11">
        <v>0.5625</v>
      </c>
      <c r="AF23" s="11">
        <v>0.76041666666666663</v>
      </c>
      <c r="AG23" s="12"/>
      <c r="AH23" s="13">
        <f t="shared" si="19"/>
        <v>0.19791666666666663</v>
      </c>
      <c r="AI23" s="14">
        <f>IF(AE23&lt;Konstanten!$B$4,(IF(AF23&gt;Konstanten!$B$4,Konstanten!$B$4,AF23)&lt;AE23)+IF(AF23&gt;Konstanten!$B$4,Konstanten!$B$4,AF23)-AE23,0)</f>
        <v>0</v>
      </c>
      <c r="AJ23" s="15">
        <f>IF(AF23&gt;Konstanten!$B$4,IF(AE23&gt;Konstanten!$B$4,AF23-AE23,(AF23&lt;Konstanten!$B$4)+AF23-Konstanten!$B$4),0)</f>
        <v>0.19791666666666663</v>
      </c>
      <c r="AK23" s="5" t="str">
        <f>$AK$7</f>
        <v>-</v>
      </c>
      <c r="AL23" s="13">
        <f>IF(C21=AK23,E21,0)+IF(C22=AK23,E22,0)+IF(C23=AK23,E23,0)+IF(C24=AK23,E24,0)+IF(C25=AK23,E25,0)+IF(C26=AK23,E26,0)+IF(I21=AK23,K21,0)+IF(I22=AK23,K22,0)+IF(I23=AK23,K23,0)+IF(I24=AK23,K24,0)+IF(I25=AK23,K25,0)+IF(I26=AK23,K26,0)+IF(O21=AK23,Q21,0)+IF(O22=AK23,Q22,0)+IF(O23=AK23,Q23,0)+IF(O24=AK23,Q24,0)+IF(O25=AK23,Q25,0)+IF(O26=AK23,Q26,0)+IF(U21=AK23,W21,0)+IF(U22=AK23,W22,0)+IF(U23=AK23,W23,0)+IF(U24=AK23,W24,0)+IF(U25=AK23,W25,0)+IF(U26=AK23,W26,0)+IF(AA21=AK23,AC21,0)+IF(AA22=AK23,AC22,0)+IF(AA23=AK23,AC23,0)+IF(AA24=AK23,AC24,0)+IF(AA25=AK23,AC25,0)+IF(AA26=AK23,AC26,0)+IF(AG21=AK23,AI21,0)+IF(AG22=AK23,AI22,0)+IF(AG23=AK23,AI23,0)+IF(AG24=AK23,AI24,0)+IF(AG25=AK23,AI25,0)+IF(AG26=AK23,AI26,0)</f>
        <v>0</v>
      </c>
      <c r="AM23" s="13">
        <f>IF(C21=AK23,F21,0)+IF(C22=AK23,F22,0)+IF(C23=AK23,F23,0)+IF(C24=AK23,F24,0)+IF(C25=AK23,F25,0)+IF(C26=AK23,F26,0)+IF(I21=AK23,L21,0)+IF(I22=AK23,L22,0)+IF(I23=AK23,L23,0)+IF(I24=AK23,L24,0)+IF(I25=AK23,L25,0)+IF(I26=AK23,L26,0)+IF(O21=AK23,R21,0)+IF(O22=AK23,R22,0)+IF(O23=AK23,R23,0)+IF(O24=AK23,R24,0)+IF(O25=AK23,R25,0)+IF(O26=AK23,R26,0)+IF(U21=AK23,X21,0)+IF(U22=AK23,X22,0)+IF(U23=AK23,X23,0)+IF(U24=AK23,X24,0)+IF(U25=AK23,X25,0)+IF(U26=AK23,X26,0)+IF(AA21=AK23,AD21,0)+IF(AA22=AK23,AD22,0)+IF(AA23=AK23,AD23,0)+IF(AA24=AK23,AD24,0)+IF(AA25=AK23,AD25,0)+IF(AA26=AK23,AD26,0)+IF(AG21=AK23,AJ21,0)+IF(AG22=AK23,AJ22,0)+IF(AG23=AK23,AJ23,0)+IF(AG24=AK23,AJ24,0)+IF(AG25=AK23,AJ25,0)+IF(AG26=AK23,AJ26,0)</f>
        <v>0</v>
      </c>
      <c r="AN23" s="16">
        <f t="shared" si="20"/>
        <v>0</v>
      </c>
    </row>
    <row r="24" spans="1:40" ht="12.75" customHeight="1" x14ac:dyDescent="0.15">
      <c r="A24" s="11">
        <v>0.6875</v>
      </c>
      <c r="B24" s="11">
        <v>0.82291666666666663</v>
      </c>
      <c r="C24" s="12"/>
      <c r="D24" s="13">
        <f t="shared" si="14"/>
        <v>0.13541666666666663</v>
      </c>
      <c r="E24" s="14">
        <f>IF(A24&lt;Konstanten!$B$3,(IF(B24&gt;Konstanten!$B$3,Konstanten!$B$3,B24)&lt;A24)+IF(B24&gt;Konstanten!$B$3,Konstanten!$B$3,B24)-A24,0)</f>
        <v>8.333333333333337E-2</v>
      </c>
      <c r="F24" s="15">
        <f>IF(B24&gt;Konstanten!$B$3,IF(A24&gt;Konstanten!$B$3,B24-A24,(B24&lt;Konstanten!$B$3)+B24-Konstanten!$B$3),0)</f>
        <v>5.2083333333333259E-2</v>
      </c>
      <c r="G24" s="11"/>
      <c r="H24" s="11"/>
      <c r="I24" s="12"/>
      <c r="J24" s="13">
        <f t="shared" si="15"/>
        <v>0</v>
      </c>
      <c r="K24" s="14">
        <f>IF(G24&lt;Konstanten!$B$3,(IF(H24&gt;Konstanten!$B$3,Konstanten!$B$3,H24)&lt;G24)+IF(H24&gt;Konstanten!$B$3,Konstanten!$B$3,H24)-G24,0)</f>
        <v>0</v>
      </c>
      <c r="L24" s="15">
        <f>IF(H24&gt;Konstanten!$B$3,IF(G24&gt;Konstanten!$B$3,H24-G24,(H24&lt;Konstanten!$B$3)+H24-Konstanten!$B$3),0)</f>
        <v>0</v>
      </c>
      <c r="M24" s="11"/>
      <c r="N24" s="11"/>
      <c r="O24" s="12"/>
      <c r="P24" s="13">
        <f t="shared" si="16"/>
        <v>0</v>
      </c>
      <c r="Q24" s="14">
        <f>IF(M24&lt;Konstanten!$B$3,(IF(N24&gt;Konstanten!$B$3,Konstanten!$B$3,N24)&lt;M24)+IF(N24&gt;Konstanten!$B$3,Konstanten!$B$3,N24)-M24,0)</f>
        <v>0</v>
      </c>
      <c r="R24" s="15">
        <f>IF(N24&gt;Konstanten!$B$3,IF(M24&gt;Konstanten!$B$3,N24-M24,(N24&lt;Konstanten!$B$3)+N24-Konstanten!$B$3),0)</f>
        <v>0</v>
      </c>
      <c r="S24" s="11"/>
      <c r="T24" s="11"/>
      <c r="U24" s="12"/>
      <c r="V24" s="13">
        <f t="shared" si="17"/>
        <v>0</v>
      </c>
      <c r="W24" s="14">
        <f>IF(S24&lt;Konstanten!$B$3,(IF(T24&gt;Konstanten!$B$3,Konstanten!$B$3,T24)&lt;S24)+IF(T24&gt;Konstanten!$B$3,Konstanten!$B$3,T24)-S24,0)</f>
        <v>0</v>
      </c>
      <c r="X24" s="15">
        <f>IF(T24&gt;Konstanten!$B$3,IF(S24&gt;Konstanten!$B$3,T24-S24,(T24&lt;Konstanten!$B$3)+T24-Konstanten!$B$3),0)</f>
        <v>0</v>
      </c>
      <c r="Y24" s="11"/>
      <c r="Z24" s="11"/>
      <c r="AA24" s="12"/>
      <c r="AB24" s="13">
        <f t="shared" si="18"/>
        <v>0</v>
      </c>
      <c r="AC24" s="14">
        <f>IF(Y24&lt;Konstanten!$B$3,(IF(Z24&gt;Konstanten!$B$3,Konstanten!$B$3,Z24)&lt;Y24)+IF(Z24&gt;Konstanten!$B$3,Konstanten!$B$3,Z24)-Y24,0)</f>
        <v>0</v>
      </c>
      <c r="AD24" s="15">
        <f>IF(Z24&gt;Konstanten!$B$3,IF(Y24&gt;Konstanten!$B$3,Z24-Y24,(Z24&lt;Konstanten!$B$3)+Z24-Konstanten!$B$3),0)</f>
        <v>0</v>
      </c>
      <c r="AE24" s="11"/>
      <c r="AF24" s="11"/>
      <c r="AG24" s="12"/>
      <c r="AH24" s="13">
        <f t="shared" si="19"/>
        <v>0</v>
      </c>
      <c r="AI24" s="14">
        <f>IF(AE24&lt;Konstanten!$B$4,(IF(AF24&gt;Konstanten!$B$4,Konstanten!$B$4,AF24)&lt;AE24)+IF(AF24&gt;Konstanten!$B$4,Konstanten!$B$4,AF24)-AE24,0)</f>
        <v>0</v>
      </c>
      <c r="AJ24" s="15">
        <f>IF(AF24&gt;Konstanten!$B$4,IF(AE24&gt;Konstanten!$B$4,AF24-AE24,(AF24&lt;Konstanten!$B$4)+AF24-Konstanten!$B$4),0)</f>
        <v>0</v>
      </c>
      <c r="AK24" s="5" t="str">
        <f>$AK$8</f>
        <v>-</v>
      </c>
      <c r="AL24" s="13">
        <f>IF(C21=AK24,E21,0)+IF(C22=AK24,E22,0)+IF(C23=AK24,E23,0)+IF(C24=AK24,E24,0)+IF(C25=AK24,E25,0)+IF(C26=AK24,E26,0)+IF(I21=AK24,K21,0)+IF(I22=AK24,K22,0)+IF(I23=AK24,K23,0)+IF(I24=AK24,K24,0)+IF(I25=AK24,K25,0)+IF(I26=AK24,K26,0)+IF(O21=AK24,Q21,0)+IF(O22=AK24,Q22,0)+IF(O23=AK24,Q23,0)+IF(O24=AK24,Q24,0)+IF(O25=AK24,Q25,0)+IF(O26=AK24,Q26,0)+IF(U21=AK24,W21,0)+IF(U22=AK24,W22,0)+IF(U23=AK24,W23,0)+IF(U24=AK24,W24,0)+IF(U25=AK24,W25,0)+IF(U26=AK24,W26,0)+IF(AA21=AK24,AC21,0)+IF(AA22=AK24,AC22,0)+IF(AA23=AK24,AC23,0)+IF(AA24=AK24,AC24,0)+IF(AA25=AK24,AC25,0)+IF(AA26=AK24,AC26,0)+IF(AG21=AK24,AI21,0)+IF(AG22=AK24,AI22,0)+IF(AG23=AK24,AI23,0)+IF(AG24=AK24,AI24,0)+IF(AG25=AK24,AI25,0)+IF(AG26=AK24,AI26,0)</f>
        <v>0</v>
      </c>
      <c r="AM24" s="13">
        <f>IF(C21=AK24,F21,0)+IF(C22=AK24,F22,0)+IF(C23=AK24,F23,0)+IF(C24=AK24,F24,0)+IF(C25=AK24,F25,0)+IF(C26=AK24,F26,0)+IF(I21=AK24,L21,0)+IF(I22=AK24,L22,0)+IF(I23=AK24,L23,0)+IF(I24=AK24,L24,0)+IF(I25=AK24,L25,0)+IF(I26=AK24,L26,0)+IF(O21=AK24,R21,0)+IF(O22=AK24,R22,0)+IF(O23=AK24,R23,0)+IF(O24=AK24,R24,0)+IF(O25=AK24,R25,0)+IF(O26=AK24,R26,0)+IF(U21=AK24,X21,0)+IF(U22=AK24,X22,0)+IF(U23=AK24,X23,0)+IF(U24=AK24,X24,0)+IF(U25=AK24,X25,0)+IF(U26=AK24,X26,0)+IF(AA21=AK24,AD21,0)+IF(AA22=AK24,AD22,0)+IF(AA23=AK24,AD23,0)+IF(AA24=AK24,AD24,0)+IF(AA25=AK24,AD25,0)+IF(AA26=AK24,AD26,0)+IF(AG21=AK24,AJ21,0)+IF(AG22=AK24,AJ22,0)+IF(AG23=AK24,AJ23,0)+IF(AG24=AK24,AJ24,0)+IF(AG25=AK24,AJ25,0)+IF(AG26=AK24,AJ26,0)</f>
        <v>0</v>
      </c>
      <c r="AN24" s="16">
        <f t="shared" si="20"/>
        <v>0</v>
      </c>
    </row>
    <row r="25" spans="1:40" ht="12.75" customHeight="1" x14ac:dyDescent="0.15">
      <c r="A25" s="11"/>
      <c r="B25" s="11"/>
      <c r="C25" s="12"/>
      <c r="D25" s="13">
        <f t="shared" si="14"/>
        <v>0</v>
      </c>
      <c r="E25" s="14">
        <f>IF(A25&lt;Konstanten!$B$3,(IF(B25&gt;Konstanten!$B$3,Konstanten!$B$3,B25)&lt;A25)+IF(B25&gt;Konstanten!$B$3,Konstanten!$B$3,B25)-A25,0)</f>
        <v>0</v>
      </c>
      <c r="F25" s="15">
        <f>IF(B25&gt;Konstanten!$B$3,IF(A25&gt;Konstanten!$B$3,B25-A25,(B25&lt;Konstanten!$B$3)+B25-Konstanten!$B$3),0)</f>
        <v>0</v>
      </c>
      <c r="G25" s="11"/>
      <c r="H25" s="11"/>
      <c r="I25" s="12"/>
      <c r="J25" s="13">
        <f t="shared" si="15"/>
        <v>0</v>
      </c>
      <c r="K25" s="14">
        <f>IF(G25&lt;Konstanten!$B$3,(IF(H25&gt;Konstanten!$B$3,Konstanten!$B$3,H25)&lt;G25)+IF(H25&gt;Konstanten!$B$3,Konstanten!$B$3,H25)-G25,0)</f>
        <v>0</v>
      </c>
      <c r="L25" s="15">
        <f>IF(H25&gt;Konstanten!$B$3,IF(G25&gt;Konstanten!$B$3,H25-G25,(H25&lt;Konstanten!$B$3)+H25-Konstanten!$B$3),0)</f>
        <v>0</v>
      </c>
      <c r="M25" s="11"/>
      <c r="N25" s="11"/>
      <c r="O25" s="12"/>
      <c r="P25" s="13">
        <f t="shared" si="16"/>
        <v>0</v>
      </c>
      <c r="Q25" s="14">
        <f>IF(M25&lt;Konstanten!$B$3,(IF(N25&gt;Konstanten!$B$3,Konstanten!$B$3,N25)&lt;M25)+IF(N25&gt;Konstanten!$B$3,Konstanten!$B$3,N25)-M25,0)</f>
        <v>0</v>
      </c>
      <c r="R25" s="15">
        <f>IF(N25&gt;Konstanten!$B$3,IF(M25&gt;Konstanten!$B$3,N25-M25,(N25&lt;Konstanten!$B$3)+N25-Konstanten!$B$3),0)</f>
        <v>0</v>
      </c>
      <c r="S25" s="11"/>
      <c r="T25" s="11"/>
      <c r="U25" s="12"/>
      <c r="V25" s="13">
        <f t="shared" si="17"/>
        <v>0</v>
      </c>
      <c r="W25" s="14">
        <f>IF(S25&lt;Konstanten!$B$3,(IF(T25&gt;Konstanten!$B$3,Konstanten!$B$3,T25)&lt;S25)+IF(T25&gt;Konstanten!$B$3,Konstanten!$B$3,T25)-S25,0)</f>
        <v>0</v>
      </c>
      <c r="X25" s="15">
        <f>IF(T25&gt;Konstanten!$B$3,IF(S25&gt;Konstanten!$B$3,T25-S25,(T25&lt;Konstanten!$B$3)+T25-Konstanten!$B$3),0)</f>
        <v>0</v>
      </c>
      <c r="Y25" s="11"/>
      <c r="Z25" s="11"/>
      <c r="AA25" s="12"/>
      <c r="AB25" s="13">
        <f t="shared" si="18"/>
        <v>0</v>
      </c>
      <c r="AC25" s="14">
        <f>IF(Y25&lt;Konstanten!$B$3,(IF(Z25&gt;Konstanten!$B$3,Konstanten!$B$3,Z25)&lt;Y25)+IF(Z25&gt;Konstanten!$B$3,Konstanten!$B$3,Z25)-Y25,0)</f>
        <v>0</v>
      </c>
      <c r="AD25" s="15">
        <f>IF(Z25&gt;Konstanten!$B$3,IF(Y25&gt;Konstanten!$B$3,Z25-Y25,(Z25&lt;Konstanten!$B$3)+Z25-Konstanten!$B$3),0)</f>
        <v>0</v>
      </c>
      <c r="AE25" s="11"/>
      <c r="AF25" s="11"/>
      <c r="AG25" s="12"/>
      <c r="AH25" s="13">
        <f t="shared" si="19"/>
        <v>0</v>
      </c>
      <c r="AI25" s="14">
        <f>IF(AE25&lt;Konstanten!$B$4,(IF(AF25&gt;Konstanten!$B$4,Konstanten!$B$4,AF25)&lt;AE25)+IF(AF25&gt;Konstanten!$B$4,Konstanten!$B$4,AF25)-AE25,0)</f>
        <v>0</v>
      </c>
      <c r="AJ25" s="15">
        <f>IF(AF25&gt;Konstanten!$B$4,IF(AE25&gt;Konstanten!$B$4,AF25-AE25,(AF25&lt;Konstanten!$B$4)+AF25-Konstanten!$B$4),0)</f>
        <v>0</v>
      </c>
      <c r="AK25" s="5" t="str">
        <f>$AK$9</f>
        <v>Mariana</v>
      </c>
      <c r="AL25" s="13">
        <f>IF(C21=AK25,E21,0)+IF(C22=AK25,E22,0)+IF(C23=AK25,E23,0)+IF(C24=AK25,E24,0)+IF(C25=AK25,E25,0)+IF(C26=AK25,E26,0)+IF(I21=AK25,K21,0)+IF(I22=AK25,K22,0)+IF(I23=AK25,K23,0)+IF(I24=AK25,K24,0)+IF(I25=AK25,K25,0)+IF(I26=AK25,K26,0)+IF(O21=AK25,Q21,0)+IF(O22=AK25,Q22,0)+IF(O23=AK25,Q23,0)+IF(O24=AK25,Q24,0)+IF(O25=AK25,Q25,0)+IF(O26=AK25,Q26,0)+IF(U21=AK25,W21,0)+IF(U22=AK25,W22,0)+IF(U23=AK25,W23,0)+IF(U24=AK25,W24,0)+IF(U25=AK25,W25,0)+IF(U26=AK25,W26,0)+IF(AA21=AK25,AC21,0)+IF(AA22=AK25,AC22,0)+IF(AA23=AK25,AC23,0)+IF(AA24=AK25,AC24,0)+IF(AA25=AK25,AC25,0)+IF(AA26=AK25,AC26,0)+IF(AG21=AK25,AI21,0)+IF(AG22=AK25,AI22,0)+IF(AG23=AK25,AI23,0)+IF(AG24=AK25,AI24,0)+IF(AG25=AK25,AI25,0)+IF(AG26=AK25,AI26,0)</f>
        <v>0</v>
      </c>
      <c r="AM25" s="13">
        <f>IF(C21=AK25,F21,0)+IF(C22=AK25,F22,0)+IF(C23=AK25,F23,0)+IF(C24=AK25,F24,0)+IF(C25=AK25,F25,0)+IF(C26=AK25,F26,0)+IF(I21=AK25,L21,0)+IF(I22=AK25,L22,0)+IF(I23=AK25,L23,0)+IF(I24=AK25,L24,0)+IF(I25=AK25,L25,0)+IF(I26=AK25,L26,0)+IF(O21=AK25,R21,0)+IF(O22=AK25,R22,0)+IF(O23=AK25,R23,0)+IF(O24=AK25,R24,0)+IF(O25=AK25,R25,0)+IF(O26=AK25,R26,0)+IF(U21=AK25,X21,0)+IF(U22=AK25,X22,0)+IF(U23=AK25,X23,0)+IF(U24=AK25,X24,0)+IF(U25=AK25,X25,0)+IF(U26=AK25,X26,0)+IF(AA21=AK25,AD21,0)+IF(AA22=AK25,AD22,0)+IF(AA23=AK25,AD23,0)+IF(AA24=AK25,AD24,0)+IF(AA25=AK25,AD25,0)+IF(AA26=AK25,AD26,0)+IF(AG21=AK25,AJ21,0)+IF(AG22=AK25,AJ22,0)+IF(AG23=AK25,AJ23,0)+IF(AG24=AK25,AJ24,0)+IF(AG25=AK25,AJ25,0)+IF(AG26=AK25,AJ26,0)</f>
        <v>0</v>
      </c>
      <c r="AN25" s="16">
        <f t="shared" si="20"/>
        <v>0</v>
      </c>
    </row>
    <row r="26" spans="1:40" ht="12.75" customHeight="1" x14ac:dyDescent="0.15">
      <c r="A26" s="11"/>
      <c r="B26" s="11"/>
      <c r="C26" s="12"/>
      <c r="D26" s="13">
        <f t="shared" si="14"/>
        <v>0</v>
      </c>
      <c r="E26" s="14">
        <f>IF(A26&lt;Konstanten!$B$3,(IF(B26&gt;Konstanten!$B$3,Konstanten!$B$3,B26)&lt;A26)+IF(B26&gt;Konstanten!$B$3,Konstanten!$B$3,B26)-A26,0)</f>
        <v>0</v>
      </c>
      <c r="F26" s="15">
        <f>IF(B26&gt;Konstanten!$B$3,IF(A26&gt;Konstanten!$B$3,B26-A26,(B26&lt;Konstanten!$B$3)+B26-Konstanten!$B$3),0)</f>
        <v>0</v>
      </c>
      <c r="G26" s="11"/>
      <c r="H26" s="11"/>
      <c r="I26" s="12"/>
      <c r="J26" s="13">
        <f t="shared" si="15"/>
        <v>0</v>
      </c>
      <c r="K26" s="14">
        <f>IF(G26&lt;Konstanten!$B$3,(IF(H26&gt;Konstanten!$B$3,Konstanten!$B$3,H26)&lt;G26)+IF(H26&gt;Konstanten!$B$3,Konstanten!$B$3,H26)-G26,0)</f>
        <v>0</v>
      </c>
      <c r="L26" s="15">
        <f>IF(H26&gt;Konstanten!$B$3,IF(G26&gt;Konstanten!$B$3,H26-G26,(H26&lt;Konstanten!$B$3)+H26-Konstanten!$B$3),0)</f>
        <v>0</v>
      </c>
      <c r="M26" s="11"/>
      <c r="N26" s="11"/>
      <c r="O26" s="12"/>
      <c r="P26" s="13">
        <f t="shared" si="16"/>
        <v>0</v>
      </c>
      <c r="Q26" s="14">
        <f>IF(M26&lt;Konstanten!$B$3,(IF(N26&gt;Konstanten!$B$3,Konstanten!$B$3,N26)&lt;M26)+IF(N26&gt;Konstanten!$B$3,Konstanten!$B$3,N26)-M26,0)</f>
        <v>0</v>
      </c>
      <c r="R26" s="15">
        <f>IF(N26&gt;Konstanten!$B$3,IF(M26&gt;Konstanten!$B$3,N26-M26,(N26&lt;Konstanten!$B$3)+N26-Konstanten!$B$3),0)</f>
        <v>0</v>
      </c>
      <c r="S26" s="11"/>
      <c r="T26" s="11"/>
      <c r="U26" s="12"/>
      <c r="V26" s="13">
        <f t="shared" si="17"/>
        <v>0</v>
      </c>
      <c r="W26" s="14">
        <f>IF(S26&lt;Konstanten!$B$3,(IF(T26&gt;Konstanten!$B$3,Konstanten!$B$3,T26)&lt;S26)+IF(T26&gt;Konstanten!$B$3,Konstanten!$B$3,T26)-S26,0)</f>
        <v>0</v>
      </c>
      <c r="X26" s="15">
        <f>IF(T26&gt;Konstanten!$B$3,IF(S26&gt;Konstanten!$B$3,T26-S26,(T26&lt;Konstanten!$B$3)+T26-Konstanten!$B$3),0)</f>
        <v>0</v>
      </c>
      <c r="Y26" s="11"/>
      <c r="Z26" s="11"/>
      <c r="AA26" s="22"/>
      <c r="AB26" s="13">
        <f t="shared" si="18"/>
        <v>0</v>
      </c>
      <c r="AC26" s="14">
        <f>IF(Y26&lt;Konstanten!$B$3,(IF(Z26&gt;Konstanten!$B$3,Konstanten!$B$3,Z26)&lt;Y26)+IF(Z26&gt;Konstanten!$B$3,Konstanten!$B$3,Z26)-Y26,0)</f>
        <v>0</v>
      </c>
      <c r="AD26" s="15">
        <f>IF(Z26&gt;Konstanten!$B$3,IF(Y26&gt;Konstanten!$B$3,Z26-Y26,(Z26&lt;Konstanten!$B$3)+Z26-Konstanten!$B$3),0)</f>
        <v>0</v>
      </c>
      <c r="AE26" s="11"/>
      <c r="AF26" s="11"/>
      <c r="AG26" s="22"/>
      <c r="AH26" s="13">
        <f t="shared" si="19"/>
        <v>0</v>
      </c>
      <c r="AI26" s="14">
        <f>IF(AE26&lt;Konstanten!$B$4,(IF(AF26&gt;Konstanten!$B$4,Konstanten!$B$4,AF26)&lt;AE26)+IF(AF26&gt;Konstanten!$B$4,Konstanten!$B$4,AF26)-AE26,0)</f>
        <v>0</v>
      </c>
      <c r="AJ26" s="15">
        <f>IF(AF26&gt;Konstanten!$B$4,IF(AE26&gt;Konstanten!$B$4,AF26-AE26,(AF26&lt;Konstanten!$B$4)+AF26-Konstanten!$B$4),0)</f>
        <v>0</v>
      </c>
      <c r="AK26" s="5" t="str">
        <f>$AK$10</f>
        <v>Giampaolo</v>
      </c>
      <c r="AL26" s="13">
        <f>IF(C21=AK26,E21,0)+IF(C22=AK26,E22,0)+IF(C23=AK26,E23,0)+IF(C24=AK26,E24,0)+IF(C25=AK26,E25,0)+IF(C26=AK26,E26,0)+IF(I21=AK26,K21,0)+IF(I22=AK26,K22,0)+IF(I23=AK26,K23,0)+IF(I24=AK26,K24,0)+IF(I25=AK26,K25,0)+IF(I26=AK26,K26,0)+IF(O21=AK26,Q21,0)+IF(O22=AK26,Q22,0)+IF(O23=AK26,Q23,0)+IF(O24=AK26,Q24,0)+IF(O25=AK26,Q25,0)+IF(O26=AK26,Q26,0)+IF(U21=AK26,W21,0)+IF(U22=AK26,W22,0)+IF(U23=AK26,W23,0)+IF(U24=AK26,W24,0)+IF(U25=AK26,W25,0)+IF(U26=AK26,W26,0)+IF(AA21=AK26,AC21,0)+IF(AA22=AK26,AC22,0)+IF(AA23=AK26,AC23,0)+IF(AA24=AK26,AC24,0)+IF(AA25=AK26,AC25,0)+IF(AA26=AK26,AC26,0)+IF(AG21=AK26,AI21,0)+IF(AG22=AK26,AI22,0)+IF(AG23=AK26,AI23,0)+IF(AG24=AK26,AI24,0)+IF(AG25=AK26,AI25,0)+IF(AG26=AK26,AI26,0)</f>
        <v>0</v>
      </c>
      <c r="AM26" s="13">
        <f>IF(C21=AK26,F21,0)+IF(C22=AK26,F22,0)+IF(C23=AK26,F23,0)+IF(C24=AK26,F24,0)+IF(C25=AK26,F25,0)+IF(C26=AK26,F26,0)+IF(I21=AK26,L21,0)+IF(I22=AK26,L22,0)+IF(I23=AK26,L23,0)+IF(I24=AK26,L24,0)+IF(I25=AK26,L25,0)+IF(I26=AK26,L26,0)+IF(O21=AK26,R21,0)+IF(O22=AK26,R22,0)+IF(O23=AK26,R23,0)+IF(O24=AK26,R24,0)+IF(O25=AK26,R25,0)+IF(O26=AK26,R26,0)+IF(U21=AK26,X21,0)+IF(U22=AK26,X22,0)+IF(U23=AK26,X23,0)+IF(U24=AK26,X24,0)+IF(U25=AK26,X25,0)+IF(U26=AK26,X26,0)+IF(AA21=AK26,AD21,0)+IF(AA22=AK26,AD22,0)+IF(AA23=AK26,AD23,0)+IF(AA24=AK26,AD24,0)+IF(AA25=AK26,AD25,0)+IF(AA26=AK26,AD26,0)+IF(AG21=AK26,AJ21,0)+IF(AG22=AK26,AJ22,0)+IF(AG23=AK26,AJ23,0)+IF(AG24=AK26,AJ24,0)+IF(AG25=AK26,AJ25,0)+IF(AG26=AK26,AJ26,0)</f>
        <v>0</v>
      </c>
      <c r="AN26" s="16">
        <f t="shared" si="20"/>
        <v>0</v>
      </c>
    </row>
    <row r="27" spans="1:40" ht="12.75" customHeight="1" x14ac:dyDescent="0.15">
      <c r="A27" s="37" t="s">
        <v>14</v>
      </c>
      <c r="B27" s="37"/>
      <c r="C27" s="12"/>
      <c r="D27" s="18">
        <f>SUM(D21:D26)</f>
        <v>0.66666666666666663</v>
      </c>
      <c r="E27" s="19"/>
      <c r="F27" s="19"/>
      <c r="G27" s="37" t="s">
        <v>14</v>
      </c>
      <c r="H27" s="37"/>
      <c r="I27" s="12"/>
      <c r="J27" s="18">
        <f>SUM(J21:J26)</f>
        <v>0.42708333333333331</v>
      </c>
      <c r="K27" s="19"/>
      <c r="L27" s="19"/>
      <c r="M27" s="37" t="s">
        <v>14</v>
      </c>
      <c r="N27" s="37"/>
      <c r="O27" s="12"/>
      <c r="P27" s="18">
        <f>SUM(P21:P26)</f>
        <v>0.45833333333333326</v>
      </c>
      <c r="Q27" s="19"/>
      <c r="R27" s="19"/>
      <c r="S27" s="37" t="s">
        <v>14</v>
      </c>
      <c r="T27" s="37"/>
      <c r="U27" s="12"/>
      <c r="V27" s="18">
        <f>SUM(V21:V26)</f>
        <v>0.58333333333333326</v>
      </c>
      <c r="W27" s="19"/>
      <c r="X27" s="19"/>
      <c r="Y27" s="37" t="s">
        <v>14</v>
      </c>
      <c r="Z27" s="37"/>
      <c r="AA27" s="12"/>
      <c r="AB27" s="18">
        <f>SUM(AB21:AB26)</f>
        <v>0.53125</v>
      </c>
      <c r="AC27" s="19"/>
      <c r="AD27" s="20"/>
      <c r="AE27" s="37" t="s">
        <v>14</v>
      </c>
      <c r="AF27" s="37"/>
      <c r="AG27" s="12"/>
      <c r="AH27" s="18">
        <f>SUM(AH21:AH26)</f>
        <v>0.52083333333333326</v>
      </c>
      <c r="AI27" s="19"/>
      <c r="AJ27" s="19"/>
      <c r="AK27" s="5"/>
      <c r="AL27" s="5"/>
      <c r="AM27" s="5"/>
      <c r="AN27" s="10"/>
    </row>
    <row r="28" spans="1:40" ht="12.75" customHeight="1" x14ac:dyDescent="0.15">
      <c r="A28" s="39"/>
      <c r="B28" s="39"/>
      <c r="C28" s="39"/>
      <c r="D28" s="8"/>
      <c r="E28" s="8"/>
      <c r="F28" s="8"/>
      <c r="G28" s="40"/>
      <c r="H28" s="40"/>
      <c r="I28" s="40"/>
      <c r="J28" s="8"/>
      <c r="K28" s="8"/>
      <c r="L28" s="8"/>
      <c r="M28" s="39"/>
      <c r="N28" s="39"/>
      <c r="O28" s="39"/>
      <c r="P28" s="8"/>
      <c r="Q28" s="8"/>
      <c r="R28" s="8"/>
      <c r="S28" s="40"/>
      <c r="T28" s="40"/>
      <c r="U28" s="40"/>
      <c r="V28" s="8"/>
      <c r="W28" s="8"/>
      <c r="X28" s="8"/>
      <c r="Y28" s="40"/>
      <c r="Z28" s="40"/>
      <c r="AA28" s="40"/>
      <c r="AB28" s="8"/>
      <c r="AC28" s="8"/>
      <c r="AD28" s="8"/>
      <c r="AE28" s="39"/>
      <c r="AF28" s="39"/>
      <c r="AG28" s="39"/>
      <c r="AH28" s="9"/>
      <c r="AI28" s="9"/>
      <c r="AJ28" s="9"/>
      <c r="AK28" s="5"/>
      <c r="AL28" s="5"/>
      <c r="AM28" s="5"/>
      <c r="AN28" s="10"/>
    </row>
    <row r="29" spans="1:40" ht="12.75" customHeight="1" x14ac:dyDescent="0.15">
      <c r="A29" s="11">
        <v>0.41666666666666669</v>
      </c>
      <c r="B29" s="11">
        <v>0.60416666666666663</v>
      </c>
      <c r="C29" s="12"/>
      <c r="D29" s="13">
        <f t="shared" ref="D29:D34" si="21">(B29&lt;A29)+B29-A29</f>
        <v>0.18749999999999994</v>
      </c>
      <c r="E29" s="14">
        <f>IF(A29&lt;Konstanten!$B$3,(IF(B29&gt;Konstanten!$B$3,Konstanten!$B$3,B29)&lt;A29)+IF(B29&gt;Konstanten!$B$3,Konstanten!$B$3,B29)-A29,0)</f>
        <v>0.18749999999999994</v>
      </c>
      <c r="F29" s="15">
        <f>IF(B29&gt;Konstanten!$B$3,IF(A29&gt;Konstanten!$B$3,B29-A29,(B29&lt;Konstanten!$B$3)+B29-Konstanten!$B$3),0)</f>
        <v>0</v>
      </c>
      <c r="G29" s="11">
        <v>0.41666666666666669</v>
      </c>
      <c r="H29" s="11">
        <v>0.625</v>
      </c>
      <c r="I29" s="12"/>
      <c r="J29" s="13">
        <f t="shared" ref="J29:J34" si="22">(H29&lt;G29)+H29-G29</f>
        <v>0.20833333333333331</v>
      </c>
      <c r="K29" s="14">
        <f>IF(G29&lt;Konstanten!$B$3,(IF(H29&gt;Konstanten!$B$3,Konstanten!$B$3,H29)&lt;G29)+IF(H29&gt;Konstanten!$B$3,Konstanten!$B$3,H29)-G29,0)</f>
        <v>0.20833333333333331</v>
      </c>
      <c r="L29" s="15">
        <f>IF(H29&gt;Konstanten!$B$3,IF(G29&gt;Konstanten!$B$3,H29-G29,(H29&lt;Konstanten!$B$3)+H29-Konstanten!$B$3),0)</f>
        <v>0</v>
      </c>
      <c r="M29" s="11">
        <v>0.375</v>
      </c>
      <c r="N29" s="11">
        <v>0.60416666666666663</v>
      </c>
      <c r="O29" s="12"/>
      <c r="P29" s="13">
        <f t="shared" ref="P29:P34" si="23">(N29&lt;M29)+N29-M29</f>
        <v>0.22916666666666663</v>
      </c>
      <c r="Q29" s="14">
        <f>IF(M29&lt;Konstanten!$B$3,(IF(N29&gt;Konstanten!$B$3,Konstanten!$B$3,N29)&lt;M29)+IF(N29&gt;Konstanten!$B$3,Konstanten!$B$3,N29)-M29,0)</f>
        <v>0.22916666666666663</v>
      </c>
      <c r="R29" s="15">
        <f>IF(N29&gt;Konstanten!$B$3,IF(M29&gt;Konstanten!$B$3,N29-M29,(N29&lt;Konstanten!$B$3)+N29-Konstanten!$B$3),0)</f>
        <v>0</v>
      </c>
      <c r="S29" s="11">
        <v>0.41666666666666669</v>
      </c>
      <c r="T29" s="11">
        <v>0.66666666666666663</v>
      </c>
      <c r="U29" s="12"/>
      <c r="V29" s="13">
        <f t="shared" ref="V29:V34" si="24">(T29&lt;S29)+T29-S29</f>
        <v>0.24999999999999994</v>
      </c>
      <c r="W29" s="14">
        <f>IF(S29&lt;Konstanten!$B$3,(IF(T29&gt;Konstanten!$B$3,Konstanten!$B$3,T29)&lt;S29)+IF(T29&gt;Konstanten!$B$3,Konstanten!$B$3,T29)-S29,0)</f>
        <v>0.24999999999999994</v>
      </c>
      <c r="X29" s="15">
        <f>IF(T29&gt;Konstanten!$B$3,IF(S29&gt;Konstanten!$B$3,T29-S29,(T29&lt;Konstanten!$B$3)+T29-Konstanten!$B$3),0)</f>
        <v>0</v>
      </c>
      <c r="Y29" s="11">
        <v>0.41666666666666669</v>
      </c>
      <c r="Z29" s="11">
        <v>0.625</v>
      </c>
      <c r="AA29" s="12"/>
      <c r="AB29" s="13">
        <f t="shared" ref="AB29:AB34" si="25">(Z29&lt;Y29)+Z29-Y29</f>
        <v>0.20833333333333331</v>
      </c>
      <c r="AC29" s="14">
        <f>IF(Y29&lt;Konstanten!$B$3,(IF(Z29&gt;Konstanten!$B$3,Konstanten!$B$3,Z29)&lt;Y29)+IF(Z29&gt;Konstanten!$B$3,Konstanten!$B$3,Z29)-Y29,0)</f>
        <v>0.20833333333333331</v>
      </c>
      <c r="AD29" s="15">
        <f>IF(Z29&gt;Konstanten!$B$3,IF(Y29&gt;Konstanten!$B$3,Z29-Y29,(Z29&lt;Konstanten!$B$3)+Z29-Konstanten!$B$3),0)</f>
        <v>0</v>
      </c>
      <c r="AE29" s="11">
        <v>0.41666666666666669</v>
      </c>
      <c r="AF29" s="11">
        <v>0.58333333333333337</v>
      </c>
      <c r="AG29" s="12"/>
      <c r="AH29" s="13">
        <f t="shared" ref="AH29:AH34" si="26">(AF29&lt;AE29)+AF29-AE29</f>
        <v>0.16666666666666669</v>
      </c>
      <c r="AI29" s="14">
        <f>IF(AE29&lt;Konstanten!$B$4,(IF(AF29&gt;Konstanten!$B$4,Konstanten!$B$4,AF29)&lt;AE29)+IF(AF29&gt;Konstanten!$B$4,Konstanten!$B$4,AF29)-AE29,0)</f>
        <v>0.12499999999999994</v>
      </c>
      <c r="AJ29" s="15">
        <f>IF(AF29&gt;Konstanten!$B$4,IF(AE29&gt;Konstanten!$B$4,AF29-AE29,(AF29&lt;Konstanten!$B$4)+AF29-Konstanten!$B$4),0)</f>
        <v>4.1666666666666741E-2</v>
      </c>
      <c r="AK29" s="5" t="str">
        <f>$AK$5</f>
        <v>Nadia</v>
      </c>
      <c r="AL29" s="13">
        <f>IF(C29=AK29,E29,0)+IF(C30=AK29,E30,0)+IF(C31=AK29,E31,0)+IF(C32=AK29,E32,0)+IF(C33=AK29,E33,0)+IF(C34=AK29,E34,0)+IF(I29=AK29,K29,0)+IF(I30=AK29,K30,0)+IF(I31=AK29,K31,0)+IF(I32=AK29,K32,0)+IF(I33=AK29,K33,0)+IF(I34=AK29,K34,0)+IF(O29=AK29,Q29,0)+IF(O30=AK29,Q30,0)+IF(O31=AK29,Q31,0)+IF(O32=AK29,Q32,0)+IF(O33=AK29,Q33,0)+IF(O34=AK29,Q34,0)+IF(U29=AK29,W29,0)+IF(U30=AK29,W30,0)+IF(U31=AK29,W31,0)+IF(U32=AK29,W32,0)+IF(U33=AK29,W33,0)+IF(U34=AK29,W34,0)+IF(AA29=AK29,AC29,0)+IF(AA30=AK29,AC30,0)+IF(AA31=AK29,AC31,0)+IF(AA32=AK29,AC32,0)+IF(AA33=AK29,AC33,0)+IF(AA34=AK29,AC34,0)+IF(AG29=AK29,AI29,0)+IF(AG30=AK29,AI30,0)+IF(AG31=AK29,AI31,0)+IF(AG32=AK29,AI32,0)+IF(AG33=AK29,AI33,0)+IF(AG34=AK29,AI34,0)</f>
        <v>0</v>
      </c>
      <c r="AM29" s="13">
        <f>IF(C29=AK29,F29,0)+IF(C30=AK29,F30,0)+IF(C31=AK29,F31,0)+IF(C32=AK29,F32,0)+IF(C33=AK29,F33,0)+IF(C34=AK29,F34,0)+IF(I29=AK29,L29,0)+IF(I30=AK29,L30,0)+IF(I31=AK29,L31,0)+IF(I32=AK29,L32,0)+IF(I33=AK29,L33,0)+IF(I34=AK29,L34,0)+IF(O29=AK29,R29,0)+IF(O30=AK29,R30,0)+IF(O31=AK29,R31,0)+IF(O32=AK29,R32,0)+IF(O33=AK29,R33,0)+IF(O34=AK29,R34,0)+IF(U29=AK29,X29,0)+IF(U30=AK29,X30,0)+IF(U31=AK29,X31,0)+IF(U32=AK29,X32,0)+IF(U33=AK29,X33,0)+IF(U34=AK29,X34,0)+IF(AA29=AK29,AD29,0)+IF(AA30=AK29,AD30,0)+IF(AA31=AK29,AD31,0)+IF(AA32=AK29,AD32,0)+IF(AA33=AK29,AD33,0)+IF(AA34=AK29,AD34,0)+IF(AG29=AK29,AJ29,0)+IF(AG30=AK29,AJ30,0)+IF(AG31=AK29,AJ31,0)+IF(AG32=AK29,AJ32,0)+IF(AG33=AK29,AJ33,0)+IF(AG34=AK29,AJ34,0)</f>
        <v>0</v>
      </c>
      <c r="AN29" s="16">
        <f t="shared" ref="AN29:AN34" si="27">AL29+AM29</f>
        <v>0</v>
      </c>
    </row>
    <row r="30" spans="1:40" ht="12.75" customHeight="1" x14ac:dyDescent="0.15">
      <c r="A30" s="11">
        <v>0.625</v>
      </c>
      <c r="B30" s="11">
        <v>0.77083333333333337</v>
      </c>
      <c r="C30" s="12"/>
      <c r="D30" s="13">
        <f t="shared" si="21"/>
        <v>0.14583333333333337</v>
      </c>
      <c r="E30" s="14">
        <f>IF(A30&lt;Konstanten!$B$3,(IF(B30&gt;Konstanten!$B$3,Konstanten!$B$3,B30)&lt;A30)+IF(B30&gt;Konstanten!$B$3,Konstanten!$B$3,B30)-A30,0)</f>
        <v>0.14583333333333337</v>
      </c>
      <c r="F30" s="15">
        <f>IF(B30&gt;Konstanten!$B$3,IF(A30&gt;Konstanten!$B$3,B30-A30,(B30&lt;Konstanten!$B$3)+B30-Konstanten!$B$3),0)</f>
        <v>0</v>
      </c>
      <c r="G30" s="11">
        <v>0.60416666666666663</v>
      </c>
      <c r="H30" s="11">
        <v>0.82291666666666663</v>
      </c>
      <c r="I30" s="21"/>
      <c r="J30" s="13">
        <f t="shared" si="22"/>
        <v>0.21875</v>
      </c>
      <c r="K30" s="14">
        <f>IF(G30&lt;Konstanten!$B$3,(IF(H30&gt;Konstanten!$B$3,Konstanten!$B$3,H30)&lt;G30)+IF(H30&gt;Konstanten!$B$3,Konstanten!$B$3,H30)-G30,0)</f>
        <v>0.16666666666666674</v>
      </c>
      <c r="L30" s="15">
        <f>IF(H30&gt;Konstanten!$B$3,IF(G30&gt;Konstanten!$B$3,H30-G30,(H30&lt;Konstanten!$B$3)+H30-Konstanten!$B$3),0)</f>
        <v>5.2083333333333259E-2</v>
      </c>
      <c r="M30" s="11">
        <v>0.59375</v>
      </c>
      <c r="N30" s="11">
        <v>0.82291666666666663</v>
      </c>
      <c r="O30" s="12"/>
      <c r="P30" s="13">
        <f t="shared" si="23"/>
        <v>0.22916666666666663</v>
      </c>
      <c r="Q30" s="14">
        <f>IF(M30&lt;Konstanten!$B$3,(IF(N30&gt;Konstanten!$B$3,Konstanten!$B$3,N30)&lt;M30)+IF(N30&gt;Konstanten!$B$3,Konstanten!$B$3,N30)-M30,0)</f>
        <v>0.17708333333333337</v>
      </c>
      <c r="R30" s="15">
        <f>IF(N30&gt;Konstanten!$B$3,IF(M30&gt;Konstanten!$B$3,N30-M30,(N30&lt;Konstanten!$B$3)+N30-Konstanten!$B$3),0)</f>
        <v>5.2083333333333259E-2</v>
      </c>
      <c r="S30" s="11">
        <v>0.4375</v>
      </c>
      <c r="T30" s="11">
        <v>0.60416666666666663</v>
      </c>
      <c r="U30" s="12"/>
      <c r="V30" s="13">
        <f t="shared" si="24"/>
        <v>0.16666666666666663</v>
      </c>
      <c r="W30" s="14">
        <f>IF(S30&lt;Konstanten!$B$3,(IF(T30&gt;Konstanten!$B$3,Konstanten!$B$3,T30)&lt;S30)+IF(T30&gt;Konstanten!$B$3,Konstanten!$B$3,T30)-S30,0)</f>
        <v>0.16666666666666663</v>
      </c>
      <c r="X30" s="15">
        <f>IF(T30&gt;Konstanten!$B$3,IF(S30&gt;Konstanten!$B$3,T30-S30,(T30&lt;Konstanten!$B$3)+T30-Konstanten!$B$3),0)</f>
        <v>0</v>
      </c>
      <c r="Y30" s="11">
        <v>0.66666666666666663</v>
      </c>
      <c r="Z30" s="11">
        <v>0.79166666666666663</v>
      </c>
      <c r="AA30" s="12"/>
      <c r="AB30" s="13">
        <f t="shared" si="25"/>
        <v>0.125</v>
      </c>
      <c r="AC30" s="14">
        <f>IF(Y30&lt;Konstanten!$B$3,(IF(Z30&gt;Konstanten!$B$3,Konstanten!$B$3,Z30)&lt;Y30)+IF(Z30&gt;Konstanten!$B$3,Konstanten!$B$3,Z30)-Y30,0)</f>
        <v>0.10416666666666674</v>
      </c>
      <c r="AD30" s="15">
        <f>IF(Z30&gt;Konstanten!$B$3,IF(Y30&gt;Konstanten!$B$3,Z30-Y30,(Z30&lt;Konstanten!$B$3)+Z30-Konstanten!$B$3),0)</f>
        <v>2.0833333333333259E-2</v>
      </c>
      <c r="AE30" s="11">
        <v>0.60416666666666663</v>
      </c>
      <c r="AF30" s="11">
        <v>0.76041666666666663</v>
      </c>
      <c r="AG30" s="12"/>
      <c r="AH30" s="13">
        <f t="shared" si="26"/>
        <v>0.15625</v>
      </c>
      <c r="AI30" s="14">
        <f>IF(AE30&lt;Konstanten!$B$4,(IF(AF30&gt;Konstanten!$B$4,Konstanten!$B$4,AF30)&lt;AE30)+IF(AF30&gt;Konstanten!$B$4,Konstanten!$B$4,AF30)-AE30,0)</f>
        <v>0</v>
      </c>
      <c r="AJ30" s="15">
        <f>IF(AF30&gt;Konstanten!$B$4,IF(AE30&gt;Konstanten!$B$4,AF30-AE30,(AF30&lt;Konstanten!$B$4)+AF30-Konstanten!$B$4),0)</f>
        <v>0.15625</v>
      </c>
      <c r="AK30" s="5" t="str">
        <f>$AK$6</f>
        <v>Cesar</v>
      </c>
      <c r="AL30" s="13">
        <f>IF(C29=AK30,E29,0)+IF(C30=AK30,E30,0)+IF(C31=AK30,E31,0)+IF(C32=AK30,E32,0)+IF(C33=AK30,E33,0)+IF(C34=AK30,E34,0)+IF(I29=AK30,K29,0)+IF(I30=AK30,K30,0)+IF(I31=AK30,K31,0)+IF(I32=AK30,K32,0)+IF(I33=AK30,K33,0)+IF(I34=AK30,K34,0)+IF(O29=AK30,Q29,0)+IF(O30=AK30,Q30,0)+IF(O31=AK30,Q31,0)+IF(O32=AK30,Q32,0)+IF(O33=AK30,Q33,0)+IF(O34=AK30,Q34,0)+IF(U29=AK30,W29,0)+IF(U30=AK30,W30,0)+IF(U31=AK30,W31,0)+IF(U32=AK30,W32,0)+IF(U33=AK30,W33,0)+IF(U34=AK30,W34,0)+IF(AA29=AK30,AC29,0)+IF(AA30=AK30,AC30,0)+IF(AA31=AK30,AC31,0)+IF(AA32=AK30,AC32,0)+IF(AA33=AK30,AC33,0)+IF(AA34=AK30,AC34,0)+IF(AG29=AK30,AI29,0)+IF(AG30=AK30,AI30,0)+IF(AG31=AK30,AI31,0)+IF(AG32=AK30,AI32,0)+IF(AG33=AK30,AI33,0)+IF(AG34=AK30,AI34,0)</f>
        <v>0</v>
      </c>
      <c r="AM30" s="13">
        <f>IF(C29=AK30,F29,0)+IF(C30=AK30,F30,0)+IF(C31=AK30,F31,0)+IF(C32=AK30,F32,0)+IF(C33=AK30,F33,0)+IF(C34=AK30,F34,0)+IF(I29=AK30,L29,0)+IF(I30=AK30,L30,0)+IF(I31=AK30,L31,0)+IF(I32=AK30,L32,0)+IF(I33=AK30,L33,0)+IF(I34=AK30,L34,0)+IF(O29=AK30,R29,0)+IF(O30=AK30,R30,0)+IF(O31=AK30,R31,0)+IF(O32=AK30,R32,0)+IF(O33=AK30,R33,0)+IF(O34=AK30,R34,0)+IF(U29=AK30,X29,0)+IF(U30=AK30,X30,0)+IF(U31=AK30,X31,0)+IF(U32=AK30,X32,0)+IF(U33=AK30,X33,0)+IF(U34=AK30,X34,0)+IF(AA29=AK30,AD29,0)+IF(AA30=AK30,AD30,0)+IF(AA31=AK30,AD31,0)+IF(AA32=AK30,AD32,0)+IF(AA33=AK30,AD33,0)+IF(AA34=AK30,AD34,0)+IF(AG29=AK30,AJ29,0)+IF(AG30=AK30,AJ30,0)+IF(AG31=AK30,AJ31,0)+IF(AG32=AK30,AJ32,0)+IF(AG33=AK30,AJ33,0)+IF(AG34=AK30,AJ34,0)</f>
        <v>0</v>
      </c>
      <c r="AN30" s="16">
        <f t="shared" si="27"/>
        <v>0</v>
      </c>
    </row>
    <row r="31" spans="1:40" ht="12.75" customHeight="1" x14ac:dyDescent="0.15">
      <c r="A31" s="11">
        <v>0.4375</v>
      </c>
      <c r="B31" s="11">
        <v>0.63541666666666663</v>
      </c>
      <c r="C31" s="12"/>
      <c r="D31" s="13">
        <f t="shared" si="21"/>
        <v>0.19791666666666663</v>
      </c>
      <c r="E31" s="14">
        <f>IF(A31&lt;Konstanten!$B$3,(IF(B31&gt;Konstanten!$B$3,Konstanten!$B$3,B31)&lt;A31)+IF(B31&gt;Konstanten!$B$3,Konstanten!$B$3,B31)-A31,0)</f>
        <v>0.19791666666666663</v>
      </c>
      <c r="F31" s="15">
        <f>IF(B31&gt;Konstanten!$B$3,IF(A31&gt;Konstanten!$B$3,B31-A31,(B31&lt;Konstanten!$B$3)+B31-Konstanten!$B$3),0)</f>
        <v>0</v>
      </c>
      <c r="G31" s="11"/>
      <c r="H31" s="11"/>
      <c r="I31" s="12"/>
      <c r="J31" s="13">
        <f t="shared" si="22"/>
        <v>0</v>
      </c>
      <c r="K31" s="14">
        <f>IF(G31&lt;Konstanten!$B$3,(IF(H31&gt;Konstanten!$B$3,Konstanten!$B$3,H31)&lt;G31)+IF(H31&gt;Konstanten!$B$3,Konstanten!$B$3,H31)-G31,0)</f>
        <v>0</v>
      </c>
      <c r="L31" s="15">
        <f>IF(H31&gt;Konstanten!$B$3,IF(G31&gt;Konstanten!$B$3,H31-G31,(H31&lt;Konstanten!$B$3)+H31-Konstanten!$B$3),0)</f>
        <v>0</v>
      </c>
      <c r="M31" s="11"/>
      <c r="N31" s="11"/>
      <c r="O31" s="12"/>
      <c r="P31" s="13">
        <f t="shared" si="23"/>
        <v>0</v>
      </c>
      <c r="Q31" s="14">
        <f>IF(M31&lt;Konstanten!$B$3,(IF(N31&gt;Konstanten!$B$3,Konstanten!$B$3,N31)&lt;M31)+IF(N31&gt;Konstanten!$B$3,Konstanten!$B$3,N31)-M31,0)</f>
        <v>0</v>
      </c>
      <c r="R31" s="15">
        <f>IF(N31&gt;Konstanten!$B$3,IF(M31&gt;Konstanten!$B$3,N31-M31,(N31&lt;Konstanten!$B$3)+N31-Konstanten!$B$3),0)</f>
        <v>0</v>
      </c>
      <c r="S31" s="11">
        <v>0.65625</v>
      </c>
      <c r="T31" s="11">
        <v>0.82291666666666663</v>
      </c>
      <c r="U31" s="12"/>
      <c r="V31" s="13">
        <f t="shared" si="24"/>
        <v>0.16666666666666663</v>
      </c>
      <c r="W31" s="14">
        <f>IF(S31&lt;Konstanten!$B$3,(IF(T31&gt;Konstanten!$B$3,Konstanten!$B$3,T31)&lt;S31)+IF(T31&gt;Konstanten!$B$3,Konstanten!$B$3,T31)-S31,0)</f>
        <v>0.11458333333333337</v>
      </c>
      <c r="X31" s="15">
        <f>IF(T31&gt;Konstanten!$B$3,IF(S31&gt;Konstanten!$B$3,T31-S31,(T31&lt;Konstanten!$B$3)+T31-Konstanten!$B$3),0)</f>
        <v>5.2083333333333259E-2</v>
      </c>
      <c r="Y31" s="11">
        <v>0.625</v>
      </c>
      <c r="Z31" s="11">
        <v>0.82291666666666663</v>
      </c>
      <c r="AA31" s="12"/>
      <c r="AB31" s="13">
        <f t="shared" si="25"/>
        <v>0.19791666666666663</v>
      </c>
      <c r="AC31" s="14">
        <f>IF(Y31&lt;Konstanten!$B$3,(IF(Z31&gt;Konstanten!$B$3,Konstanten!$B$3,Z31)&lt;Y31)+IF(Z31&gt;Konstanten!$B$3,Konstanten!$B$3,Z31)-Y31,0)</f>
        <v>0.14583333333333337</v>
      </c>
      <c r="AD31" s="15">
        <f>IF(Z31&gt;Konstanten!$B$3,IF(Y31&gt;Konstanten!$B$3,Z31-Y31,(Z31&lt;Konstanten!$B$3)+Z31-Konstanten!$B$3),0)</f>
        <v>5.2083333333333259E-2</v>
      </c>
      <c r="AE31" s="11">
        <v>0.5625</v>
      </c>
      <c r="AF31" s="11">
        <v>0.76041666666666663</v>
      </c>
      <c r="AG31" s="12"/>
      <c r="AH31" s="13">
        <f t="shared" si="26"/>
        <v>0.19791666666666663</v>
      </c>
      <c r="AI31" s="14">
        <f>IF(AE31&lt;Konstanten!$B$4,(IF(AF31&gt;Konstanten!$B$4,Konstanten!$B$4,AF31)&lt;AE31)+IF(AF31&gt;Konstanten!$B$4,Konstanten!$B$4,AF31)-AE31,0)</f>
        <v>0</v>
      </c>
      <c r="AJ31" s="15">
        <f>IF(AF31&gt;Konstanten!$B$4,IF(AE31&gt;Konstanten!$B$4,AF31-AE31,(AF31&lt;Konstanten!$B$4)+AF31-Konstanten!$B$4),0)</f>
        <v>0.19791666666666663</v>
      </c>
      <c r="AK31" s="5" t="str">
        <f>$AK$7</f>
        <v>-</v>
      </c>
      <c r="AL31" s="13">
        <f>IF(C29=AK31,E29,0)+IF(C30=AK31,E30,0)+IF(C31=AK31,E31,0)+IF(C32=AK31,E32,0)+IF(C33=AK31,E33,0)+IF(C34=AK31,E34,0)+IF(I29=AK31,K29,0)+IF(I30=AK31,K30,0)+IF(I31=AK31,K31,0)+IF(I32=AK31,K32,0)+IF(I33=AK31,K33,0)+IF(I34=AK31,K34,0)+IF(O29=AK31,Q29,0)+IF(O30=AK31,Q30,0)+IF(O31=AK31,Q31,0)+IF(O32=AK31,Q32,0)+IF(O33=AK31,Q33,0)+IF(O34=AK31,Q34,0)+IF(U29=AK31,W29,0)+IF(U30=AK31,W30,0)+IF(U31=AK31,W31,0)+IF(U32=AK31,W32,0)+IF(U33=AK31,W33,0)+IF(U34=AK31,W34,0)+IF(AA29=AK31,AC29,0)+IF(AA30=AK31,AC30,0)+IF(AA31=AK31,AC31,0)+IF(AA32=AK31,AC32,0)+IF(AA33=AK31,AC33,0)+IF(AA34=AK31,AC34,0)+IF(AG29=AK31,AI29,0)+IF(AG30=AK31,AI30,0)+IF(AG31=AK31,AI31,0)+IF(AG32=AK31,AI32,0)+IF(AG33=AK31,AI33,0)+IF(AG34=AK31,AI34,0)</f>
        <v>0</v>
      </c>
      <c r="AM31" s="13">
        <f>IF(C29=AK31,F29,0)+IF(C30=AK31,F30,0)+IF(C31=AK31,F31,0)+IF(C32=AK31,F32,0)+IF(C33=AK31,F33,0)+IF(C34=AK31,F34,0)+IF(I29=AK31,L29,0)+IF(I30=AK31,L30,0)+IF(I31=AK31,L31,0)+IF(I32=AK31,L32,0)+IF(I33=AK31,L33,0)+IF(I34=AK31,L34,0)+IF(O29=AK31,R29,0)+IF(O30=AK31,R30,0)+IF(O31=AK31,R31,0)+IF(O32=AK31,R32,0)+IF(O33=AK31,R33,0)+IF(O34=AK31,R34,0)+IF(U29=AK31,X29,0)+IF(U30=AK31,X30,0)+IF(U31=AK31,X31,0)+IF(U32=AK31,X32,0)+IF(U33=AK31,X33,0)+IF(U34=AK31,X34,0)+IF(AA29=AK31,AD29,0)+IF(AA30=AK31,AD30,0)+IF(AA31=AK31,AD31,0)+IF(AA32=AK31,AD32,0)+IF(AA33=AK31,AD33,0)+IF(AA34=AK31,AD34,0)+IF(AG29=AK31,AJ29,0)+IF(AG30=AK31,AJ30,0)+IF(AG31=AK31,AJ31,0)+IF(AG32=AK31,AJ32,0)+IF(AG33=AK31,AJ33,0)+IF(AG34=AK31,AJ34,0)</f>
        <v>0</v>
      </c>
      <c r="AN31" s="16">
        <f t="shared" si="27"/>
        <v>0</v>
      </c>
    </row>
    <row r="32" spans="1:40" ht="12.75" customHeight="1" x14ac:dyDescent="0.15">
      <c r="A32" s="11">
        <v>0.6875</v>
      </c>
      <c r="B32" s="11">
        <v>0.82291666666666663</v>
      </c>
      <c r="C32" s="12"/>
      <c r="D32" s="13">
        <f t="shared" si="21"/>
        <v>0.13541666666666663</v>
      </c>
      <c r="E32" s="14">
        <f>IF(A32&lt;Konstanten!$B$3,(IF(B32&gt;Konstanten!$B$3,Konstanten!$B$3,B32)&lt;A32)+IF(B32&gt;Konstanten!$B$3,Konstanten!$B$3,B32)-A32,0)</f>
        <v>8.333333333333337E-2</v>
      </c>
      <c r="F32" s="15">
        <f>IF(B32&gt;Konstanten!$B$3,IF(A32&gt;Konstanten!$B$3,B32-A32,(B32&lt;Konstanten!$B$3)+B32-Konstanten!$B$3),0)</f>
        <v>5.2083333333333259E-2</v>
      </c>
      <c r="G32" s="11"/>
      <c r="H32" s="11"/>
      <c r="I32" s="12"/>
      <c r="J32" s="13">
        <f t="shared" si="22"/>
        <v>0</v>
      </c>
      <c r="K32" s="14">
        <f>IF(G32&lt;Konstanten!$B$3,(IF(H32&gt;Konstanten!$B$3,Konstanten!$B$3,H32)&lt;G32)+IF(H32&gt;Konstanten!$B$3,Konstanten!$B$3,H32)-G32,0)</f>
        <v>0</v>
      </c>
      <c r="L32" s="15">
        <f>IF(H32&gt;Konstanten!$B$3,IF(G32&gt;Konstanten!$B$3,H32-G32,(H32&lt;Konstanten!$B$3)+H32-Konstanten!$B$3),0)</f>
        <v>0</v>
      </c>
      <c r="M32" s="11"/>
      <c r="N32" s="11"/>
      <c r="O32" s="12"/>
      <c r="P32" s="13">
        <f t="shared" si="23"/>
        <v>0</v>
      </c>
      <c r="Q32" s="14">
        <f>IF(M32&lt;Konstanten!$B$3,(IF(N32&gt;Konstanten!$B$3,Konstanten!$B$3,N32)&lt;M32)+IF(N32&gt;Konstanten!$B$3,Konstanten!$B$3,N32)-M32,0)</f>
        <v>0</v>
      </c>
      <c r="R32" s="15">
        <f>IF(N32&gt;Konstanten!$B$3,IF(M32&gt;Konstanten!$B$3,N32-M32,(N32&lt;Konstanten!$B$3)+N32-Konstanten!$B$3),0)</f>
        <v>0</v>
      </c>
      <c r="S32" s="11"/>
      <c r="T32" s="11"/>
      <c r="U32" s="12"/>
      <c r="V32" s="13">
        <f t="shared" si="24"/>
        <v>0</v>
      </c>
      <c r="W32" s="14">
        <f>IF(S32&lt;Konstanten!$B$3,(IF(T32&gt;Konstanten!$B$3,Konstanten!$B$3,T32)&lt;S32)+IF(T32&gt;Konstanten!$B$3,Konstanten!$B$3,T32)-S32,0)</f>
        <v>0</v>
      </c>
      <c r="X32" s="15">
        <f>IF(T32&gt;Konstanten!$B$3,IF(S32&gt;Konstanten!$B$3,T32-S32,(T32&lt;Konstanten!$B$3)+T32-Konstanten!$B$3),0)</f>
        <v>0</v>
      </c>
      <c r="Y32" s="11"/>
      <c r="Z32" s="11"/>
      <c r="AA32" s="12"/>
      <c r="AB32" s="13">
        <f t="shared" si="25"/>
        <v>0</v>
      </c>
      <c r="AC32" s="14">
        <f>IF(Y32&lt;Konstanten!$B$3,(IF(Z32&gt;Konstanten!$B$3,Konstanten!$B$3,Z32)&lt;Y32)+IF(Z32&gt;Konstanten!$B$3,Konstanten!$B$3,Z32)-Y32,0)</f>
        <v>0</v>
      </c>
      <c r="AD32" s="15">
        <f>IF(Z32&gt;Konstanten!$B$3,IF(Y32&gt;Konstanten!$B$3,Z32-Y32,(Z32&lt;Konstanten!$B$3)+Z32-Konstanten!$B$3),0)</f>
        <v>0</v>
      </c>
      <c r="AE32" s="11"/>
      <c r="AF32" s="11"/>
      <c r="AG32" s="12"/>
      <c r="AH32" s="13">
        <f t="shared" si="26"/>
        <v>0</v>
      </c>
      <c r="AI32" s="14">
        <f>IF(AE32&lt;Konstanten!$B$4,(IF(AF32&gt;Konstanten!$B$4,Konstanten!$B$4,AF32)&lt;AE32)+IF(AF32&gt;Konstanten!$B$4,Konstanten!$B$4,AF32)-AE32,0)</f>
        <v>0</v>
      </c>
      <c r="AJ32" s="15">
        <f>IF(AF32&gt;Konstanten!$B$4,IF(AE32&gt;Konstanten!$B$4,AF32-AE32,(AF32&lt;Konstanten!$B$4)+AF32-Konstanten!$B$4),0)</f>
        <v>0</v>
      </c>
      <c r="AK32" s="5" t="str">
        <f>$AK$8</f>
        <v>-</v>
      </c>
      <c r="AL32" s="13">
        <f>IF(C29=AK32,E29,0)+IF(C30=AK32,E30,0)+IF(C31=AK32,E31,0)+IF(C32=AK32,E32,0)+IF(C33=AK32,E33,0)+IF(C34=AK32,E34,0)+IF(I29=AK32,K29,0)+IF(I30=AK32,K30,0)+IF(I31=AK32,K31,0)+IF(I32=AK32,K32,0)+IF(I33=AK32,K33,0)+IF(I34=AK32,K34,0)+IF(O29=AK32,Q29,0)+IF(O30=AK32,Q30,0)+IF(O31=AK32,Q31,0)+IF(O32=AK32,Q32,0)+IF(O33=AK32,Q33,0)+IF(O34=AK32,Q34,0)+IF(U29=AK32,W29,0)+IF(U30=AK32,W30,0)+IF(U31=AK32,W31,0)+IF(U32=AK32,W32,0)+IF(U33=AK32,W33,0)+IF(U34=AK32,W34,0)+IF(AA29=AK32,AC29,0)+IF(AA30=AK32,AC30,0)+IF(AA31=AK32,AC31,0)+IF(AA32=AK32,AC32,0)+IF(AA33=AK32,AC33,0)+IF(AA34=AK32,AC34,0)+IF(AG29=AK32,AI29,0)+IF(AG30=AK32,AI30,0)+IF(AG31=AK32,AI31,0)+IF(AG32=AK32,AI32,0)+IF(AG33=AK32,AI33,0)+IF(AG34=AK32,AI34,0)</f>
        <v>0</v>
      </c>
      <c r="AM32" s="13">
        <f>IF(C29=AK32,F29,0)+IF(C30=AK32,F30,0)+IF(C31=AK32,F31,0)+IF(C32=AK32,F32,0)+IF(C33=AK32,F33,0)+IF(C34=AK32,F34,0)+IF(I29=AK32,L29,0)+IF(I30=AK32,L30,0)+IF(I31=AK32,L31,0)+IF(I32=AK32,L32,0)+IF(I33=AK32,L33,0)+IF(I34=AK32,L34,0)+IF(O29=AK32,R29,0)+IF(O30=AK32,R30,0)+IF(O31=AK32,R31,0)+IF(O32=AK32,R32,0)+IF(O33=AK32,R33,0)+IF(O34=AK32,R34,0)+IF(U29=AK32,X29,0)+IF(U30=AK32,X30,0)+IF(U31=AK32,X31,0)+IF(U32=AK32,X32,0)+IF(U33=AK32,X33,0)+IF(U34=AK32,X34,0)+IF(AA29=AK32,AD29,0)+IF(AA30=AK32,AD30,0)+IF(AA31=AK32,AD31,0)+IF(AA32=AK32,AD32,0)+IF(AA33=AK32,AD33,0)+IF(AA34=AK32,AD34,0)+IF(AG29=AK32,AJ29,0)+IF(AG30=AK32,AJ30,0)+IF(AG31=AK32,AJ31,0)+IF(AG32=AK32,AJ32,0)+IF(AG33=AK32,AJ33,0)+IF(AG34=AK32,AJ34,0)</f>
        <v>0</v>
      </c>
      <c r="AN32" s="16">
        <f t="shared" si="27"/>
        <v>0</v>
      </c>
    </row>
    <row r="33" spans="1:40" ht="12.75" customHeight="1" x14ac:dyDescent="0.15">
      <c r="A33" s="11"/>
      <c r="B33" s="11"/>
      <c r="C33" s="12"/>
      <c r="D33" s="13">
        <f t="shared" si="21"/>
        <v>0</v>
      </c>
      <c r="E33" s="14">
        <f>IF(A33&lt;Konstanten!$B$3,(IF(B33&gt;Konstanten!$B$3,Konstanten!$B$3,B33)&lt;A33)+IF(B33&gt;Konstanten!$B$3,Konstanten!$B$3,B33)-A33,0)</f>
        <v>0</v>
      </c>
      <c r="F33" s="15">
        <f>IF(B33&gt;Konstanten!$B$3,IF(A33&gt;Konstanten!$B$3,B33-A33,(B33&lt;Konstanten!$B$3)+B33-Konstanten!$B$3),0)</f>
        <v>0</v>
      </c>
      <c r="G33" s="11"/>
      <c r="H33" s="11"/>
      <c r="I33" s="12"/>
      <c r="J33" s="13">
        <f t="shared" si="22"/>
        <v>0</v>
      </c>
      <c r="K33" s="14">
        <f>IF(G33&lt;Konstanten!$B$3,(IF(H33&gt;Konstanten!$B$3,Konstanten!$B$3,H33)&lt;G33)+IF(H33&gt;Konstanten!$B$3,Konstanten!$B$3,H33)-G33,0)</f>
        <v>0</v>
      </c>
      <c r="L33" s="15">
        <f>IF(H33&gt;Konstanten!$B$3,IF(G33&gt;Konstanten!$B$3,H33-G33,(H33&lt;Konstanten!$B$3)+H33-Konstanten!$B$3),0)</f>
        <v>0</v>
      </c>
      <c r="M33" s="11"/>
      <c r="N33" s="11"/>
      <c r="O33" s="12"/>
      <c r="P33" s="13">
        <f t="shared" si="23"/>
        <v>0</v>
      </c>
      <c r="Q33" s="14">
        <f>IF(M33&lt;Konstanten!$B$3,(IF(N33&gt;Konstanten!$B$3,Konstanten!$B$3,N33)&lt;M33)+IF(N33&gt;Konstanten!$B$3,Konstanten!$B$3,N33)-M33,0)</f>
        <v>0</v>
      </c>
      <c r="R33" s="15">
        <f>IF(N33&gt;Konstanten!$B$3,IF(M33&gt;Konstanten!$B$3,N33-M33,(N33&lt;Konstanten!$B$3)+N33-Konstanten!$B$3),0)</f>
        <v>0</v>
      </c>
      <c r="S33" s="11"/>
      <c r="T33" s="11"/>
      <c r="U33" s="12"/>
      <c r="V33" s="13">
        <f t="shared" si="24"/>
        <v>0</v>
      </c>
      <c r="W33" s="14">
        <f>IF(S33&lt;Konstanten!$B$3,(IF(T33&gt;Konstanten!$B$3,Konstanten!$B$3,T33)&lt;S33)+IF(T33&gt;Konstanten!$B$3,Konstanten!$B$3,T33)-S33,0)</f>
        <v>0</v>
      </c>
      <c r="X33" s="15">
        <f>IF(T33&gt;Konstanten!$B$3,IF(S33&gt;Konstanten!$B$3,T33-S33,(T33&lt;Konstanten!$B$3)+T33-Konstanten!$B$3),0)</f>
        <v>0</v>
      </c>
      <c r="Y33" s="11"/>
      <c r="Z33" s="11"/>
      <c r="AA33" s="12"/>
      <c r="AB33" s="13">
        <f t="shared" si="25"/>
        <v>0</v>
      </c>
      <c r="AC33" s="14">
        <f>IF(Y33&lt;Konstanten!$B$3,(IF(Z33&gt;Konstanten!$B$3,Konstanten!$B$3,Z33)&lt;Y33)+IF(Z33&gt;Konstanten!$B$3,Konstanten!$B$3,Z33)-Y33,0)</f>
        <v>0</v>
      </c>
      <c r="AD33" s="15">
        <f>IF(Z33&gt;Konstanten!$B$3,IF(Y33&gt;Konstanten!$B$3,Z33-Y33,(Z33&lt;Konstanten!$B$3)+Z33-Konstanten!$B$3),0)</f>
        <v>0</v>
      </c>
      <c r="AE33" s="11"/>
      <c r="AF33" s="11"/>
      <c r="AG33" s="12"/>
      <c r="AH33" s="13">
        <f t="shared" si="26"/>
        <v>0</v>
      </c>
      <c r="AI33" s="14">
        <f>IF(AE33&lt;Konstanten!$B$4,(IF(AF33&gt;Konstanten!$B$4,Konstanten!$B$4,AF33)&lt;AE33)+IF(AF33&gt;Konstanten!$B$4,Konstanten!$B$4,AF33)-AE33,0)</f>
        <v>0</v>
      </c>
      <c r="AJ33" s="15">
        <f>IF(AF33&gt;Konstanten!$B$4,IF(AE33&gt;Konstanten!$B$4,AF33-AE33,(AF33&lt;Konstanten!$B$4)+AF33-Konstanten!$B$4),0)</f>
        <v>0</v>
      </c>
      <c r="AK33" s="5" t="str">
        <f>$AK$9</f>
        <v>Mariana</v>
      </c>
      <c r="AL33" s="13">
        <f>IF(C29=AK33,E29,0)+IF(C30=AK33,E30,0)+IF(C31=AK33,E31,0)+IF(C32=AK33,E32,0)+IF(C33=AK33,E33,0)+IF(C34=AK33,E34,0)+IF(I29=AK33,K29,0)+IF(I30=AK33,K30,0)+IF(I31=AK33,K31,0)+IF(I32=AK33,K32,0)+IF(I33=AK33,K33,0)+IF(I34=AK33,K34,0)+IF(O29=AK33,Q29,0)+IF(O30=AK33,Q30,0)+IF(O31=AK33,Q31,0)+IF(O32=AK33,Q32,0)+IF(O33=AK33,Q33,0)+IF(O34=AK33,Q34,0)+IF(U29=AK33,W29,0)+IF(U30=AK33,W30,0)+IF(U31=AK33,W31,0)+IF(U32=AK33,W32,0)+IF(U33=AK33,W33,0)+IF(U34=AK33,W34,0)+IF(AA29=AK33,AC29,0)+IF(AA30=AK33,AC30,0)+IF(AA31=AK33,AC31,0)+IF(AA32=AK33,AC32,0)+IF(AA33=AK33,AC33,0)+IF(AA34=AK33,AC34,0)+IF(AG29=AK33,AI29,0)+IF(AG30=AK33,AI30,0)+IF(AG31=AK33,AI31,0)+IF(AG32=AK33,AI32,0)+IF(AG33=AK33,AI33,0)+IF(AG34=AK33,AI34,0)</f>
        <v>0</v>
      </c>
      <c r="AM33" s="13">
        <f>IF(C29=AK33,F29,0)+IF(C30=AK33,F30,0)+IF(C31=AK33,F31,0)+IF(C32=AK33,F32,0)+IF(C33=AK33,F33,0)+IF(C34=AK33,F34,0)+IF(I29=AK33,L29,0)+IF(I30=AK33,L30,0)+IF(I31=AK33,L31,0)+IF(I32=AK33,L32,0)+IF(I33=AK33,L33,0)+IF(I34=AK33,L34,0)+IF(O29=AK33,R29,0)+IF(O30=AK33,R30,0)+IF(O31=AK33,R31,0)+IF(O32=AK33,R32,0)+IF(O33=AK33,R33,0)+IF(O34=AK33,R34,0)+IF(U29=AK33,X29,0)+IF(U30=AK33,X30,0)+IF(U31=AK33,X31,0)+IF(U32=AK33,X32,0)+IF(U33=AK33,X33,0)+IF(U34=AK33,X34,0)+IF(AA29=AK33,AD29,0)+IF(AA30=AK33,AD30,0)+IF(AA31=AK33,AD31,0)+IF(AA32=AK33,AD32,0)+IF(AA33=AK33,AD33,0)+IF(AA34=AK33,AD34,0)+IF(AG29=AK33,AJ29,0)+IF(AG30=AK33,AJ30,0)+IF(AG31=AK33,AJ31,0)+IF(AG32=AK33,AJ32,0)+IF(AG33=AK33,AJ33,0)+IF(AG34=AK33,AJ34,0)</f>
        <v>0</v>
      </c>
      <c r="AN33" s="16">
        <f t="shared" si="27"/>
        <v>0</v>
      </c>
    </row>
    <row r="34" spans="1:40" ht="12.75" customHeight="1" x14ac:dyDescent="0.15">
      <c r="A34" s="11"/>
      <c r="B34" s="11"/>
      <c r="C34" s="12"/>
      <c r="D34" s="13">
        <f t="shared" si="21"/>
        <v>0</v>
      </c>
      <c r="E34" s="14">
        <f>IF(A34&lt;Konstanten!$B$3,(IF(B34&gt;Konstanten!$B$3,Konstanten!$B$3,B34)&lt;A34)+IF(B34&gt;Konstanten!$B$3,Konstanten!$B$3,B34)-A34,0)</f>
        <v>0</v>
      </c>
      <c r="F34" s="15">
        <f>IF(B34&gt;Konstanten!$B$3,IF(A34&gt;Konstanten!$B$3,B34-A34,(B34&lt;Konstanten!$B$3)+B34-Konstanten!$B$3),0)</f>
        <v>0</v>
      </c>
      <c r="G34" s="11"/>
      <c r="H34" s="11"/>
      <c r="I34" s="12"/>
      <c r="J34" s="13">
        <f t="shared" si="22"/>
        <v>0</v>
      </c>
      <c r="K34" s="14">
        <f>IF(G34&lt;Konstanten!$B$3,(IF(H34&gt;Konstanten!$B$3,Konstanten!$B$3,H34)&lt;G34)+IF(H34&gt;Konstanten!$B$3,Konstanten!$B$3,H34)-G34,0)</f>
        <v>0</v>
      </c>
      <c r="L34" s="15">
        <f>IF(H34&gt;Konstanten!$B$3,IF(G34&gt;Konstanten!$B$3,H34-G34,(H34&lt;Konstanten!$B$3)+H34-Konstanten!$B$3),0)</f>
        <v>0</v>
      </c>
      <c r="M34" s="11"/>
      <c r="N34" s="11"/>
      <c r="O34" s="12"/>
      <c r="P34" s="13">
        <f t="shared" si="23"/>
        <v>0</v>
      </c>
      <c r="Q34" s="14">
        <f>IF(M34&lt;Konstanten!$B$3,(IF(N34&gt;Konstanten!$B$3,Konstanten!$B$3,N34)&lt;M34)+IF(N34&gt;Konstanten!$B$3,Konstanten!$B$3,N34)-M34,0)</f>
        <v>0</v>
      </c>
      <c r="R34" s="15">
        <f>IF(N34&gt;Konstanten!$B$3,IF(M34&gt;Konstanten!$B$3,N34-M34,(N34&lt;Konstanten!$B$3)+N34-Konstanten!$B$3),0)</f>
        <v>0</v>
      </c>
      <c r="S34" s="11"/>
      <c r="T34" s="11"/>
      <c r="U34" s="12"/>
      <c r="V34" s="13">
        <f t="shared" si="24"/>
        <v>0</v>
      </c>
      <c r="W34" s="14">
        <f>IF(S34&lt;Konstanten!$B$3,(IF(T34&gt;Konstanten!$B$3,Konstanten!$B$3,T34)&lt;S34)+IF(T34&gt;Konstanten!$B$3,Konstanten!$B$3,T34)-S34,0)</f>
        <v>0</v>
      </c>
      <c r="X34" s="15">
        <f>IF(T34&gt;Konstanten!$B$3,IF(S34&gt;Konstanten!$B$3,T34-S34,(T34&lt;Konstanten!$B$3)+T34-Konstanten!$B$3),0)</f>
        <v>0</v>
      </c>
      <c r="Y34" s="11"/>
      <c r="Z34" s="11"/>
      <c r="AA34" s="12"/>
      <c r="AB34" s="13">
        <f t="shared" si="25"/>
        <v>0</v>
      </c>
      <c r="AC34" s="14">
        <f>IF(Y34&lt;Konstanten!$B$3,(IF(Z34&gt;Konstanten!$B$3,Konstanten!$B$3,Z34)&lt;Y34)+IF(Z34&gt;Konstanten!$B$3,Konstanten!$B$3,Z34)-Y34,0)</f>
        <v>0</v>
      </c>
      <c r="AD34" s="15">
        <f>IF(Z34&gt;Konstanten!$B$3,IF(Y34&gt;Konstanten!$B$3,Z34-Y34,(Z34&lt;Konstanten!$B$3)+Z34-Konstanten!$B$3),0)</f>
        <v>0</v>
      </c>
      <c r="AE34" s="11"/>
      <c r="AF34" s="11"/>
      <c r="AG34" s="12"/>
      <c r="AH34" s="13">
        <f t="shared" si="26"/>
        <v>0</v>
      </c>
      <c r="AI34" s="14">
        <f>IF(AE34&lt;Konstanten!$B$4,(IF(AF34&gt;Konstanten!$B$4,Konstanten!$B$4,AF34)&lt;AE34)+IF(AF34&gt;Konstanten!$B$4,Konstanten!$B$4,AF34)-AE34,0)</f>
        <v>0</v>
      </c>
      <c r="AJ34" s="15">
        <f>IF(AF34&gt;Konstanten!$B$4,IF(AE34&gt;Konstanten!$B$4,AF34-AE34,(AF34&lt;Konstanten!$B$4)+AF34-Konstanten!$B$4),0)</f>
        <v>0</v>
      </c>
      <c r="AK34" s="5" t="str">
        <f>$AK$10</f>
        <v>Giampaolo</v>
      </c>
      <c r="AL34" s="13">
        <f>IF(C29=AK34,E29,0)+IF(C30=AK34,E30,0)+IF(C31=AK34,E31,0)+IF(C32=AK34,E32,0)+IF(C33=AK34,E33,0)+IF(C34=AK34,E34,0)+IF(I29=AK34,K29,0)+IF(I30=AK34,K30,0)+IF(I31=AK34,K31,0)+IF(I32=AK34,K32,0)+IF(I33=AK34,K33,0)+IF(I34=AK34,K34,0)+IF(O29=AK34,Q29,0)+IF(O30=AK34,Q30,0)+IF(O31=AK34,Q31,0)+IF(O32=AK34,Q32,0)+IF(O33=AK34,Q33,0)+IF(O34=AK34,Q34,0)+IF(U29=AK34,W29,0)+IF(U30=AK34,W30,0)+IF(U31=AK34,W31,0)+IF(U32=AK34,W32,0)+IF(U33=AK34,W33,0)+IF(U34=AK34,W34,0)+IF(AA29=AK34,AC29,0)+IF(AA30=AK34,AC30,0)+IF(AA31=AK34,AC31,0)+IF(AA32=AK34,AC32,0)+IF(AA33=AK34,AC33,0)+IF(AA34=AK34,AC34,0)+IF(AG29=AK34,AI29,0)+IF(AG30=AK34,AI30,0)+IF(AG31=AK34,AI31,0)+IF(AG32=AK34,AI32,0)+IF(AG33=AK34,AI33,0)+IF(AG34=AK34,AI34,0)</f>
        <v>0</v>
      </c>
      <c r="AM34" s="13">
        <f>IF(C29=AK34,F29,0)+IF(C30=AK34,F30,0)+IF(C31=AK34,F31,0)+IF(C32=AK34,F32,0)+IF(C33=AK34,F33,0)+IF(C34=AK34,F34,0)+IF(I29=AK34,L29,0)+IF(I30=AK34,L30,0)+IF(I31=AK34,L31,0)+IF(I32=AK34,L32,0)+IF(I33=AK34,L33,0)+IF(I34=AK34,L34,0)+IF(O29=AK34,R29,0)+IF(O30=AK34,R30,0)+IF(O31=AK34,R31,0)+IF(O32=AK34,R32,0)+IF(O33=AK34,R33,0)+IF(O34=AK34,R34,0)+IF(U29=AK34,X29,0)+IF(U30=AK34,X30,0)+IF(U31=AK34,X31,0)+IF(U32=AK34,X32,0)+IF(U33=AK34,X33,0)+IF(U34=AK34,X34,0)+IF(AA29=AK34,AD29,0)+IF(AA30=AK34,AD30,0)+IF(AA31=AK34,AD31,0)+IF(AA32=AK34,AD32,0)+IF(AA33=AK34,AD33,0)+IF(AA34=AK34,AD34,0)+IF(AG29=AK34,AJ29,0)+IF(AG30=AK34,AJ30,0)+IF(AG31=AK34,AJ31,0)+IF(AG32=AK34,AJ32,0)+IF(AG33=AK34,AJ33,0)+IF(AG34=AK34,AJ34,0)</f>
        <v>0</v>
      </c>
      <c r="AN34" s="16">
        <f t="shared" si="27"/>
        <v>0</v>
      </c>
    </row>
    <row r="35" spans="1:40" ht="12.75" customHeight="1" x14ac:dyDescent="0.15">
      <c r="A35" s="37" t="s">
        <v>14</v>
      </c>
      <c r="B35" s="37"/>
      <c r="C35" s="23"/>
      <c r="D35" s="18">
        <f>SUM(D29:D34)</f>
        <v>0.66666666666666663</v>
      </c>
      <c r="E35" s="19"/>
      <c r="F35" s="19"/>
      <c r="G35" s="37" t="s">
        <v>14</v>
      </c>
      <c r="H35" s="37"/>
      <c r="I35" s="12"/>
      <c r="J35" s="18">
        <f>SUM(J29:J34)</f>
        <v>0.42708333333333331</v>
      </c>
      <c r="K35" s="19"/>
      <c r="L35" s="19"/>
      <c r="M35" s="37" t="s">
        <v>14</v>
      </c>
      <c r="N35" s="37"/>
      <c r="O35" s="12"/>
      <c r="P35" s="18">
        <f>SUM(P29:P34)</f>
        <v>0.45833333333333326</v>
      </c>
      <c r="Q35" s="19"/>
      <c r="R35" s="19"/>
      <c r="S35" s="11" t="s">
        <v>14</v>
      </c>
      <c r="T35" s="11"/>
      <c r="U35" s="12"/>
      <c r="V35" s="18">
        <f>SUM(V29:V34)</f>
        <v>0.58333333333333326</v>
      </c>
      <c r="W35" s="19"/>
      <c r="X35" s="19"/>
      <c r="Y35" s="37" t="s">
        <v>14</v>
      </c>
      <c r="Z35" s="37"/>
      <c r="AA35" s="12"/>
      <c r="AB35" s="18">
        <f>SUM(AB29:AB34)</f>
        <v>0.53125</v>
      </c>
      <c r="AC35" s="19"/>
      <c r="AD35" s="20"/>
      <c r="AE35" s="37" t="s">
        <v>14</v>
      </c>
      <c r="AF35" s="37"/>
      <c r="AG35" s="12"/>
      <c r="AH35" s="18">
        <f>SUM(AH29:AH34)</f>
        <v>0.52083333333333326</v>
      </c>
      <c r="AI35" s="19"/>
      <c r="AJ35" s="19"/>
      <c r="AK35" s="5"/>
      <c r="AL35" s="5"/>
      <c r="AM35" s="5"/>
      <c r="AN35" s="10"/>
    </row>
    <row r="36" spans="1:40" ht="12.75" customHeight="1" x14ac:dyDescent="0.15">
      <c r="A36" s="39"/>
      <c r="B36" s="39"/>
      <c r="C36" s="39"/>
      <c r="D36" s="8"/>
      <c r="E36" s="8"/>
      <c r="F36" s="8"/>
      <c r="G36" s="40"/>
      <c r="H36" s="40"/>
      <c r="I36" s="40"/>
      <c r="J36" s="8"/>
      <c r="K36" s="8"/>
      <c r="L36" s="8"/>
      <c r="M36" s="39"/>
      <c r="N36" s="39"/>
      <c r="O36" s="39"/>
      <c r="P36" s="8"/>
      <c r="Q36" s="8"/>
      <c r="R36" s="8"/>
      <c r="S36" s="40"/>
      <c r="T36" s="40"/>
      <c r="U36" s="40"/>
      <c r="V36" s="8"/>
      <c r="W36" s="8"/>
      <c r="X36" s="8"/>
      <c r="Y36" s="40"/>
      <c r="Z36" s="40"/>
      <c r="AA36" s="40"/>
      <c r="AB36" s="8"/>
      <c r="AC36" s="8"/>
      <c r="AD36" s="8"/>
      <c r="AE36" s="38"/>
      <c r="AF36" s="38"/>
      <c r="AG36" s="38"/>
      <c r="AH36" s="9"/>
      <c r="AI36" s="9"/>
      <c r="AJ36" s="9"/>
      <c r="AK36" s="5"/>
      <c r="AL36" s="5"/>
      <c r="AM36" s="5"/>
      <c r="AN36" s="10"/>
    </row>
    <row r="37" spans="1:40" ht="12.75" customHeight="1" x14ac:dyDescent="0.15">
      <c r="A37" s="11">
        <v>0.41666666666666669</v>
      </c>
      <c r="B37" s="11">
        <v>0.60416666666666663</v>
      </c>
      <c r="C37" s="12"/>
      <c r="D37" s="13">
        <f t="shared" ref="D37:D42" si="28">(B37&lt;A37)+B37-A37</f>
        <v>0.18749999999999994</v>
      </c>
      <c r="E37" s="14">
        <f>IF(A37&lt;Konstanten!$B$3,(IF(B37&gt;Konstanten!$B$3,Konstanten!$B$3,B37)&lt;A37)+IF(B37&gt;Konstanten!$B$3,Konstanten!$B$3,B37)-A37,0)</f>
        <v>0.18749999999999994</v>
      </c>
      <c r="F37" s="15">
        <f>IF(B37&gt;Konstanten!$B$3,IF(A37&gt;Konstanten!$B$3,B37-A37,(B37&lt;Konstanten!$B$3)+B37-Konstanten!$B$3),0)</f>
        <v>0</v>
      </c>
      <c r="G37" s="11">
        <v>0.41666666666666669</v>
      </c>
      <c r="H37" s="11">
        <v>0.625</v>
      </c>
      <c r="I37" s="12"/>
      <c r="J37" s="13">
        <f t="shared" ref="J37:J42" si="29">(H37&lt;G37)+H37-G37</f>
        <v>0.20833333333333331</v>
      </c>
      <c r="K37" s="14">
        <f>IF(G37&lt;Konstanten!$B$3,(IF(H37&gt;Konstanten!$B$3,Konstanten!$B$3,H37)&lt;G37)+IF(H37&gt;Konstanten!$B$3,Konstanten!$B$3,H37)-G37,0)</f>
        <v>0.20833333333333331</v>
      </c>
      <c r="L37" s="15">
        <f>IF(H37&gt;Konstanten!$B$3,IF(G37&gt;Konstanten!$B$3,H37-G37,(H37&lt;Konstanten!$B$3)+H37-Konstanten!$B$3),0)</f>
        <v>0</v>
      </c>
      <c r="M37" s="11">
        <v>0.375</v>
      </c>
      <c r="N37" s="11">
        <v>0.60416666666666663</v>
      </c>
      <c r="O37" s="12"/>
      <c r="P37" s="13">
        <f t="shared" ref="P37:P42" si="30">(N37&lt;M37)+N37-M37</f>
        <v>0.22916666666666663</v>
      </c>
      <c r="Q37" s="14">
        <f>IF(M37&lt;Konstanten!$B$3,(IF(N37&gt;Konstanten!$B$3,Konstanten!$B$3,N37)&lt;M37)+IF(N37&gt;Konstanten!$B$3,Konstanten!$B$3,N37)-M37,0)</f>
        <v>0.22916666666666663</v>
      </c>
      <c r="R37" s="15">
        <f>IF(N37&gt;Konstanten!$B$3,IF(M37&gt;Konstanten!$B$3,N37-M37,(N37&lt;Konstanten!$B$3)+N37-Konstanten!$B$3),0)</f>
        <v>0</v>
      </c>
      <c r="S37" s="11">
        <v>0.41666666666666669</v>
      </c>
      <c r="T37" s="11">
        <v>0.66666666666666663</v>
      </c>
      <c r="U37" s="12"/>
      <c r="V37" s="13">
        <f t="shared" ref="V37:V42" si="31">(T37&lt;S37)+T37-S37</f>
        <v>0.24999999999999994</v>
      </c>
      <c r="W37" s="14">
        <f>IF(S37&lt;Konstanten!$B$3,(IF(T37&gt;Konstanten!$B$3,Konstanten!$B$3,T37)&lt;S37)+IF(T37&gt;Konstanten!$B$3,Konstanten!$B$3,T37)-S37,0)</f>
        <v>0.24999999999999994</v>
      </c>
      <c r="X37" s="15">
        <f>IF(T37&gt;Konstanten!$B$3,IF(S37&gt;Konstanten!$B$3,T37-S37,(T37&lt;Konstanten!$B$3)+T37-Konstanten!$B$3),0)</f>
        <v>0</v>
      </c>
      <c r="Y37" s="11">
        <v>0.41666666666666669</v>
      </c>
      <c r="Z37" s="11">
        <v>0.625</v>
      </c>
      <c r="AA37" s="12"/>
      <c r="AB37" s="13">
        <f t="shared" ref="AB37:AB42" si="32">(Z37&lt;Y37)+Z37-Y37</f>
        <v>0.20833333333333331</v>
      </c>
      <c r="AC37" s="14">
        <f>IF(Y37&lt;Konstanten!$B$3,(IF(Z37&gt;Konstanten!$B$3,Konstanten!$B$3,Z37)&lt;Y37)+IF(Z37&gt;Konstanten!$B$3,Konstanten!$B$3,Z37)-Y37,0)</f>
        <v>0.20833333333333331</v>
      </c>
      <c r="AD37" s="15">
        <f>IF(Z37&gt;Konstanten!$B$3,IF(Y37&gt;Konstanten!$B$3,Z37-Y37,(Z37&lt;Konstanten!$B$3)+Z37-Konstanten!$B$3),0)</f>
        <v>0</v>
      </c>
      <c r="AE37" s="11">
        <v>0.41666666666666669</v>
      </c>
      <c r="AF37" s="11">
        <v>0.58333333333333337</v>
      </c>
      <c r="AG37" s="12"/>
      <c r="AH37" s="13">
        <f t="shared" ref="AH37:AH42" si="33">(AF37&lt;AE37)+AF37-AE37</f>
        <v>0.16666666666666669</v>
      </c>
      <c r="AI37" s="14">
        <f>IF(AE37&lt;Konstanten!$B$4,(IF(AF37&gt;Konstanten!$B$4,Konstanten!$B$4,AF37)&lt;AE37)+IF(AF37&gt;Konstanten!$B$4,Konstanten!$B$4,AF37)-AE37,0)</f>
        <v>0.12499999999999994</v>
      </c>
      <c r="AJ37" s="15">
        <f>IF(AF37&gt;Konstanten!$B$4,IF(AE37&gt;Konstanten!$B$4,AF37-AE37,(AF37&lt;Konstanten!$B$4)+AF37-Konstanten!$B$4),0)</f>
        <v>4.1666666666666741E-2</v>
      </c>
      <c r="AK37" s="5" t="str">
        <f>$AK$5</f>
        <v>Nadia</v>
      </c>
      <c r="AL37" s="13">
        <f>IF(C37=AK37,E37,0)+IF(C38=AK37,E38,0)+IF(C39=AK37,E39,0)+IF(C40=AK37,E40,0)+IF(C41=AK37,E41,0)+IF(C42=AK37,E42,0)+IF(I37=AK37,K37,0)+IF(I38=AK37,K38,0)+IF(I39=AK37,K39,0)+IF(I40=AK37,K40,0)+IF(I41=AK37,K41,0)+IF(I42=AK37,K42,0)+IF(O37=AK37,Q37,0)+IF(O38=AK37,Q38,0)+IF(O39=AK37,Q39,0)+IF(O40=AK37,Q40,0)+IF(O41=AK37,Q41,0)+IF(O42=AK37,Q42,0)+IF(U37=AK37,W37,0)+IF(U38=AK37,W38,0)+IF(U39=AK37,W39,0)+IF(U40=AK37,W40,0)+IF(U41=AK37,W41,0)+IF(U42=AK37,W42,0)+IF(AA37=AK37,AC37,0)+IF(AA38=AK37,AC38,0)+IF(AA39=AK37,AC39,0)+IF(AA40=AK37,AC40,0)+IF(AA41=AK37,AC41,0)+IF(AA42=AK37,AC42,0)+IF(AG37=AK37,AI37,0)+IF(AG38=AK37,AI38,0)+IF(AG39=AK37,AI39,0)+IF(AG40=AK37,AI40,0)+IF(AG41=AK37,AI41,0)+IF(AG42=AK37,AI42,0)</f>
        <v>0</v>
      </c>
      <c r="AM37" s="13">
        <f>IF(C37=AK37,F37,0)+IF(C38=AK37,F38,0)+IF(C39=AK37,F39,0)+IF(C40=AK37,F40,0)+IF(C41=AK37,F41,0)+IF(C42=AK37,F42,0)+IF(I37=AK37,L37,0)+IF(I38=AK37,L38,0)+IF(I39=AK37,L39,0)+IF(I40=AK37,L40,0)+IF(I41=AK37,L41,0)+IF(I42=AK37,L42,0)+IF(O37=AK37,R37,0)+IF(O38=AK37,R38,0)+IF(O39=AK37,R39,0)+IF(O40=AK37,R40,0)+IF(O41=AK37,R41,0)+IF(O42=AK37,R42,0)+IF(U37=AK37,X37,0)+IF(U38=AK37,X38,0)+IF(U39=AK37,X39,0)+IF(U40=AK37,X40,0)+IF(U41=AK37,X41,0)+IF(U42=AK37,X42,0)+IF(AA37=AK37,AD37,0)+IF(AA38=AK37,AD38,0)+IF(AA39=AK37,AD39,0)+IF(AA40=AK37,AD40,0)+IF(AA41=AK37,AD41,0)+IF(AA42=AK37,AD42,0)+IF(AG37=AK37,AJ37,0)+IF(AG38=AK37,AJ38,0)+IF(AG39=AK37,AJ39,0)+IF(AG40=AK37,AJ40,0)+IF(AG41=AK37,AJ41,0)+IF(AG42=AK37,AJ42,0)</f>
        <v>0</v>
      </c>
      <c r="AN37" s="16">
        <f t="shared" ref="AN37:AN42" si="34">AL37+AM37</f>
        <v>0</v>
      </c>
    </row>
    <row r="38" spans="1:40" ht="12.75" customHeight="1" x14ac:dyDescent="0.15">
      <c r="A38" s="11">
        <v>0.625</v>
      </c>
      <c r="B38" s="11">
        <v>0.77083333333333337</v>
      </c>
      <c r="C38" s="12"/>
      <c r="D38" s="13">
        <f t="shared" si="28"/>
        <v>0.14583333333333337</v>
      </c>
      <c r="E38" s="14">
        <f>IF(A38&lt;Konstanten!$B$3,(IF(B38&gt;Konstanten!$B$3,Konstanten!$B$3,B38)&lt;A38)+IF(B38&gt;Konstanten!$B$3,Konstanten!$B$3,B38)-A38,0)</f>
        <v>0.14583333333333337</v>
      </c>
      <c r="F38" s="15">
        <f>IF(B38&gt;Konstanten!$B$3,IF(A38&gt;Konstanten!$B$3,B38-A38,(B38&lt;Konstanten!$B$3)+B38-Konstanten!$B$3),0)</f>
        <v>0</v>
      </c>
      <c r="G38" s="11">
        <v>0.60416666666666663</v>
      </c>
      <c r="H38" s="11">
        <v>0.82291666666666663</v>
      </c>
      <c r="I38" s="12"/>
      <c r="J38" s="13">
        <f t="shared" si="29"/>
        <v>0.21875</v>
      </c>
      <c r="K38" s="14">
        <f>IF(G38&lt;Konstanten!$B$3,(IF(H38&gt;Konstanten!$B$3,Konstanten!$B$3,H38)&lt;G38)+IF(H38&gt;Konstanten!$B$3,Konstanten!$B$3,H38)-G38,0)</f>
        <v>0.16666666666666674</v>
      </c>
      <c r="L38" s="15">
        <f>IF(H38&gt;Konstanten!$B$3,IF(G38&gt;Konstanten!$B$3,H38-G38,(H38&lt;Konstanten!$B$3)+H38-Konstanten!$B$3),0)</f>
        <v>5.2083333333333259E-2</v>
      </c>
      <c r="M38" s="11">
        <v>0.59375</v>
      </c>
      <c r="N38" s="11">
        <v>0.82291666666666663</v>
      </c>
      <c r="O38" s="12"/>
      <c r="P38" s="13">
        <f t="shared" si="30"/>
        <v>0.22916666666666663</v>
      </c>
      <c r="Q38" s="14">
        <f>IF(M38&lt;Konstanten!$B$3,(IF(N38&gt;Konstanten!$B$3,Konstanten!$B$3,N38)&lt;M38)+IF(N38&gt;Konstanten!$B$3,Konstanten!$B$3,N38)-M38,0)</f>
        <v>0.17708333333333337</v>
      </c>
      <c r="R38" s="15">
        <f>IF(N38&gt;Konstanten!$B$3,IF(M38&gt;Konstanten!$B$3,N38-M38,(N38&lt;Konstanten!$B$3)+N38-Konstanten!$B$3),0)</f>
        <v>5.2083333333333259E-2</v>
      </c>
      <c r="S38" s="11">
        <v>0.4375</v>
      </c>
      <c r="T38" s="11">
        <v>0.60416666666666663</v>
      </c>
      <c r="U38" s="12"/>
      <c r="V38" s="13">
        <f t="shared" si="31"/>
        <v>0.16666666666666663</v>
      </c>
      <c r="W38" s="14">
        <f>IF(S38&lt;Konstanten!$B$3,(IF(T38&gt;Konstanten!$B$3,Konstanten!$B$3,T38)&lt;S38)+IF(T38&gt;Konstanten!$B$3,Konstanten!$B$3,T38)-S38,0)</f>
        <v>0.16666666666666663</v>
      </c>
      <c r="X38" s="15">
        <f>IF(T38&gt;Konstanten!$B$3,IF(S38&gt;Konstanten!$B$3,T38-S38,(T38&lt;Konstanten!$B$3)+T38-Konstanten!$B$3),0)</f>
        <v>0</v>
      </c>
      <c r="Y38" s="11">
        <v>0.66666666666666663</v>
      </c>
      <c r="Z38" s="11">
        <v>0.79166666666666663</v>
      </c>
      <c r="AA38" s="12"/>
      <c r="AB38" s="13">
        <f t="shared" si="32"/>
        <v>0.125</v>
      </c>
      <c r="AC38" s="14">
        <f>IF(Y38&lt;Konstanten!$B$3,(IF(Z38&gt;Konstanten!$B$3,Konstanten!$B$3,Z38)&lt;Y38)+IF(Z38&gt;Konstanten!$B$3,Konstanten!$B$3,Z38)-Y38,0)</f>
        <v>0.10416666666666674</v>
      </c>
      <c r="AD38" s="15">
        <f>IF(Z38&gt;Konstanten!$B$3,IF(Y38&gt;Konstanten!$B$3,Z38-Y38,(Z38&lt;Konstanten!$B$3)+Z38-Konstanten!$B$3),0)</f>
        <v>2.0833333333333259E-2</v>
      </c>
      <c r="AE38" s="11">
        <v>0.60416666666666663</v>
      </c>
      <c r="AF38" s="11">
        <v>0.76041666666666663</v>
      </c>
      <c r="AG38" s="12"/>
      <c r="AH38" s="13">
        <f t="shared" si="33"/>
        <v>0.15625</v>
      </c>
      <c r="AI38" s="14">
        <f>IF(AE38&lt;Konstanten!$B$4,(IF(AF38&gt;Konstanten!$B$4,Konstanten!$B$4,AF38)&lt;AE38)+IF(AF38&gt;Konstanten!$B$4,Konstanten!$B$4,AF38)-AE38,0)</f>
        <v>0</v>
      </c>
      <c r="AJ38" s="15">
        <f>IF(AF38&gt;Konstanten!$B$4,IF(AE38&gt;Konstanten!$B$4,AF38-AE38,(AF38&lt;Konstanten!$B$4)+AF38-Konstanten!$B$4),0)</f>
        <v>0.15625</v>
      </c>
      <c r="AK38" s="5" t="str">
        <f>$AK$6</f>
        <v>Cesar</v>
      </c>
      <c r="AL38" s="13">
        <f>IF(C37=AK38,E37,0)+IF(C38=AK38,E38,0)+IF(C39=AK38,E39,0)+IF(C40=AK38,E40,0)+IF(C41=AK38,E41,0)+IF(C42=AK38,E42,0)+IF(I37=AK38,K37,0)+IF(I38=AK38,K38,0)+IF(I39=AK38,K39,0)+IF(I40=AK38,K40,0)+IF(I41=AK38,K41,0)+IF(I42=AK38,K42,0)+IF(O37=AK38,Q37,0)+IF(O38=AK38,Q38,0)+IF(O39=AK38,Q39,0)+IF(O40=AK38,Q40,0)+IF(O41=AK38,Q41,0)+IF(O42=AK38,Q42,0)+IF(U37=AK38,W37,0)+IF(U38=AK38,W38,0)+IF(U39=AK38,W39,0)+IF(U40=AK38,W40,0)+IF(U41=AK38,W41,0)+IF(U42=AK38,W42,0)+IF(AA37=AK38,AC37,0)+IF(AA38=AK38,AC38,0)+IF(AA39=AK38,AC39,0)+IF(AA40=AK38,AC40,0)+IF(AA41=AK38,AC41,0)+IF(AA42=AK38,AC42,0)+IF(AG37=AK38,AI37,0)+IF(AG38=AK38,AI38,0)+IF(AG39=AK38,AI39,0)+IF(AG40=AK38,AI40,0)+IF(AG41=AK38,AI41,0)+IF(AG42=AK38,AI42,0)</f>
        <v>0</v>
      </c>
      <c r="AM38" s="13">
        <f>IF(C37=AK38,F37,0)+IF(C38=AK38,F38,0)+IF(C39=AK38,F39,0)+IF(C40=AK38,F40,0)+IF(C41=AK38,F41,0)+IF(C42=AK38,F42,0)+IF(I37=AK38,L37,0)+IF(I38=AK38,L38,0)+IF(I39=AK38,L39,0)+IF(I40=AK38,L40,0)+IF(I41=AK38,L41,0)+IF(I42=AK38,L42,0)+IF(O37=AK38,R37,0)+IF(O38=AK38,R38,0)+IF(O39=AK38,R39,0)+IF(O40=AK38,R40,0)+IF(O41=AK38,R41,0)+IF(O42=AK38,R42,0)+IF(U37=AK38,X37,0)+IF(U38=AK38,X38,0)+IF(U39=AK38,X39,0)+IF(U40=AK38,X40,0)+IF(U41=AK38,X41,0)+IF(U42=AK38,X42,0)+IF(AA37=AK38,AD37,0)+IF(AA38=AK38,AD38,0)+IF(AA39=AK38,AD39,0)+IF(AA40=AK38,AD40,0)+IF(AA41=AK38,AD41,0)+IF(AA42=AK38,AD42,0)+IF(AG37=AK38,AJ37,0)+IF(AG38=AK38,AJ38,0)+IF(AG39=AK38,AJ39,0)+IF(AG40=AK38,AJ40,0)+IF(AG41=AK38,AJ41,0)+IF(AG42=AK38,AJ42,0)</f>
        <v>0</v>
      </c>
      <c r="AN38" s="16">
        <f t="shared" si="34"/>
        <v>0</v>
      </c>
    </row>
    <row r="39" spans="1:40" ht="12.75" customHeight="1" x14ac:dyDescent="0.15">
      <c r="A39" s="11">
        <v>0.4375</v>
      </c>
      <c r="B39" s="11">
        <v>0.63541666666666663</v>
      </c>
      <c r="C39" s="12"/>
      <c r="D39" s="13">
        <f t="shared" si="28"/>
        <v>0.19791666666666663</v>
      </c>
      <c r="E39" s="14">
        <f>IF(A39&lt;Konstanten!$B$3,(IF(B39&gt;Konstanten!$B$3,Konstanten!$B$3,B39)&lt;A39)+IF(B39&gt;Konstanten!$B$3,Konstanten!$B$3,B39)-A39,0)</f>
        <v>0.19791666666666663</v>
      </c>
      <c r="F39" s="15">
        <f>IF(B39&gt;Konstanten!$B$3,IF(A39&gt;Konstanten!$B$3,B39-A39,(B39&lt;Konstanten!$B$3)+B39-Konstanten!$B$3),0)</f>
        <v>0</v>
      </c>
      <c r="G39" s="11"/>
      <c r="H39" s="11"/>
      <c r="I39" s="12"/>
      <c r="J39" s="13">
        <f t="shared" si="29"/>
        <v>0</v>
      </c>
      <c r="K39" s="14">
        <f>IF(G39&lt;Konstanten!$B$3,(IF(H39&gt;Konstanten!$B$3,Konstanten!$B$3,H39)&lt;G39)+IF(H39&gt;Konstanten!$B$3,Konstanten!$B$3,H39)-G39,0)</f>
        <v>0</v>
      </c>
      <c r="L39" s="15">
        <f>IF(H39&gt;Konstanten!$B$3,IF(G39&gt;Konstanten!$B$3,H39-G39,(H39&lt;Konstanten!$B$3)+H39-Konstanten!$B$3),0)</f>
        <v>0</v>
      </c>
      <c r="M39" s="11"/>
      <c r="N39" s="11"/>
      <c r="O39" s="12"/>
      <c r="P39" s="13">
        <f t="shared" si="30"/>
        <v>0</v>
      </c>
      <c r="Q39" s="14">
        <f>IF(M39&lt;Konstanten!$B$3,(IF(N39&gt;Konstanten!$B$3,Konstanten!$B$3,N39)&lt;M39)+IF(N39&gt;Konstanten!$B$3,Konstanten!$B$3,N39)-M39,0)</f>
        <v>0</v>
      </c>
      <c r="R39" s="15">
        <f>IF(N39&gt;Konstanten!$B$3,IF(M39&gt;Konstanten!$B$3,N39-M39,(N39&lt;Konstanten!$B$3)+N39-Konstanten!$B$3),0)</f>
        <v>0</v>
      </c>
      <c r="S39" s="11">
        <v>0.65625</v>
      </c>
      <c r="T39" s="11">
        <v>0.82291666666666663</v>
      </c>
      <c r="U39" s="12"/>
      <c r="V39" s="13">
        <f t="shared" si="31"/>
        <v>0.16666666666666663</v>
      </c>
      <c r="W39" s="14">
        <f>IF(S39&lt;Konstanten!$B$3,(IF(T39&gt;Konstanten!$B$3,Konstanten!$B$3,T39)&lt;S39)+IF(T39&gt;Konstanten!$B$3,Konstanten!$B$3,T39)-S39,0)</f>
        <v>0.11458333333333337</v>
      </c>
      <c r="X39" s="15">
        <f>IF(T39&gt;Konstanten!$B$3,IF(S39&gt;Konstanten!$B$3,T39-S39,(T39&lt;Konstanten!$B$3)+T39-Konstanten!$B$3),0)</f>
        <v>5.2083333333333259E-2</v>
      </c>
      <c r="Y39" s="11">
        <v>0.625</v>
      </c>
      <c r="Z39" s="11">
        <v>0.82291666666666663</v>
      </c>
      <c r="AA39" s="12"/>
      <c r="AB39" s="13">
        <f t="shared" si="32"/>
        <v>0.19791666666666663</v>
      </c>
      <c r="AC39" s="14">
        <f>IF(Y39&lt;Konstanten!$B$3,(IF(Z39&gt;Konstanten!$B$3,Konstanten!$B$3,Z39)&lt;Y39)+IF(Z39&gt;Konstanten!$B$3,Konstanten!$B$3,Z39)-Y39,0)</f>
        <v>0.14583333333333337</v>
      </c>
      <c r="AD39" s="15">
        <f>IF(Z39&gt;Konstanten!$B$3,IF(Y39&gt;Konstanten!$B$3,Z39-Y39,(Z39&lt;Konstanten!$B$3)+Z39-Konstanten!$B$3),0)</f>
        <v>5.2083333333333259E-2</v>
      </c>
      <c r="AE39" s="11">
        <v>0.5625</v>
      </c>
      <c r="AF39" s="11">
        <v>0.76041666666666663</v>
      </c>
      <c r="AG39" s="12"/>
      <c r="AH39" s="13">
        <f t="shared" si="33"/>
        <v>0.19791666666666663</v>
      </c>
      <c r="AI39" s="14">
        <f>IF(AE39&lt;Konstanten!$B$4,(IF(AF39&gt;Konstanten!$B$4,Konstanten!$B$4,AF39)&lt;AE39)+IF(AF39&gt;Konstanten!$B$4,Konstanten!$B$4,AF39)-AE39,0)</f>
        <v>0</v>
      </c>
      <c r="AJ39" s="15">
        <f>IF(AF39&gt;Konstanten!$B$4,IF(AE39&gt;Konstanten!$B$4,AF39-AE39,(AF39&lt;Konstanten!$B$4)+AF39-Konstanten!$B$4),0)</f>
        <v>0.19791666666666663</v>
      </c>
      <c r="AK39" s="5" t="str">
        <f>$AK$7</f>
        <v>-</v>
      </c>
      <c r="AL39" s="13">
        <f>IF(C37=AK39,E37,0)+IF(C38=AK39,E38,0)+IF(C39=AK39,E39,0)+IF(C40=AK39,E40,0)+IF(C41=AK39,E41,0)+IF(C42=AK39,E42,0)+IF(I37=AK39,K37,0)+IF(I38=AK39,K38,0)+IF(I39=AK39,K39,0)+IF(I40=AK39,K40,0)+IF(I41=AK39,K41,0)+IF(I42=AK39,K42,0)+IF(O37=AK39,Q37,0)+IF(O38=AK39,Q38,0)+IF(O39=AK39,Q39,0)+IF(O40=AK39,Q40,0)+IF(O41=AK39,Q41,0)+IF(O42=AK39,Q42,0)+IF(U37=AK39,W37,0)+IF(U38=AK39,W38,0)+IF(U39=AK39,W39,0)+IF(U40=AK39,W40,0)+IF(U41=AK39,W41,0)+IF(U42=AK39,W42,0)+IF(AA37=AK39,AC37,0)+IF(AA38=AK39,AC38,0)+IF(AA39=AK39,AC39,0)+IF(AA40=AK39,AC40,0)+IF(AA41=AK39,AC41,0)+IF(AA42=AK39,AC42,0)+IF(AG37=AK39,AI37,0)+IF(AG38=AK39,AI38,0)+IF(AG39=AK39,AI39,0)+IF(AG40=AK39,AI40,0)+IF(AG41=AK39,AI41,0)+IF(AG42=AK39,AI42,0)</f>
        <v>0</v>
      </c>
      <c r="AM39" s="13">
        <f>IF(C37=AK39,F37,0)+IF(C38=AK39,F38,0)+IF(C39=AK39,F39,0)+IF(C40=AK39,F40,0)+IF(C41=AK39,F41,0)+IF(C42=AK39,F42,0)+IF(I37=AK39,L37,0)+IF(I38=AK39,L38,0)+IF(I39=AK39,L39,0)+IF(I40=AK39,L40,0)+IF(I41=AK39,L41,0)+IF(I42=AK39,L42,0)+IF(O37=AK39,R37,0)+IF(O38=AK39,R38,0)+IF(O39=AK39,R39,0)+IF(O40=AK39,R40,0)+IF(O41=AK39,R41,0)+IF(O42=AK39,R42,0)+IF(U37=AK39,X37,0)+IF(U38=AK39,X38,0)+IF(U39=AK39,X39,0)+IF(U40=AK39,X40,0)+IF(U41=AK39,X41,0)+IF(U42=AK39,X42,0)+IF(AA37=AK39,AD37,0)+IF(AA38=AK39,AD38,0)+IF(AA39=AK39,AD39,0)+IF(AA40=AK39,AD40,0)+IF(AA41=AK39,AD41,0)+IF(AA42=AK39,AD42,0)+IF(AG37=AK39,AJ37,0)+IF(AG38=AK39,AJ38,0)+IF(AG39=AK39,AJ39,0)+IF(AG40=AK39,AJ40,0)+IF(AG41=AK39,AJ41,0)+IF(AG42=AK39,AJ42,0)</f>
        <v>0</v>
      </c>
      <c r="AN39" s="16">
        <f t="shared" si="34"/>
        <v>0</v>
      </c>
    </row>
    <row r="40" spans="1:40" ht="12.75" customHeight="1" x14ac:dyDescent="0.15">
      <c r="A40" s="11">
        <v>0.6875</v>
      </c>
      <c r="B40" s="11">
        <v>0.82291666666666663</v>
      </c>
      <c r="C40" s="12"/>
      <c r="D40" s="13">
        <f t="shared" si="28"/>
        <v>0.13541666666666663</v>
      </c>
      <c r="E40" s="14">
        <f>IF(A40&lt;Konstanten!$B$3,(IF(B40&gt;Konstanten!$B$3,Konstanten!$B$3,B40)&lt;A40)+IF(B40&gt;Konstanten!$B$3,Konstanten!$B$3,B40)-A40,0)</f>
        <v>8.333333333333337E-2</v>
      </c>
      <c r="F40" s="15">
        <f>IF(B40&gt;Konstanten!$B$3,IF(A40&gt;Konstanten!$B$3,B40-A40,(B40&lt;Konstanten!$B$3)+B40-Konstanten!$B$3),0)</f>
        <v>5.2083333333333259E-2</v>
      </c>
      <c r="G40" s="11"/>
      <c r="H40" s="11"/>
      <c r="I40" s="12"/>
      <c r="J40" s="13">
        <f t="shared" si="29"/>
        <v>0</v>
      </c>
      <c r="K40" s="14">
        <f>IF(G40&lt;Konstanten!$B$3,(IF(H40&gt;Konstanten!$B$3,Konstanten!$B$3,H40)&lt;G40)+IF(H40&gt;Konstanten!$B$3,Konstanten!$B$3,H40)-G40,0)</f>
        <v>0</v>
      </c>
      <c r="L40" s="15">
        <f>IF(H40&gt;Konstanten!$B$3,IF(G40&gt;Konstanten!$B$3,H40-G40,(H40&lt;Konstanten!$B$3)+H40-Konstanten!$B$3),0)</f>
        <v>0</v>
      </c>
      <c r="M40" s="11"/>
      <c r="N40" s="11"/>
      <c r="O40" s="12"/>
      <c r="P40" s="13">
        <f t="shared" si="30"/>
        <v>0</v>
      </c>
      <c r="Q40" s="14">
        <f>IF(M40&lt;Konstanten!$B$3,(IF(N40&gt;Konstanten!$B$3,Konstanten!$B$3,N40)&lt;M40)+IF(N40&gt;Konstanten!$B$3,Konstanten!$B$3,N40)-M40,0)</f>
        <v>0</v>
      </c>
      <c r="R40" s="15">
        <f>IF(N40&gt;Konstanten!$B$3,IF(M40&gt;Konstanten!$B$3,N40-M40,(N40&lt;Konstanten!$B$3)+N40-Konstanten!$B$3),0)</f>
        <v>0</v>
      </c>
      <c r="S40" s="11"/>
      <c r="T40" s="11"/>
      <c r="U40" s="12"/>
      <c r="V40" s="13">
        <f t="shared" si="31"/>
        <v>0</v>
      </c>
      <c r="W40" s="14">
        <f>IF(S40&lt;Konstanten!$B$3,(IF(T40&gt;Konstanten!$B$3,Konstanten!$B$3,T40)&lt;S40)+IF(T40&gt;Konstanten!$B$3,Konstanten!$B$3,T40)-S40,0)</f>
        <v>0</v>
      </c>
      <c r="X40" s="15">
        <f>IF(T40&gt;Konstanten!$B$3,IF(S40&gt;Konstanten!$B$3,T40-S40,(T40&lt;Konstanten!$B$3)+T40-Konstanten!$B$3),0)</f>
        <v>0</v>
      </c>
      <c r="Y40" s="11"/>
      <c r="Z40" s="11"/>
      <c r="AA40" s="12"/>
      <c r="AB40" s="13">
        <f t="shared" si="32"/>
        <v>0</v>
      </c>
      <c r="AC40" s="14">
        <f>IF(Y40&lt;Konstanten!$B$3,(IF(Z40&gt;Konstanten!$B$3,Konstanten!$B$3,Z40)&lt;Y40)+IF(Z40&gt;Konstanten!$B$3,Konstanten!$B$3,Z40)-Y40,0)</f>
        <v>0</v>
      </c>
      <c r="AD40" s="15">
        <f>IF(Z40&gt;Konstanten!$B$3,IF(Y40&gt;Konstanten!$B$3,Z40-Y40,(Z40&lt;Konstanten!$B$3)+Z40-Konstanten!$B$3),0)</f>
        <v>0</v>
      </c>
      <c r="AE40" s="11"/>
      <c r="AF40" s="11"/>
      <c r="AG40" s="12"/>
      <c r="AH40" s="13">
        <f t="shared" si="33"/>
        <v>0</v>
      </c>
      <c r="AI40" s="14">
        <f>IF(AE40&lt;Konstanten!$B$4,(IF(AF40&gt;Konstanten!$B$4,Konstanten!$B$4,AF40)&lt;AE40)+IF(AF40&gt;Konstanten!$B$4,Konstanten!$B$4,AF40)-AE40,0)</f>
        <v>0</v>
      </c>
      <c r="AJ40" s="15">
        <f>IF(AF40&gt;Konstanten!$B$4,IF(AE40&gt;Konstanten!$B$4,AF40-AE40,(AF40&lt;Konstanten!$B$4)+AF40-Konstanten!$B$4),0)</f>
        <v>0</v>
      </c>
      <c r="AK40" s="5" t="str">
        <f>$AK$8</f>
        <v>-</v>
      </c>
      <c r="AL40" s="13">
        <f>IF(C37=AK40,E37,0)+IF(C38=AK40,E38,0)+IF(C39=AK40,E39,0)+IF(C40=AK40,E40,0)+IF(C41=AK40,E41,0)+IF(C42=AK40,E42,0)+IF(I37=AK40,K37,0)+IF(I38=AK40,K38,0)+IF(I39=AK40,K39,0)+IF(I40=AK40,K40,0)+IF(I41=AK40,K41,0)+IF(I42=AK40,K42,0)+IF(O37=AK40,Q37,0)+IF(O38=AK40,Q38,0)+IF(O39=AK40,Q39,0)+IF(O40=AK40,Q40,0)+IF(O41=AK40,Q41,0)+IF(O42=AK40,Q42,0)+IF(U37=AK40,W37,0)+IF(U38=AK40,W38,0)+IF(U39=AK40,W39,0)+IF(U40=AK40,W40,0)+IF(U41=AK40,W41,0)+IF(U42=AK40,W42,0)+IF(AA37=AK40,AC37,0)+IF(AA38=AK40,AC38,0)+IF(AA39=AK40,AC39,0)+IF(AA40=AK40,AC40,0)+IF(AA41=AK40,AC41,0)+IF(AA42=AK40,AC42,0)+IF(AG37=AK40,AI37,0)+IF(AG38=AK40,AI38,0)+IF(AG39=AK40,AI39,0)+IF(AG40=AK40,AI40,0)+IF(AG41=AK40,AI41,0)+IF(AG42=AK40,AI42,0)</f>
        <v>0</v>
      </c>
      <c r="AM40" s="13">
        <f>IF(C37=AK40,F37,0)+IF(C38=AK40,F38,0)+IF(C39=AK40,F39,0)+IF(C40=AK40,F40,0)+IF(C41=AK40,F41,0)+IF(C42=AK40,F42,0)+IF(I37=AK40,L37,0)+IF(I38=AK40,L38,0)+IF(I39=AK40,L39,0)+IF(I40=AK40,L40,0)+IF(I41=AK40,L41,0)+IF(I42=AK40,L42,0)+IF(O37=AK40,R37,0)+IF(O38=AK40,R38,0)+IF(O39=AK40,R39,0)+IF(O40=AK40,R40,0)+IF(O41=AK40,R41,0)+IF(O42=AK40,R42,0)+IF(U37=AK40,X37,0)+IF(U38=AK40,X38,0)+IF(U39=AK40,X39,0)+IF(U40=AK40,X40,0)+IF(U41=AK40,X41,0)+IF(U42=AK40,X42,0)+IF(AA37=AK40,AD37,0)+IF(AA38=AK40,AD38,0)+IF(AA39=AK40,AD39,0)+IF(AA40=AK40,AD40,0)+IF(AA41=AK40,AD41,0)+IF(AA42=AK40,AD42,0)+IF(AG37=AK40,AJ37,0)+IF(AG38=AK40,AJ38,0)+IF(AG39=AK40,AJ39,0)+IF(AG40=AK40,AJ40,0)+IF(AG41=AK40,AJ41,0)+IF(AG42=AK40,AJ42,0)</f>
        <v>0</v>
      </c>
      <c r="AN40" s="16">
        <f t="shared" si="34"/>
        <v>0</v>
      </c>
    </row>
    <row r="41" spans="1:40" ht="12.75" customHeight="1" x14ac:dyDescent="0.15">
      <c r="A41" s="11"/>
      <c r="B41" s="11"/>
      <c r="C41" s="12"/>
      <c r="D41" s="13">
        <f t="shared" si="28"/>
        <v>0</v>
      </c>
      <c r="E41" s="14">
        <f>IF(A41&lt;Konstanten!$B$3,(IF(B41&gt;Konstanten!$B$3,Konstanten!$B$3,B41)&lt;A41)+IF(B41&gt;Konstanten!$B$3,Konstanten!$B$3,B41)-A41,0)</f>
        <v>0</v>
      </c>
      <c r="F41" s="15">
        <f>IF(B41&gt;Konstanten!$B$3,IF(A41&gt;Konstanten!$B$3,B41-A41,(B41&lt;Konstanten!$B$3)+B41-Konstanten!$B$3),0)</f>
        <v>0</v>
      </c>
      <c r="G41" s="11"/>
      <c r="H41" s="11"/>
      <c r="I41" s="12"/>
      <c r="J41" s="13">
        <f t="shared" si="29"/>
        <v>0</v>
      </c>
      <c r="K41" s="14">
        <f>IF(G41&lt;Konstanten!$B$3,(IF(H41&gt;Konstanten!$B$3,Konstanten!$B$3,H41)&lt;G41)+IF(H41&gt;Konstanten!$B$3,Konstanten!$B$3,H41)-G41,0)</f>
        <v>0</v>
      </c>
      <c r="L41" s="15">
        <f>IF(H41&gt;Konstanten!$B$3,IF(G41&gt;Konstanten!$B$3,H41-G41,(H41&lt;Konstanten!$B$3)+H41-Konstanten!$B$3),0)</f>
        <v>0</v>
      </c>
      <c r="M41" s="11"/>
      <c r="N41" s="11"/>
      <c r="O41" s="12"/>
      <c r="P41" s="13">
        <f t="shared" si="30"/>
        <v>0</v>
      </c>
      <c r="Q41" s="14">
        <f>IF(M41&lt;Konstanten!$B$3,(IF(N41&gt;Konstanten!$B$3,Konstanten!$B$3,N41)&lt;M41)+IF(N41&gt;Konstanten!$B$3,Konstanten!$B$3,N41)-M41,0)</f>
        <v>0</v>
      </c>
      <c r="R41" s="15">
        <f>IF(N41&gt;Konstanten!$B$3,IF(M41&gt;Konstanten!$B$3,N41-M41,(N41&lt;Konstanten!$B$3)+N41-Konstanten!$B$3),0)</f>
        <v>0</v>
      </c>
      <c r="S41" s="11"/>
      <c r="T41" s="11"/>
      <c r="U41" s="12"/>
      <c r="V41" s="13">
        <f t="shared" si="31"/>
        <v>0</v>
      </c>
      <c r="W41" s="14">
        <f>IF(S41&lt;Konstanten!$B$3,(IF(T41&gt;Konstanten!$B$3,Konstanten!$B$3,T41)&lt;S41)+IF(T41&gt;Konstanten!$B$3,Konstanten!$B$3,T41)-S41,0)</f>
        <v>0</v>
      </c>
      <c r="X41" s="15">
        <f>IF(T41&gt;Konstanten!$B$3,IF(S41&gt;Konstanten!$B$3,T41-S41,(T41&lt;Konstanten!$B$3)+T41-Konstanten!$B$3),0)</f>
        <v>0</v>
      </c>
      <c r="Y41" s="11"/>
      <c r="Z41" s="11"/>
      <c r="AA41" s="12"/>
      <c r="AB41" s="13">
        <f t="shared" si="32"/>
        <v>0</v>
      </c>
      <c r="AC41" s="14">
        <f>IF(Y41&lt;Konstanten!$B$3,(IF(Z41&gt;Konstanten!$B$3,Konstanten!$B$3,Z41)&lt;Y41)+IF(Z41&gt;Konstanten!$B$3,Konstanten!$B$3,Z41)-Y41,0)</f>
        <v>0</v>
      </c>
      <c r="AD41" s="15">
        <f>IF(Z41&gt;Konstanten!$B$3,IF(Y41&gt;Konstanten!$B$3,Z41-Y41,(Z41&lt;Konstanten!$B$3)+Z41-Konstanten!$B$3),0)</f>
        <v>0</v>
      </c>
      <c r="AE41" s="11"/>
      <c r="AF41" s="11"/>
      <c r="AG41" s="12"/>
      <c r="AH41" s="13">
        <f t="shared" si="33"/>
        <v>0</v>
      </c>
      <c r="AI41" s="14">
        <f>IF(AE41&lt;Konstanten!$B$4,(IF(AF41&gt;Konstanten!$B$4,Konstanten!$B$4,AF41)&lt;AE41)+IF(AF41&gt;Konstanten!$B$4,Konstanten!$B$4,AF41)-AE41,0)</f>
        <v>0</v>
      </c>
      <c r="AJ41" s="15">
        <f>IF(AF41&gt;Konstanten!$B$4,IF(AE41&gt;Konstanten!$B$4,AF41-AE41,(AF41&lt;Konstanten!$B$4)+AF41-Konstanten!$B$4),0)</f>
        <v>0</v>
      </c>
      <c r="AK41" s="5" t="str">
        <f>$AK$9</f>
        <v>Mariana</v>
      </c>
      <c r="AL41" s="13">
        <f>IF(C37=AK41,E37,0)+IF(C38=AK41,E38,0)+IF(C39=AK41,E39,0)+IF(C40=AK41,E40,0)+IF(C41=AK41,E41,0)+IF(C42=AK41,E42,0)+IF(I37=AK41,K37,0)+IF(I38=AK41,K38,0)+IF(I39=AK41,K39,0)+IF(I40=AK41,K40,0)+IF(I41=AK41,K41,0)+IF(I42=AK41,K42,0)+IF(O37=AK41,Q37,0)+IF(O38=AK41,Q38,0)+IF(O39=AK41,Q39,0)+IF(O40=AK41,Q40,0)+IF(O41=AK41,Q41,0)+IF(O42=AK41,Q42,0)+IF(U37=AK41,W37,0)+IF(U38=AK41,W38,0)+IF(U39=AK41,W39,0)+IF(U40=AK41,W40,0)+IF(U41=AK41,W41,0)+IF(U42=AK41,W42,0)+IF(AA37=AK41,AC37,0)+IF(AA38=AK41,AC38,0)+IF(AA39=AK41,AC39,0)+IF(AA40=AK41,AC40,0)+IF(AA41=AK41,AC41,0)+IF(AA42=AK41,AC42,0)+IF(AG37=AK41,AI37,0)+IF(AG38=AK41,AI38,0)+IF(AG39=AK41,AI39,0)+IF(AG40=AK41,AI40,0)+IF(AG41=AK41,AI41,0)+IF(AG42=AK41,AI42,0)</f>
        <v>0</v>
      </c>
      <c r="AM41" s="13">
        <f>IF(C37=AK41,F37,0)+IF(C38=AK41,F38,0)+IF(C39=AK41,F39,0)+IF(C40=AK41,F40,0)+IF(C41=AK41,F41,0)+IF(C42=AK41,F42,0)+IF(I37=AK41,L37,0)+IF(I38=AK41,L38,0)+IF(I39=AK41,L39,0)+IF(I40=AK41,L40,0)+IF(I41=AK41,L41,0)+IF(I42=AK41,L42,0)+IF(O37=AK41,R37,0)+IF(O38=AK41,R38,0)+IF(O39=AK41,R39,0)+IF(O40=AK41,R40,0)+IF(O41=AK41,R41,0)+IF(O42=AK41,R42,0)+IF(U37=AK41,X37,0)+IF(U38=AK41,X38,0)+IF(U39=AK41,X39,0)+IF(U40=AK41,X40,0)+IF(U41=AK41,X41,0)+IF(U42=AK41,X42,0)+IF(AA37=AK41,AD37,0)+IF(AA38=AK41,AD38,0)+IF(AA39=AK41,AD39,0)+IF(AA40=AK41,AD40,0)+IF(AA41=AK41,AD41,0)+IF(AA42=AK41,AD42,0)+IF(AG37=AK41,AJ37,0)+IF(AG38=AK41,AJ38,0)+IF(AG39=AK41,AJ39,0)+IF(AG40=AK41,AJ40,0)+IF(AG41=AK41,AJ41,0)+IF(AG42=AK41,AJ42,0)</f>
        <v>0</v>
      </c>
      <c r="AN41" s="16">
        <f t="shared" si="34"/>
        <v>0</v>
      </c>
    </row>
    <row r="42" spans="1:40" ht="12.75" customHeight="1" x14ac:dyDescent="0.15">
      <c r="A42" s="11"/>
      <c r="B42" s="11"/>
      <c r="C42" s="12"/>
      <c r="D42" s="13">
        <f t="shared" si="28"/>
        <v>0</v>
      </c>
      <c r="E42" s="14">
        <f>IF(A42&lt;Konstanten!$B$3,(IF(B42&gt;Konstanten!$B$3,Konstanten!$B$3,B42)&lt;A42)+IF(B42&gt;Konstanten!$B$3,Konstanten!$B$3,B42)-A42,0)</f>
        <v>0</v>
      </c>
      <c r="F42" s="15">
        <f>IF(B42&gt;Konstanten!$B$3,IF(A42&gt;Konstanten!$B$3,B42-A42,(B42&lt;Konstanten!$B$3)+B42-Konstanten!$B$3),0)</f>
        <v>0</v>
      </c>
      <c r="G42" s="11"/>
      <c r="H42" s="11"/>
      <c r="I42" s="12"/>
      <c r="J42" s="13">
        <f t="shared" si="29"/>
        <v>0</v>
      </c>
      <c r="K42" s="14">
        <f>IF(G42&lt;Konstanten!$B$3,(IF(H42&gt;Konstanten!$B$3,Konstanten!$B$3,H42)&lt;G42)+IF(H42&gt;Konstanten!$B$3,Konstanten!$B$3,H42)-G42,0)</f>
        <v>0</v>
      </c>
      <c r="L42" s="15">
        <f>IF(H42&gt;Konstanten!$B$3,IF(G42&gt;Konstanten!$B$3,H42-G42,(H42&lt;Konstanten!$B$3)+H42-Konstanten!$B$3),0)</f>
        <v>0</v>
      </c>
      <c r="M42" s="11"/>
      <c r="N42" s="11"/>
      <c r="O42" s="12"/>
      <c r="P42" s="13">
        <f t="shared" si="30"/>
        <v>0</v>
      </c>
      <c r="Q42" s="14">
        <f>IF(M42&lt;Konstanten!$B$3,(IF(N42&gt;Konstanten!$B$3,Konstanten!$B$3,N42)&lt;M42)+IF(N42&gt;Konstanten!$B$3,Konstanten!$B$3,N42)-M42,0)</f>
        <v>0</v>
      </c>
      <c r="R42" s="15">
        <f>IF(N42&gt;Konstanten!$B$3,IF(M42&gt;Konstanten!$B$3,N42-M42,(N42&lt;Konstanten!$B$3)+N42-Konstanten!$B$3),0)</f>
        <v>0</v>
      </c>
      <c r="S42" s="11"/>
      <c r="T42" s="11"/>
      <c r="U42" s="12"/>
      <c r="V42" s="13">
        <f t="shared" si="31"/>
        <v>0</v>
      </c>
      <c r="W42" s="14">
        <f>IF(S42&lt;Konstanten!$B$3,(IF(T42&gt;Konstanten!$B$3,Konstanten!$B$3,T42)&lt;S42)+IF(T42&gt;Konstanten!$B$3,Konstanten!$B$3,T42)-S42,0)</f>
        <v>0</v>
      </c>
      <c r="X42" s="15">
        <f>IF(T42&gt;Konstanten!$B$3,IF(S42&gt;Konstanten!$B$3,T42-S42,(T42&lt;Konstanten!$B$3)+T42-Konstanten!$B$3),0)</f>
        <v>0</v>
      </c>
      <c r="Y42" s="11"/>
      <c r="Z42" s="11"/>
      <c r="AA42" s="12"/>
      <c r="AB42" s="13">
        <f t="shared" si="32"/>
        <v>0</v>
      </c>
      <c r="AC42" s="14">
        <f>IF(Y42&lt;Konstanten!$B$3,(IF(Z42&gt;Konstanten!$B$3,Konstanten!$B$3,Z42)&lt;Y42)+IF(Z42&gt;Konstanten!$B$3,Konstanten!$B$3,Z42)-Y42,0)</f>
        <v>0</v>
      </c>
      <c r="AD42" s="15">
        <f>IF(Z42&gt;Konstanten!$B$3,IF(Y42&gt;Konstanten!$B$3,Z42-Y42,(Z42&lt;Konstanten!$B$3)+Z42-Konstanten!$B$3),0)</f>
        <v>0</v>
      </c>
      <c r="AE42" s="11"/>
      <c r="AF42" s="11"/>
      <c r="AG42" s="12"/>
      <c r="AH42" s="13">
        <f t="shared" si="33"/>
        <v>0</v>
      </c>
      <c r="AI42" s="14">
        <f>IF(AE42&lt;Konstanten!$B$4,(IF(AF42&gt;Konstanten!$B$4,Konstanten!$B$4,AF42)&lt;AE42)+IF(AF42&gt;Konstanten!$B$4,Konstanten!$B$4,AF42)-AE42,0)</f>
        <v>0</v>
      </c>
      <c r="AJ42" s="15">
        <f>IF(AF42&gt;Konstanten!$B$4,IF(AE42&gt;Konstanten!$B$4,AF42-AE42,(AF42&lt;Konstanten!$B$4)+AF42-Konstanten!$B$4),0)</f>
        <v>0</v>
      </c>
      <c r="AK42" s="5" t="str">
        <f>$AK$10</f>
        <v>Giampaolo</v>
      </c>
      <c r="AL42" s="13">
        <f>IF(C37=AK42,E37,0)+IF(C38=AK42,E38,0)+IF(C39=AK42,E39,0)+IF(C40=AK42,E40,0)+IF(C41=AK42,E41,0)+IF(C42=AK42,E42,0)+IF(I37=AK42,K37,0)+IF(I38=AK42,K38,0)+IF(I39=AK42,K39,0)+IF(I40=AK42,K40,0)+IF(I41=AK42,K41,0)+IF(I42=AK42,K42,0)+IF(O37=AK42,Q37,0)+IF(O38=AK42,Q38,0)+IF(O39=AK42,Q39,0)+IF(O40=AK42,Q40,0)+IF(O41=AK42,Q41,0)+IF(O42=AK42,Q42,0)+IF(U37=AK42,W37,0)+IF(U38=AK42,W38,0)+IF(U39=AK42,W39,0)+IF(U40=AK42,W40,0)+IF(U41=AK42,W41,0)+IF(U42=AK42,W42,0)+IF(AA37=AK42,AC37,0)+IF(AA38=AK42,AC38,0)+IF(AA39=AK42,AC39,0)+IF(AA40=AK42,AC40,0)+IF(AA41=AK42,AC41,0)+IF(AA42=AK42,AC42,0)+IF(AG37=AK42,AI37,0)+IF(AG38=AK42,AI38,0)+IF(AG39=AK42,AI39,0)+IF(AG40=AK42,AI40,0)+IF(AG41=AK42,AI41,0)+IF(AG42=AK42,AI42,0)</f>
        <v>0</v>
      </c>
      <c r="AM42" s="13">
        <f>IF(C37=AK42,F37,0)+IF(C38=AK42,F38,0)+IF(C39=AK42,F39,0)+IF(C40=AK42,F40,0)+IF(C41=AK42,F41,0)+IF(C42=AK42,F42,0)+IF(I37=AK42,L37,0)+IF(I38=AK42,L38,0)+IF(I39=AK42,L39,0)+IF(I40=AK42,L40,0)+IF(I41=AK42,L41,0)+IF(I42=AK42,L42,0)+IF(O37=AK42,R37,0)+IF(O38=AK42,R38,0)+IF(O39=AK42,R39,0)+IF(O40=AK42,R40,0)+IF(O41=AK42,R41,0)+IF(O42=AK42,R42,0)+IF(U37=AK42,X37,0)+IF(U38=AK42,X38,0)+IF(U39=AK42,X39,0)+IF(U40=AK42,X40,0)+IF(U41=AK42,X41,0)+IF(U42=AK42,X42,0)+IF(AA37=AK42,AD37,0)+IF(AA38=AK42,AD38,0)+IF(AA39=AK42,AD39,0)+IF(AA40=AK42,AD40,0)+IF(AA41=AK42,AD41,0)+IF(AA42=AK42,AD42,0)+IF(AG37=AK42,AJ37,0)+IF(AG38=AK42,AJ38,0)+IF(AG39=AK42,AJ39,0)+IF(AG40=AK42,AJ40,0)+IF(AG41=AK42,AJ41,0)+IF(AG42=AK42,AJ42,0)</f>
        <v>0</v>
      </c>
      <c r="AN42" s="16">
        <f t="shared" si="34"/>
        <v>0</v>
      </c>
    </row>
    <row r="43" spans="1:40" ht="12.75" customHeight="1" x14ac:dyDescent="0.15">
      <c r="A43" s="37" t="s">
        <v>14</v>
      </c>
      <c r="B43" s="37"/>
      <c r="C43" s="12" t="s">
        <v>19</v>
      </c>
      <c r="D43" s="18">
        <f>SUM(D37:D42)</f>
        <v>0.66666666666666663</v>
      </c>
      <c r="E43" s="19"/>
      <c r="F43" s="19"/>
      <c r="G43" s="37" t="s">
        <v>14</v>
      </c>
      <c r="H43" s="37"/>
      <c r="I43" s="12"/>
      <c r="J43" s="18">
        <f>SUM(J37:J42)</f>
        <v>0.42708333333333331</v>
      </c>
      <c r="K43" s="19"/>
      <c r="L43" s="19"/>
      <c r="M43" s="37" t="s">
        <v>14</v>
      </c>
      <c r="N43" s="37"/>
      <c r="O43" s="12"/>
      <c r="P43" s="18">
        <f>SUM(P37:P42)</f>
        <v>0.45833333333333326</v>
      </c>
      <c r="Q43" s="19"/>
      <c r="R43" s="19"/>
      <c r="S43" s="37" t="s">
        <v>14</v>
      </c>
      <c r="T43" s="37"/>
      <c r="U43" s="12"/>
      <c r="V43" s="18">
        <f>SUM(V37:V42)</f>
        <v>0.58333333333333326</v>
      </c>
      <c r="W43" s="19"/>
      <c r="X43" s="19"/>
      <c r="Y43" s="37" t="s">
        <v>14</v>
      </c>
      <c r="Z43" s="37"/>
      <c r="AA43" s="12"/>
      <c r="AB43" s="18">
        <f>SUM(AB37:AB42)</f>
        <v>0.53125</v>
      </c>
      <c r="AC43" s="19"/>
      <c r="AD43" s="20"/>
      <c r="AE43" s="37" t="s">
        <v>14</v>
      </c>
      <c r="AF43" s="37"/>
      <c r="AG43" s="12"/>
      <c r="AH43" s="18">
        <f>SUM(AH37:AH42)</f>
        <v>0.52083333333333326</v>
      </c>
      <c r="AI43" s="19"/>
      <c r="AJ43" s="19"/>
      <c r="AK43" s="5"/>
      <c r="AL43" s="5"/>
      <c r="AM43" s="5"/>
      <c r="AN43" s="10"/>
    </row>
    <row r="44" spans="1:40" ht="12.75" customHeight="1" x14ac:dyDescent="0.15">
      <c r="A44" s="38"/>
      <c r="B44" s="38"/>
      <c r="C44" s="38"/>
      <c r="D44" s="8"/>
      <c r="E44" s="8"/>
      <c r="F44" s="8"/>
      <c r="G44" s="39"/>
      <c r="H44" s="39"/>
      <c r="I44" s="39"/>
      <c r="J44" s="8"/>
      <c r="K44" s="8"/>
      <c r="L44" s="8"/>
      <c r="M44" s="40"/>
      <c r="N44" s="40"/>
      <c r="O44" s="40"/>
      <c r="P44" s="8"/>
      <c r="Q44" s="8"/>
      <c r="R44" s="8"/>
      <c r="S44" s="40"/>
      <c r="T44" s="40"/>
      <c r="U44" s="40"/>
      <c r="V44" s="8"/>
      <c r="W44" s="8"/>
      <c r="X44" s="24"/>
      <c r="Y44" s="41"/>
      <c r="Z44" s="41"/>
      <c r="AA44" s="41"/>
      <c r="AB44" s="8"/>
      <c r="AC44" s="8"/>
      <c r="AD44" s="8"/>
      <c r="AE44" s="41"/>
      <c r="AF44" s="41"/>
      <c r="AG44" s="41"/>
      <c r="AH44" s="9"/>
      <c r="AI44" s="9"/>
      <c r="AJ44" s="9"/>
      <c r="AK44" s="5"/>
      <c r="AL44" s="5"/>
      <c r="AM44" s="5"/>
      <c r="AN44" s="10"/>
    </row>
    <row r="45" spans="1:40" ht="12.75" customHeight="1" x14ac:dyDescent="0.15">
      <c r="A45" s="11">
        <v>0.41666666666666669</v>
      </c>
      <c r="B45" s="11">
        <v>0.60416666666666663</v>
      </c>
      <c r="C45" s="12"/>
      <c r="D45" s="13">
        <f t="shared" ref="D45:D50" si="35">(B45&lt;A45)+B45-A45</f>
        <v>0.18749999999999994</v>
      </c>
      <c r="E45" s="14">
        <f>IF(A45&lt;Konstanten!$B$3,(IF(B45&gt;Konstanten!$B$3,Konstanten!$B$3,B45)&lt;A45)+IF(B45&gt;Konstanten!$B$3,Konstanten!$B$3,B45)-A45,0)</f>
        <v>0.18749999999999994</v>
      </c>
      <c r="F45" s="15">
        <f>IF(B45&gt;Konstanten!$B$3,IF(A45&gt;Konstanten!$B$3,B45-A45,(B45&lt;Konstanten!$B$3)+B45-Konstanten!$B$3),0)</f>
        <v>0</v>
      </c>
      <c r="G45" s="11">
        <v>0.41666666666666669</v>
      </c>
      <c r="H45" s="11">
        <v>0.625</v>
      </c>
      <c r="I45" s="12"/>
      <c r="J45" s="13">
        <f t="shared" ref="J45:J50" si="36">(H45&lt;G45)+H45-G45</f>
        <v>0.20833333333333331</v>
      </c>
      <c r="K45" s="14">
        <f>IF(G45&lt;Konstanten!$B$3,(IF(H45&gt;Konstanten!$B$3,Konstanten!$B$3,H45)&lt;G45)+IF(H45&gt;Konstanten!$B$3,Konstanten!$B$3,H45)-G45,0)</f>
        <v>0.20833333333333331</v>
      </c>
      <c r="L45" s="15">
        <f>IF(H45&gt;Konstanten!$B$3,IF(G45&gt;Konstanten!$B$3,H45-G45,(H45&lt;Konstanten!$B$3)+H45-Konstanten!$B$3),0)</f>
        <v>0</v>
      </c>
      <c r="M45" s="11">
        <v>0.375</v>
      </c>
      <c r="N45" s="11">
        <v>0.60416666666666663</v>
      </c>
      <c r="O45" s="12"/>
      <c r="P45" s="13">
        <f t="shared" ref="P45:P50" si="37">(N45&lt;M45)+N45-M45</f>
        <v>0.22916666666666663</v>
      </c>
      <c r="Q45" s="14">
        <f>IF(M45&lt;Konstanten!$B$3,(IF(N45&gt;Konstanten!$B$3,Konstanten!$B$3,N45)&lt;M45)+IF(N45&gt;Konstanten!$B$3,Konstanten!$B$3,N45)-M45,0)</f>
        <v>0.22916666666666663</v>
      </c>
      <c r="R45" s="15">
        <f>IF(N45&gt;Konstanten!$B$3,IF(M45&gt;Konstanten!$B$3,N45-M45,(N45&lt;Konstanten!$B$3)+N45-Konstanten!$B$3),0)</f>
        <v>0</v>
      </c>
      <c r="S45" s="11">
        <v>0.41666666666666669</v>
      </c>
      <c r="T45" s="11">
        <v>0.66666666666666663</v>
      </c>
      <c r="U45" s="12"/>
      <c r="V45" s="13">
        <f t="shared" ref="V45:V50" si="38">(T45&lt;S45)+T45-S45</f>
        <v>0.24999999999999994</v>
      </c>
      <c r="W45" s="14">
        <f>IF(S45&lt;Konstanten!$B$3,(IF(T45&gt;Konstanten!$B$3,Konstanten!$B$3,T45)&lt;S45)+IF(T45&gt;Konstanten!$B$3,Konstanten!$B$3,T45)-S45,0)</f>
        <v>0.24999999999999994</v>
      </c>
      <c r="X45" s="15">
        <f>IF(T45&gt;Konstanten!$B$3,IF(S45&gt;Konstanten!$B$3,T45-S45,(T45&lt;Konstanten!$B$3)+T45-Konstanten!$B$3),0)</f>
        <v>0</v>
      </c>
      <c r="Y45" s="11">
        <v>0.41666666666666669</v>
      </c>
      <c r="Z45" s="11">
        <v>0.625</v>
      </c>
      <c r="AA45" s="12"/>
      <c r="AB45" s="13">
        <f t="shared" ref="AB45:AB50" si="39">(Z45&lt;Y45)+Z45-Y45</f>
        <v>0.20833333333333331</v>
      </c>
      <c r="AC45" s="14">
        <f>IF(Y45&lt;Konstanten!$B$3,(IF(Z45&gt;Konstanten!$B$3,Konstanten!$B$3,Z45)&lt;Y45)+IF(Z45&gt;Konstanten!$B$3,Konstanten!$B$3,Z45)-Y45,0)</f>
        <v>0.20833333333333331</v>
      </c>
      <c r="AD45" s="15">
        <f>IF(Z45&gt;Konstanten!$B$3,IF(Y45&gt;Konstanten!$B$3,Z45-Y45,(Z45&lt;Konstanten!$B$3)+Z45-Konstanten!$B$3),0)</f>
        <v>0</v>
      </c>
      <c r="AE45" s="11">
        <v>0.41666666666666669</v>
      </c>
      <c r="AF45" s="11">
        <v>0.58333333333333337</v>
      </c>
      <c r="AG45" s="12"/>
      <c r="AH45" s="13">
        <f t="shared" ref="AH45:AH50" si="40">(AF45&lt;AE45)+AF45-AE45</f>
        <v>0.16666666666666669</v>
      </c>
      <c r="AI45" s="14">
        <f>IF(AE45&lt;Konstanten!$B$4,(IF(AF45&gt;Konstanten!$B$4,Konstanten!$B$4,AF45)&lt;AE45)+IF(AF45&gt;Konstanten!$B$4,Konstanten!$B$4,AF45)-AE45,0)</f>
        <v>0.12499999999999994</v>
      </c>
      <c r="AJ45" s="15">
        <f>IF(AF45&gt;Konstanten!$B$4,IF(AE45&gt;Konstanten!$B$4,AF45-AE45,(AF45&lt;Konstanten!$B$4)+AF45-Konstanten!$B$4),0)</f>
        <v>4.1666666666666741E-2</v>
      </c>
      <c r="AK45" s="5" t="str">
        <f>$AK$5</f>
        <v>Nadia</v>
      </c>
      <c r="AL45" s="13">
        <f>IF(C45=AK45,E45,0)+IF(C46=AK45,E46,0)+IF(C47=AK45,E47,0)+IF(C48=AK45,E48,0)+IF(C49=AK45,E49,0)+IF(C50=AK45,E50,0)+IF(I45=AK45,K45,0)+IF(I46=AK45,K46,0)+IF(I47=AK45,K47,0)+IF(I48=AK45,K48,0)+IF(I49=AK45,K49,0)+IF(I50=AK45,K50,0)+IF(O45=AK45,Q45,0)+IF(O46=AK45,Q46,0)+IF(O47=AK45,Q47,0)+IF(O48=AK45,Q48,0)+IF(O49=AK45,Q49,0)+IF(O50=AK45,Q50,0)+IF(U45=AK45,W45,0)+IF(U46=AK45,W46,0)+IF(U47=AK45,W47,0)+IF(U48=AK45,W48,0)+IF(U49=AK45,W49,0)+IF(U50=AK45,W50,0)+IF(AA45=AK45,AC45,0)+IF(AA46=AK45,AC46,0)+IF(AA47=AK45,AC47,0)+IF(AA48=AK45,AC48,0)+IF(AA49=AK45,AC49,0)+IF(AA50=AK45,AC50,0)+IF(AG45=AK45,AI45,0)+IF(AG46=AK45,AI46,0)+IF(AG47=AK45,AI47,0)+IF(AG48=AK45,AI48,0)+IF(AG49=AK45,AI49,0)+IF(AG50=AK45,AI50,0)</f>
        <v>0</v>
      </c>
      <c r="AM45" s="13">
        <f>IF(C45=AK45,F45,0)+IF(C46=AK45,F46,0)+IF(C47=AK45,F47,0)+IF(C48=AK45,F48,0)+IF(C49=AK45,F49,0)+IF(C50=AK45,F50,0)+IF(I45=AK45,L45,0)+IF(I46=AK45,L46,0)+IF(I47=AK45,L47,0)+IF(I48=AK45,L48,0)+IF(I49=AK45,L49,0)+IF(I50=AK45,L50,0)+IF(O45=AK45,R45,0)+IF(O46=AK45,R46,0)+IF(O47=AK45,R47,0)+IF(O48=AK45,R48,0)+IF(O49=AK45,R49,0)+IF(O50=AK45,R50,0)+IF(U45=AK45,X45,0)+IF(U46=AK45,X46,0)+IF(U47=AK45,X47,0)+IF(U48=AK45,X48,0)+IF(U49=AK45,X49,0)+IF(U50=AK45,X50,0)+IF(AA45=AK45,AD45,0)+IF(AA46=AK45,AD46,0)+IF(AA47=AK45,AD47,0)+IF(AA48=AK45,AD48,0)+IF(AA49=AK45,AD49,0)+IF(AA50=AK45,AD50,0)+IF(AG45=AK45,AJ45,0)+IF(AG46=AK45,AJ46,0)+IF(AG47=AK45,AJ47,0)+IF(AG48=AK45,AJ48,0)+IF(AG49=AK45,AJ49,0)+IF(AG50=AK45,AJ50,0)</f>
        <v>0</v>
      </c>
      <c r="AN45" s="16">
        <f t="shared" ref="AN45:AN50" si="41">AL45+AM45</f>
        <v>0</v>
      </c>
    </row>
    <row r="46" spans="1:40" ht="12.75" customHeight="1" x14ac:dyDescent="0.15">
      <c r="A46" s="11">
        <v>0.625</v>
      </c>
      <c r="B46" s="11">
        <v>0.77083333333333337</v>
      </c>
      <c r="C46" s="12"/>
      <c r="D46" s="13">
        <f t="shared" si="35"/>
        <v>0.14583333333333337</v>
      </c>
      <c r="E46" s="14">
        <f>IF(A46&lt;Konstanten!$B$3,(IF(B46&gt;Konstanten!$B$3,Konstanten!$B$3,B46)&lt;A46)+IF(B46&gt;Konstanten!$B$3,Konstanten!$B$3,B46)-A46,0)</f>
        <v>0.14583333333333337</v>
      </c>
      <c r="F46" s="15">
        <f>IF(B46&gt;Konstanten!$B$3,IF(A46&gt;Konstanten!$B$3,B46-A46,(B46&lt;Konstanten!$B$3)+B46-Konstanten!$B$3),0)</f>
        <v>0</v>
      </c>
      <c r="G46" s="11">
        <v>0.60416666666666663</v>
      </c>
      <c r="H46" s="11">
        <v>0.82291666666666663</v>
      </c>
      <c r="I46" s="12"/>
      <c r="J46" s="13">
        <f t="shared" si="36"/>
        <v>0.21875</v>
      </c>
      <c r="K46" s="14">
        <f>IF(G46&lt;Konstanten!$B$3,(IF(H46&gt;Konstanten!$B$3,Konstanten!$B$3,H46)&lt;G46)+IF(H46&gt;Konstanten!$B$3,Konstanten!$B$3,H46)-G46,0)</f>
        <v>0.16666666666666674</v>
      </c>
      <c r="L46" s="15">
        <f>IF(H46&gt;Konstanten!$B$3,IF(G46&gt;Konstanten!$B$3,H46-G46,(H46&lt;Konstanten!$B$3)+H46-Konstanten!$B$3),0)</f>
        <v>5.2083333333333259E-2</v>
      </c>
      <c r="M46" s="11">
        <v>0.59375</v>
      </c>
      <c r="N46" s="11">
        <v>0.82291666666666663</v>
      </c>
      <c r="O46" s="12"/>
      <c r="P46" s="13">
        <f t="shared" si="37"/>
        <v>0.22916666666666663</v>
      </c>
      <c r="Q46" s="14">
        <f>IF(M46&lt;Konstanten!$B$3,(IF(N46&gt;Konstanten!$B$3,Konstanten!$B$3,N46)&lt;M46)+IF(N46&gt;Konstanten!$B$3,Konstanten!$B$3,N46)-M46,0)</f>
        <v>0.17708333333333337</v>
      </c>
      <c r="R46" s="15">
        <f>IF(N46&gt;Konstanten!$B$3,IF(M46&gt;Konstanten!$B$3,N46-M46,(N46&lt;Konstanten!$B$3)+N46-Konstanten!$B$3),0)</f>
        <v>5.2083333333333259E-2</v>
      </c>
      <c r="S46" s="11">
        <v>0.4375</v>
      </c>
      <c r="T46" s="11">
        <v>0.60416666666666663</v>
      </c>
      <c r="U46" s="12"/>
      <c r="V46" s="13">
        <f t="shared" si="38"/>
        <v>0.16666666666666663</v>
      </c>
      <c r="W46" s="14">
        <f>IF(S46&lt;Konstanten!$B$3,(IF(T46&gt;Konstanten!$B$3,Konstanten!$B$3,T46)&lt;S46)+IF(T46&gt;Konstanten!$B$3,Konstanten!$B$3,T46)-S46,0)</f>
        <v>0.16666666666666663</v>
      </c>
      <c r="X46" s="15">
        <f>IF(T46&gt;Konstanten!$B$3,IF(S46&gt;Konstanten!$B$3,T46-S46,(T46&lt;Konstanten!$B$3)+T46-Konstanten!$B$3),0)</f>
        <v>0</v>
      </c>
      <c r="Y46" s="11">
        <v>0.66666666666666663</v>
      </c>
      <c r="Z46" s="11">
        <v>0.79166666666666663</v>
      </c>
      <c r="AA46" s="12"/>
      <c r="AB46" s="13">
        <f t="shared" si="39"/>
        <v>0.125</v>
      </c>
      <c r="AC46" s="14">
        <f>IF(Y46&lt;Konstanten!$B$3,(IF(Z46&gt;Konstanten!$B$3,Konstanten!$B$3,Z46)&lt;Y46)+IF(Z46&gt;Konstanten!$B$3,Konstanten!$B$3,Z46)-Y46,0)</f>
        <v>0.10416666666666674</v>
      </c>
      <c r="AD46" s="15">
        <f>IF(Z46&gt;Konstanten!$B$3,IF(Y46&gt;Konstanten!$B$3,Z46-Y46,(Z46&lt;Konstanten!$B$3)+Z46-Konstanten!$B$3),0)</f>
        <v>2.0833333333333259E-2</v>
      </c>
      <c r="AE46" s="11">
        <v>0.60416666666666663</v>
      </c>
      <c r="AF46" s="11">
        <v>0.76041666666666663</v>
      </c>
      <c r="AG46" s="12"/>
      <c r="AH46" s="13">
        <f t="shared" si="40"/>
        <v>0.15625</v>
      </c>
      <c r="AI46" s="14">
        <f>IF(AE46&lt;Konstanten!$B$4,(IF(AF46&gt;Konstanten!$B$4,Konstanten!$B$4,AF46)&lt;AE46)+IF(AF46&gt;Konstanten!$B$4,Konstanten!$B$4,AF46)-AE46,0)</f>
        <v>0</v>
      </c>
      <c r="AJ46" s="15">
        <f>IF(AF46&gt;Konstanten!$B$4,IF(AE46&gt;Konstanten!$B$4,AF46-AE46,(AF46&lt;Konstanten!$B$4)+AF46-Konstanten!$B$4),0)</f>
        <v>0.15625</v>
      </c>
      <c r="AK46" s="5" t="str">
        <f>$AK$6</f>
        <v>Cesar</v>
      </c>
      <c r="AL46" s="13">
        <f>IF(C45=AK46,E45,0)+IF(C46=AK46,E46,0)+IF(C47=AK46,E47,0)+IF(C48=AK46,E48,0)+IF(C49=AK46,E49,0)+IF(C50=AK46,E50,0)+IF(I45=AK46,K45,0)+IF(I46=AK46,K46,0)+IF(I47=AK46,K47,0)+IF(I48=AK46,K48,0)+IF(I49=AK46,K49,0)+IF(I50=AK46,K50,0)+IF(O45=AK46,Q45,0)+IF(O46=AK46,Q46,0)+IF(O47=AK46,Q47,0)+IF(O48=AK46,Q48,0)+IF(O49=AK46,Q49,0)+IF(O50=AK46,Q50,0)+IF(U45=AK46,W45,0)+IF(U46=AK46,W46,0)+IF(U47=AK46,W47,0)+IF(U48=AK46,W48,0)+IF(U49=AK46,W49,0)+IF(U50=AK46,W50,0)+IF(AA45=AK46,AC45,0)+IF(AA46=AK46,AC46,0)+IF(AA47=AK46,AC47,0)+IF(AA48=AK46,AC48,0)+IF(AA49=AK46,AC49,0)+IF(AA50=AK46,AC50,0)+IF(AG45=AK46,AI45,0)+IF(AG46=AK46,AI46,0)+IF(AG47=AK46,AI47,0)+IF(AG48=AK46,AI48,0)+IF(AG49=AK46,AI49,0)+IF(AG50=AK46,AI50,0)</f>
        <v>0</v>
      </c>
      <c r="AM46" s="13">
        <f>IF(C45=AK46,F45,0)+IF(C46=AK46,F46,0)+IF(C47=AK46,F47,0)+IF(C48=AK46,F48,0)+IF(C49=AK46,F49,0)+IF(C50=AK46,F50,0)+IF(I45=AK46,L45,0)+IF(I46=AK46,L46,0)+IF(I47=AK46,L47,0)+IF(I48=AK46,L48,0)+IF(I49=AK46,L49,0)+IF(I50=AK46,L50,0)+IF(O45=AK46,R45,0)+IF(O46=AK46,R46,0)+IF(O47=AK46,R47,0)+IF(O48=AK46,R48,0)+IF(O49=AK46,R49,0)+IF(O50=AK46,R50,0)+IF(U45=AK46,X45,0)+IF(U46=AK46,X46,0)+IF(U47=AK46,X47,0)+IF(U48=AK46,X48,0)+IF(U49=AK46,X49,0)+IF(U50=AK46,X50,0)+IF(AA45=AK46,AD45,0)+IF(AA46=AK46,AD46,0)+IF(AA47=AK46,AD47,0)+IF(AA48=AK46,AD48,0)+IF(AA49=AK46,AD49,0)+IF(AA50=AK46,AD50,0)+IF(AG45=AK46,AJ45,0)+IF(AG46=AK46,AJ46,0)+IF(AG47=AK46,AJ47,0)+IF(AG48=AK46,AJ48,0)+IF(AG49=AK46,AJ49,0)+IF(AG50=AK46,AJ50,0)</f>
        <v>0</v>
      </c>
      <c r="AN46" s="16">
        <f t="shared" si="41"/>
        <v>0</v>
      </c>
    </row>
    <row r="47" spans="1:40" ht="12.75" customHeight="1" x14ac:dyDescent="0.15">
      <c r="A47" s="11">
        <v>0.4375</v>
      </c>
      <c r="B47" s="11">
        <v>0.63541666666666663</v>
      </c>
      <c r="C47" s="12"/>
      <c r="D47" s="13">
        <f t="shared" si="35"/>
        <v>0.19791666666666663</v>
      </c>
      <c r="E47" s="14">
        <f>IF(A47&lt;Konstanten!$B$3,(IF(B47&gt;Konstanten!$B$3,Konstanten!$B$3,B47)&lt;A47)+IF(B47&gt;Konstanten!$B$3,Konstanten!$B$3,B47)-A47,0)</f>
        <v>0.19791666666666663</v>
      </c>
      <c r="F47" s="15">
        <f>IF(B47&gt;Konstanten!$B$3,IF(A47&gt;Konstanten!$B$3,B47-A47,(B47&lt;Konstanten!$B$3)+B47-Konstanten!$B$3),0)</f>
        <v>0</v>
      </c>
      <c r="G47" s="11"/>
      <c r="H47" s="11"/>
      <c r="I47" s="12"/>
      <c r="J47" s="13">
        <f t="shared" si="36"/>
        <v>0</v>
      </c>
      <c r="K47" s="14">
        <f>IF(G47&lt;Konstanten!$B$3,(IF(H47&gt;Konstanten!$B$3,Konstanten!$B$3,H47)&lt;G47)+IF(H47&gt;Konstanten!$B$3,Konstanten!$B$3,H47)-G47,0)</f>
        <v>0</v>
      </c>
      <c r="L47" s="15">
        <f>IF(H47&gt;Konstanten!$B$3,IF(G47&gt;Konstanten!$B$3,H47-G47,(H47&lt;Konstanten!$B$3)+H47-Konstanten!$B$3),0)</f>
        <v>0</v>
      </c>
      <c r="M47" s="11"/>
      <c r="N47" s="11"/>
      <c r="O47" s="12"/>
      <c r="P47" s="13">
        <f t="shared" si="37"/>
        <v>0</v>
      </c>
      <c r="Q47" s="14">
        <f>IF(M47&lt;Konstanten!$B$3,(IF(N47&gt;Konstanten!$B$3,Konstanten!$B$3,N47)&lt;M47)+IF(N47&gt;Konstanten!$B$3,Konstanten!$B$3,N47)-M47,0)</f>
        <v>0</v>
      </c>
      <c r="R47" s="15">
        <f>IF(N47&gt;Konstanten!$B$3,IF(M47&gt;Konstanten!$B$3,N47-M47,(N47&lt;Konstanten!$B$3)+N47-Konstanten!$B$3),0)</f>
        <v>0</v>
      </c>
      <c r="S47" s="11">
        <v>0.65625</v>
      </c>
      <c r="T47" s="11">
        <v>0.82291666666666663</v>
      </c>
      <c r="U47" s="12"/>
      <c r="V47" s="13">
        <f t="shared" si="38"/>
        <v>0.16666666666666663</v>
      </c>
      <c r="W47" s="14">
        <f>IF(S47&lt;Konstanten!$B$3,(IF(T47&gt;Konstanten!$B$3,Konstanten!$B$3,T47)&lt;S47)+IF(T47&gt;Konstanten!$B$3,Konstanten!$B$3,T47)-S47,0)</f>
        <v>0.11458333333333337</v>
      </c>
      <c r="X47" s="15">
        <f>IF(T47&gt;Konstanten!$B$3,IF(S47&gt;Konstanten!$B$3,T47-S47,(T47&lt;Konstanten!$B$3)+T47-Konstanten!$B$3),0)</f>
        <v>5.2083333333333259E-2</v>
      </c>
      <c r="Y47" s="11">
        <v>0.625</v>
      </c>
      <c r="Z47" s="11">
        <v>0.82291666666666663</v>
      </c>
      <c r="AA47" s="12"/>
      <c r="AB47" s="13">
        <f t="shared" si="39"/>
        <v>0.19791666666666663</v>
      </c>
      <c r="AC47" s="14">
        <f>IF(Y47&lt;Konstanten!$B$3,(IF(Z47&gt;Konstanten!$B$3,Konstanten!$B$3,Z47)&lt;Y47)+IF(Z47&gt;Konstanten!$B$3,Konstanten!$B$3,Z47)-Y47,0)</f>
        <v>0.14583333333333337</v>
      </c>
      <c r="AD47" s="15">
        <f>IF(Z47&gt;Konstanten!$B$3,IF(Y47&gt;Konstanten!$B$3,Z47-Y47,(Z47&lt;Konstanten!$B$3)+Z47-Konstanten!$B$3),0)</f>
        <v>5.2083333333333259E-2</v>
      </c>
      <c r="AE47" s="11">
        <v>0.5625</v>
      </c>
      <c r="AF47" s="11">
        <v>0.76041666666666663</v>
      </c>
      <c r="AG47" s="12"/>
      <c r="AH47" s="13">
        <f t="shared" si="40"/>
        <v>0.19791666666666663</v>
      </c>
      <c r="AI47" s="14">
        <f>IF(AE47&lt;Konstanten!$B$4,(IF(AF47&gt;Konstanten!$B$4,Konstanten!$B$4,AF47)&lt;AE47)+IF(AF47&gt;Konstanten!$B$4,Konstanten!$B$4,AF47)-AE47,0)</f>
        <v>0</v>
      </c>
      <c r="AJ47" s="15">
        <f>IF(AF47&gt;Konstanten!$B$4,IF(AE47&gt;Konstanten!$B$4,AF47-AE47,(AF47&lt;Konstanten!$B$4)+AF47-Konstanten!$B$4),0)</f>
        <v>0.19791666666666663</v>
      </c>
      <c r="AK47" s="5" t="str">
        <f>$AK$7</f>
        <v>-</v>
      </c>
      <c r="AL47" s="13">
        <f>IF(C45=AK47,E45,0)+IF(C46=AK47,E46,0)+IF(C47=AK47,E47,0)+IF(C48=AK47,E48,0)+IF(C49=AK47,E49,0)+IF(C50=AK47,E50,0)+IF(I45=AK47,K45,0)+IF(I46=AK47,K46,0)+IF(I47=AK47,K47,0)+IF(I48=AK47,K48,0)+IF(I49=AK47,K49,0)+IF(I50=AK47,K50,0)+IF(O45=AK47,Q45,0)+IF(O46=AK47,Q46,0)+IF(O47=AK47,Q47,0)+IF(O48=AK47,Q48,0)+IF(O49=AK47,Q49,0)+IF(O50=AK47,Q50,0)+IF(U45=AK47,W45,0)+IF(U46=AK47,W46,0)+IF(U47=AK47,W47,0)+IF(U48=AK47,W48,0)+IF(U49=AK47,W49,0)+IF(U50=AK47,W50,0)+IF(AA45=AK47,AC45,0)+IF(AA46=AK47,AC46,0)+IF(AA47=AK47,AC47,0)+IF(AA48=AK47,AC48,0)+IF(AA49=AK47,AC49,0)+IF(AA50=AK47,AC50,0)+IF(AG45=AK47,AI45,0)+IF(AG46=AK47,AI46,0)+IF(AG47=AK47,AI47,0)+IF(AG48=AK47,AI48,0)+IF(AG49=AK47,AI49,0)+IF(AG50=AK47,AI50,0)</f>
        <v>0</v>
      </c>
      <c r="AM47" s="13">
        <f>IF(C45=AK47,F45,0)+IF(C46=AK47,F46,0)+IF(C47=AK47,F47,0)+IF(C48=AK47,F48,0)+IF(C49=AK47,F49,0)+IF(C50=AK47,F50,0)+IF(I45=AK47,L45,0)+IF(I46=AK47,L46,0)+IF(I47=AK47,L47,0)+IF(I48=AK47,L48,0)+IF(I49=AK47,L49,0)+IF(I50=AK47,L50,0)+IF(O45=AK47,R45,0)+IF(O46=AK47,R46,0)+IF(O47=AK47,R47,0)+IF(O48=AK47,R48,0)+IF(O49=AK47,R49,0)+IF(O50=AK47,R50,0)+IF(U45=AK47,X45,0)+IF(U46=AK47,X46,0)+IF(U47=AK47,X47,0)+IF(U48=AK47,X48,0)+IF(U49=AK47,X49,0)+IF(U50=AK47,X50,0)+IF(AA45=AK47,AD45,0)+IF(AA46=AK47,AD46,0)+IF(AA47=AK47,AD47,0)+IF(AA48=AK47,AD48,0)+IF(AA49=AK47,AD49,0)+IF(AA50=AK47,AD50,0)+IF(AG45=AK47,AJ45,0)+IF(AG46=AK47,AJ46,0)+IF(AG47=AK47,AJ47,0)+IF(AG48=AK47,AJ48,0)+IF(AG49=AK47,AJ49,0)+IF(AG50=AK47,AJ50,0)</f>
        <v>0</v>
      </c>
      <c r="AN47" s="16">
        <f t="shared" si="41"/>
        <v>0</v>
      </c>
    </row>
    <row r="48" spans="1:40" ht="12.75" customHeight="1" x14ac:dyDescent="0.15">
      <c r="A48" s="11">
        <v>0.6875</v>
      </c>
      <c r="B48" s="11">
        <v>0.82291666666666663</v>
      </c>
      <c r="C48" s="12"/>
      <c r="D48" s="13">
        <f t="shared" si="35"/>
        <v>0.13541666666666663</v>
      </c>
      <c r="E48" s="14">
        <f>IF(A48&lt;Konstanten!$B$3,(IF(B48&gt;Konstanten!$B$3,Konstanten!$B$3,B48)&lt;A48)+IF(B48&gt;Konstanten!$B$3,Konstanten!$B$3,B48)-A48,0)</f>
        <v>8.333333333333337E-2</v>
      </c>
      <c r="F48" s="15">
        <f>IF(B48&gt;Konstanten!$B$3,IF(A48&gt;Konstanten!$B$3,B48-A48,(B48&lt;Konstanten!$B$3)+B48-Konstanten!$B$3),0)</f>
        <v>5.2083333333333259E-2</v>
      </c>
      <c r="G48" s="11"/>
      <c r="H48" s="11"/>
      <c r="I48" s="12"/>
      <c r="J48" s="13">
        <f t="shared" si="36"/>
        <v>0</v>
      </c>
      <c r="K48" s="14">
        <f>IF(G48&lt;Konstanten!$B$3,(IF(H48&gt;Konstanten!$B$3,Konstanten!$B$3,H48)&lt;G48)+IF(H48&gt;Konstanten!$B$3,Konstanten!$B$3,H48)-G48,0)</f>
        <v>0</v>
      </c>
      <c r="L48" s="15">
        <f>IF(H48&gt;Konstanten!$B$3,IF(G48&gt;Konstanten!$B$3,H48-G48,(H48&lt;Konstanten!$B$3)+H48-Konstanten!$B$3),0)</f>
        <v>0</v>
      </c>
      <c r="M48" s="11"/>
      <c r="N48" s="11"/>
      <c r="O48" s="12"/>
      <c r="P48" s="13">
        <f t="shared" si="37"/>
        <v>0</v>
      </c>
      <c r="Q48" s="14">
        <f>IF(M48&lt;Konstanten!$B$3,(IF(N48&gt;Konstanten!$B$3,Konstanten!$B$3,N48)&lt;M48)+IF(N48&gt;Konstanten!$B$3,Konstanten!$B$3,N48)-M48,0)</f>
        <v>0</v>
      </c>
      <c r="R48" s="15">
        <f>IF(N48&gt;Konstanten!$B$3,IF(M48&gt;Konstanten!$B$3,N48-M48,(N48&lt;Konstanten!$B$3)+N48-Konstanten!$B$3),0)</f>
        <v>0</v>
      </c>
      <c r="S48" s="11"/>
      <c r="T48" s="11"/>
      <c r="U48" s="12"/>
      <c r="V48" s="13">
        <f t="shared" si="38"/>
        <v>0</v>
      </c>
      <c r="W48" s="14">
        <f>IF(S48&lt;Konstanten!$B$3,(IF(T48&gt;Konstanten!$B$3,Konstanten!$B$3,T48)&lt;S48)+IF(T48&gt;Konstanten!$B$3,Konstanten!$B$3,T48)-S48,0)</f>
        <v>0</v>
      </c>
      <c r="X48" s="15">
        <f>IF(T48&gt;Konstanten!$B$3,IF(S48&gt;Konstanten!$B$3,T48-S48,(T48&lt;Konstanten!$B$3)+T48-Konstanten!$B$3),0)</f>
        <v>0</v>
      </c>
      <c r="Y48" s="11"/>
      <c r="Z48" s="11"/>
      <c r="AA48" s="12"/>
      <c r="AB48" s="13">
        <f t="shared" si="39"/>
        <v>0</v>
      </c>
      <c r="AC48" s="14">
        <f>IF(Y48&lt;Konstanten!$B$3,(IF(Z48&gt;Konstanten!$B$3,Konstanten!$B$3,Z48)&lt;Y48)+IF(Z48&gt;Konstanten!$B$3,Konstanten!$B$3,Z48)-Y48,0)</f>
        <v>0</v>
      </c>
      <c r="AD48" s="15">
        <f>IF(Z48&gt;Konstanten!$B$3,IF(Y48&gt;Konstanten!$B$3,Z48-Y48,(Z48&lt;Konstanten!$B$3)+Z48-Konstanten!$B$3),0)</f>
        <v>0</v>
      </c>
      <c r="AE48" s="11"/>
      <c r="AF48" s="11"/>
      <c r="AG48" s="12"/>
      <c r="AH48" s="13">
        <f t="shared" si="40"/>
        <v>0</v>
      </c>
      <c r="AI48" s="14">
        <f>IF(AE48&lt;Konstanten!$B$4,(IF(AF48&gt;Konstanten!$B$4,Konstanten!$B$4,AF48)&lt;AE48)+IF(AF48&gt;Konstanten!$B$4,Konstanten!$B$4,AF48)-AE48,0)</f>
        <v>0</v>
      </c>
      <c r="AJ48" s="15">
        <f>IF(AF48&gt;Konstanten!$B$4,IF(AE48&gt;Konstanten!$B$4,AF48-AE48,(AF48&lt;Konstanten!$B$4)+AF48-Konstanten!$B$4),0)</f>
        <v>0</v>
      </c>
      <c r="AK48" s="5" t="str">
        <f>$AK$8</f>
        <v>-</v>
      </c>
      <c r="AL48" s="13">
        <f>IF(C45=AK48,E45,0)+IF(C46=AK48,E46,0)+IF(C47=AK48,E47,0)+IF(C48=AK48,E48,0)+IF(C49=AK48,E49,0)+IF(C50=AK48,E50,0)+IF(I45=AK48,K45,0)+IF(I46=AK48,K46,0)+IF(I47=AK48,K47,0)+IF(I48=AK48,K48,0)+IF(I49=AK48,K49,0)+IF(I50=AK48,K50,0)+IF(O45=AK48,Q45,0)+IF(O46=AK48,Q46,0)+IF(O47=AK48,Q47,0)+IF(O48=AK48,Q48,0)+IF(O49=AK48,Q49,0)+IF(O50=AK48,Q50,0)+IF(U45=AK48,W45,0)+IF(U46=AK48,W46,0)+IF(U47=AK48,W47,0)+IF(U48=AK48,W48,0)+IF(U49=AK48,W49,0)+IF(U50=AK48,W50,0)+IF(AA45=AK48,AC45,0)+IF(AA46=AK48,AC46,0)+IF(AA47=AK48,AC47,0)+IF(AA48=AK48,AC48,0)+IF(AA49=AK48,AC49,0)+IF(AA50=AK48,AC50,0)+IF(AG45=AK48,AI45,0)+IF(AG46=AK48,AI46,0)+IF(AG47=AK48,AI47,0)+IF(AG48=AK48,AI48,0)+IF(AG49=AK48,AI49,0)+IF(AG50=AK48,AI50,0)</f>
        <v>0</v>
      </c>
      <c r="AM48" s="13">
        <f>IF(C45=AK48,F45,0)+IF(C46=AK48,F46,0)+IF(C47=AK48,F47,0)+IF(C48=AK48,F48,0)+IF(C49=AK48,F49,0)+IF(C50=AK48,F50,0)+IF(I45=AK48,L45,0)+IF(I46=AK48,L46,0)+IF(I47=AK48,L47,0)+IF(I48=AK48,L48,0)+IF(I49=AK48,L49,0)+IF(I50=AK48,L50,0)+IF(O45=AK48,R45,0)+IF(O46=AK48,R46,0)+IF(O47=AK48,R47,0)+IF(O48=AK48,R48,0)+IF(O49=AK48,R49,0)+IF(O50=AK48,R50,0)+IF(U45=AK48,X45,0)+IF(U46=AK48,X46,0)+IF(U47=AK48,X47,0)+IF(U48=AK48,X48,0)+IF(U49=AK48,X49,0)+IF(U50=AK48,X50,0)+IF(AA45=AK48,AD45,0)+IF(AA46=AK48,AD46,0)+IF(AA47=AK48,AD47,0)+IF(AA48=AK48,AD48,0)+IF(AA49=AK48,AD49,0)+IF(AA50=AK48,AD50,0)+IF(AG45=AK48,AJ45,0)+IF(AG46=AK48,AJ46,0)+IF(AG47=AK48,AJ47,0)+IF(AG48=AK48,AJ48,0)+IF(AG49=AK48,AJ49,0)+IF(AG50=AK48,AJ50,0)</f>
        <v>0</v>
      </c>
      <c r="AN48" s="16">
        <f t="shared" si="41"/>
        <v>0</v>
      </c>
    </row>
    <row r="49" spans="1:40" ht="12.75" customHeight="1" x14ac:dyDescent="0.15">
      <c r="A49" s="11"/>
      <c r="B49" s="11"/>
      <c r="C49" s="12"/>
      <c r="D49" s="13">
        <f t="shared" si="35"/>
        <v>0</v>
      </c>
      <c r="E49" s="14">
        <f>IF(A49&lt;Konstanten!$B$3,(IF(B49&gt;Konstanten!$B$3,Konstanten!$B$3,B49)&lt;A49)+IF(B49&gt;Konstanten!$B$3,Konstanten!$B$3,B49)-A49,0)</f>
        <v>0</v>
      </c>
      <c r="F49" s="15">
        <f>IF(B49&gt;Konstanten!$B$3,IF(A49&gt;Konstanten!$B$3,B49-A49,(B49&lt;Konstanten!$B$3)+B49-Konstanten!$B$3),0)</f>
        <v>0</v>
      </c>
      <c r="G49" s="11"/>
      <c r="H49" s="11"/>
      <c r="I49" s="12"/>
      <c r="J49" s="13">
        <f t="shared" si="36"/>
        <v>0</v>
      </c>
      <c r="K49" s="14">
        <f>IF(G49&lt;Konstanten!$B$3,(IF(H49&gt;Konstanten!$B$3,Konstanten!$B$3,H49)&lt;G49)+IF(H49&gt;Konstanten!$B$3,Konstanten!$B$3,H49)-G49,0)</f>
        <v>0</v>
      </c>
      <c r="L49" s="15">
        <f>IF(H49&gt;Konstanten!$B$3,IF(G49&gt;Konstanten!$B$3,H49-G49,(H49&lt;Konstanten!$B$3)+H49-Konstanten!$B$3),0)</f>
        <v>0</v>
      </c>
      <c r="M49" s="11"/>
      <c r="N49" s="11"/>
      <c r="O49" s="12"/>
      <c r="P49" s="13">
        <f t="shared" si="37"/>
        <v>0</v>
      </c>
      <c r="Q49" s="14">
        <f>IF(M49&lt;Konstanten!$B$3,(IF(N49&gt;Konstanten!$B$3,Konstanten!$B$3,N49)&lt;M49)+IF(N49&gt;Konstanten!$B$3,Konstanten!$B$3,N49)-M49,0)</f>
        <v>0</v>
      </c>
      <c r="R49" s="15">
        <f>IF(N49&gt;Konstanten!$B$3,IF(M49&gt;Konstanten!$B$3,N49-M49,(N49&lt;Konstanten!$B$3)+N49-Konstanten!$B$3),0)</f>
        <v>0</v>
      </c>
      <c r="S49" s="11"/>
      <c r="T49" s="11"/>
      <c r="U49" s="12"/>
      <c r="V49" s="13">
        <f t="shared" si="38"/>
        <v>0</v>
      </c>
      <c r="W49" s="14">
        <f>IF(S49&lt;Konstanten!$B$3,(IF(T49&gt;Konstanten!$B$3,Konstanten!$B$3,T49)&lt;S49)+IF(T49&gt;Konstanten!$B$3,Konstanten!$B$3,T49)-S49,0)</f>
        <v>0</v>
      </c>
      <c r="X49" s="15">
        <f>IF(T49&gt;Konstanten!$B$3,IF(S49&gt;Konstanten!$B$3,T49-S49,(T49&lt;Konstanten!$B$3)+T49-Konstanten!$B$3),0)</f>
        <v>0</v>
      </c>
      <c r="Y49" s="11"/>
      <c r="Z49" s="11"/>
      <c r="AA49" s="12"/>
      <c r="AB49" s="13">
        <f t="shared" si="39"/>
        <v>0</v>
      </c>
      <c r="AC49" s="14">
        <f>IF(Y49&lt;Konstanten!$B$3,(IF(Z49&gt;Konstanten!$B$3,Konstanten!$B$3,Z49)&lt;Y49)+IF(Z49&gt;Konstanten!$B$3,Konstanten!$B$3,Z49)-Y49,0)</f>
        <v>0</v>
      </c>
      <c r="AD49" s="15">
        <f>IF(Z49&gt;Konstanten!$B$3,IF(Y49&gt;Konstanten!$B$3,Z49-Y49,(Z49&lt;Konstanten!$B$3)+Z49-Konstanten!$B$3),0)</f>
        <v>0</v>
      </c>
      <c r="AE49" s="11"/>
      <c r="AF49" s="11"/>
      <c r="AG49" s="12"/>
      <c r="AH49" s="13">
        <f t="shared" si="40"/>
        <v>0</v>
      </c>
      <c r="AI49" s="14">
        <f>IF(AE49&lt;Konstanten!$B$4,(IF(AF49&gt;Konstanten!$B$4,Konstanten!$B$4,AF49)&lt;AE49)+IF(AF49&gt;Konstanten!$B$4,Konstanten!$B$4,AF49)-AE49,0)</f>
        <v>0</v>
      </c>
      <c r="AJ49" s="15">
        <f>IF(AF49&gt;Konstanten!$B$4,IF(AE49&gt;Konstanten!$B$4,AF49-AE49,(AF49&lt;Konstanten!$B$4)+AF49-Konstanten!$B$4),0)</f>
        <v>0</v>
      </c>
      <c r="AK49" s="5" t="str">
        <f>$AK$9</f>
        <v>Mariana</v>
      </c>
      <c r="AL49" s="13">
        <f>IF(C45=AK49,E45,0)+IF(C46=AK49,E46,0)+IF(C47=AK49,E47,0)+IF(C48=AK49,E48,0)+IF(C49=AK49,E49,0)+IF(C50=AK49,E50,0)+IF(I45=AK49,K45,0)+IF(I46=AK49,K46,0)+IF(I47=AK49,K47,0)+IF(I48=AK49,K48,0)+IF(I49=AK49,K49,0)+IF(I50=AK49,K50,0)+IF(O45=AK49,Q45,0)+IF(O46=AK49,Q46,0)+IF(O47=AK49,Q47,0)+IF(O48=AK49,Q48,0)+IF(O49=AK49,Q49,0)+IF(O50=AK49,Q50,0)+IF(U45=AK49,W45,0)+IF(U46=AK49,W46,0)+IF(U47=AK49,W47,0)+IF(U48=AK49,W48,0)+IF(U49=AK49,W49,0)+IF(U50=AK49,W50,0)+IF(AA45=AK49,AC45,0)+IF(AA46=AK49,AC46,0)+IF(AA47=AK49,AC47,0)+IF(AA48=AK49,AC48,0)+IF(AA49=AK49,AC49,0)+IF(AA50=AK49,AC50,0)+IF(AG45=AK49,AI45,0)+IF(AG46=AK49,AI46,0)+IF(AG47=AK49,AI47,0)+IF(AG48=AK49,AI48,0)+IF(AG49=AK49,AI49,0)+IF(AG50=AK49,AI50,0)</f>
        <v>0</v>
      </c>
      <c r="AM49" s="13">
        <f>IF(C45=AK49,F45,0)+IF(C46=AK49,F46,0)+IF(C47=AK49,F47,0)+IF(C48=AK49,F48,0)+IF(C49=AK49,F49,0)+IF(C50=AK49,F50,0)+IF(I45=AK49,L45,0)+IF(I46=AK49,L46,0)+IF(I47=AK49,L47,0)+IF(I48=AK49,L48,0)+IF(I49=AK49,L49,0)+IF(I50=AK49,L50,0)+IF(O45=AK49,R45,0)+IF(O46=AK49,R46,0)+IF(O47=AK49,R47,0)+IF(O48=AK49,R48,0)+IF(O49=AK49,R49,0)+IF(O50=AK49,R50,0)+IF(U45=AK49,X45,0)+IF(U46=AK49,X46,0)+IF(U47=AK49,X47,0)+IF(U48=AK49,X48,0)+IF(U49=AK49,X49,0)+IF(U50=AK49,X50,0)+IF(AA45=AK49,AD45,0)+IF(AA46=AK49,AD46,0)+IF(AA47=AK49,AD47,0)+IF(AA48=AK49,AD48,0)+IF(AA49=AK49,AD49,0)+IF(AA50=AK49,AD50,0)+IF(AG45=AK49,AJ45,0)+IF(AG46=AK49,AJ46,0)+IF(AG47=AK49,AJ47,0)+IF(AG48=AK49,AJ48,0)+IF(AG49=AK49,AJ49,0)+IF(AG50=AK49,AJ50,0)</f>
        <v>0</v>
      </c>
      <c r="AN49" s="16">
        <f t="shared" si="41"/>
        <v>0</v>
      </c>
    </row>
    <row r="50" spans="1:40" ht="12.75" customHeight="1" x14ac:dyDescent="0.15">
      <c r="A50" s="11"/>
      <c r="B50" s="11"/>
      <c r="C50" s="12"/>
      <c r="D50" s="13">
        <f t="shared" si="35"/>
        <v>0</v>
      </c>
      <c r="E50" s="14">
        <f>IF(A50&lt;Konstanten!$B$3,(IF(B50&gt;Konstanten!$B$3,Konstanten!$B$3,B50)&lt;A50)+IF(B50&gt;Konstanten!$B$3,Konstanten!$B$3,B50)-A50,0)</f>
        <v>0</v>
      </c>
      <c r="F50" s="15">
        <f>IF(B50&gt;Konstanten!$B$3,IF(A50&gt;Konstanten!$B$3,B50-A50,(B50&lt;Konstanten!$B$3)+B50-Konstanten!$B$3),0)</f>
        <v>0</v>
      </c>
      <c r="G50" s="11"/>
      <c r="H50" s="11"/>
      <c r="I50" s="12"/>
      <c r="J50" s="13">
        <f t="shared" si="36"/>
        <v>0</v>
      </c>
      <c r="K50" s="14">
        <f>IF(G50&lt;Konstanten!$B$3,(IF(H50&gt;Konstanten!$B$3,Konstanten!$B$3,H50)&lt;G50)+IF(H50&gt;Konstanten!$B$3,Konstanten!$B$3,H50)-G50,0)</f>
        <v>0</v>
      </c>
      <c r="L50" s="15">
        <f>IF(H50&gt;Konstanten!$B$3,IF(G50&gt;Konstanten!$B$3,H50-G50,(H50&lt;Konstanten!$B$3)+H50-Konstanten!$B$3),0)</f>
        <v>0</v>
      </c>
      <c r="M50" s="11"/>
      <c r="N50" s="11"/>
      <c r="O50" s="12"/>
      <c r="P50" s="13">
        <f t="shared" si="37"/>
        <v>0</v>
      </c>
      <c r="Q50" s="14">
        <f>IF(M50&lt;Konstanten!$B$3,(IF(N50&gt;Konstanten!$B$3,Konstanten!$B$3,N50)&lt;M50)+IF(N50&gt;Konstanten!$B$3,Konstanten!$B$3,N50)-M50,0)</f>
        <v>0</v>
      </c>
      <c r="R50" s="15">
        <f>IF(N50&gt;Konstanten!$B$3,IF(M50&gt;Konstanten!$B$3,N50-M50,(N50&lt;Konstanten!$B$3)+N50-Konstanten!$B$3),0)</f>
        <v>0</v>
      </c>
      <c r="S50" s="11"/>
      <c r="T50" s="11"/>
      <c r="U50" s="12"/>
      <c r="V50" s="13">
        <f t="shared" si="38"/>
        <v>0</v>
      </c>
      <c r="W50" s="14">
        <f>IF(S50&lt;Konstanten!$B$3,(IF(T50&gt;Konstanten!$B$3,Konstanten!$B$3,T50)&lt;S50)+IF(T50&gt;Konstanten!$B$3,Konstanten!$B$3,T50)-S50,0)</f>
        <v>0</v>
      </c>
      <c r="X50" s="15">
        <f>IF(T50&gt;Konstanten!$B$3,IF(S50&gt;Konstanten!$B$3,T50-S50,(T50&lt;Konstanten!$B$3)+T50-Konstanten!$B$3),0)</f>
        <v>0</v>
      </c>
      <c r="Y50" s="11"/>
      <c r="Z50" s="11"/>
      <c r="AA50" s="12"/>
      <c r="AB50" s="13">
        <f t="shared" si="39"/>
        <v>0</v>
      </c>
      <c r="AC50" s="14">
        <f>IF(Y50&lt;Konstanten!$B$3,(IF(Z50&gt;Konstanten!$B$3,Konstanten!$B$3,Z50)&lt;Y50)+IF(Z50&gt;Konstanten!$B$3,Konstanten!$B$3,Z50)-Y50,0)</f>
        <v>0</v>
      </c>
      <c r="AD50" s="15">
        <f>IF(Z50&gt;Konstanten!$B$3,IF(Y50&gt;Konstanten!$B$3,Z50-Y50,(Z50&lt;Konstanten!$B$3)+Z50-Konstanten!$B$3),0)</f>
        <v>0</v>
      </c>
      <c r="AE50" s="11"/>
      <c r="AF50" s="11"/>
      <c r="AG50" s="12"/>
      <c r="AH50" s="13">
        <f t="shared" si="40"/>
        <v>0</v>
      </c>
      <c r="AI50" s="14">
        <f>IF(AE50&lt;Konstanten!$B$4,(IF(AF50&gt;Konstanten!$B$4,Konstanten!$B$4,AF50)&lt;AE50)+IF(AF50&gt;Konstanten!$B$4,Konstanten!$B$4,AF50)-AE50,0)</f>
        <v>0</v>
      </c>
      <c r="AJ50" s="15">
        <f>IF(AF50&gt;Konstanten!$B$4,IF(AE50&gt;Konstanten!$B$4,AF50-AE50,(AF50&lt;Konstanten!$B$4)+AF50-Konstanten!$B$4),0)</f>
        <v>0</v>
      </c>
      <c r="AK50" s="5" t="str">
        <f>$AK$10</f>
        <v>Giampaolo</v>
      </c>
      <c r="AL50" s="13">
        <f>IF(C45=AK50,E45,0)+IF(C46=AK50,E46,0)+IF(C47=AK50,E47,0)+IF(C48=AK50,E48,0)+IF(C49=AK50,E49,0)+IF(C50=AK50,E50,0)+IF(I45=AK50,K45,0)+IF(I46=AK50,K46,0)+IF(I47=AK50,K47,0)+IF(I48=AK50,K48,0)+IF(I49=AK50,K49,0)+IF(I50=AK50,K50,0)+IF(O45=AK50,Q45,0)+IF(O46=AK50,Q46,0)+IF(O47=AK50,Q47,0)+IF(O48=AK50,Q48,0)+IF(O49=AK50,Q49,0)+IF(O50=AK50,Q50,0)+IF(U45=AK50,W45,0)+IF(U46=AK50,W46,0)+IF(U47=AK50,W47,0)+IF(U48=AK50,W48,0)+IF(U49=AK50,W49,0)+IF(U50=AK50,W50,0)+IF(AA45=AK50,AC45,0)+IF(AA46=AK50,AC46,0)+IF(AA47=AK50,AC47,0)+IF(AA48=AK50,AC48,0)+IF(AA49=AK50,AC49,0)+IF(AA50=AK50,AC50,0)+IF(AG45=AK50,AI45,0)+IF(AG46=AK50,AI46,0)+IF(AG47=AK50,AI47,0)+IF(AG48=AK50,AI48,0)+IF(AG49=AK50,AI49,0)+IF(AG50=AK50,AI50,0)</f>
        <v>0</v>
      </c>
      <c r="AM50" s="13">
        <f>IF(C45=AK50,F45,0)+IF(C46=AK50,F46,0)+IF(C47=AK50,F47,0)+IF(C48=AK50,F48,0)+IF(C49=AK50,F49,0)+IF(C50=AK50,F50,0)+IF(I45=AK50,L45,0)+IF(I46=AK50,L46,0)+IF(I47=AK50,L47,0)+IF(I48=AK50,L48,0)+IF(I49=AK50,L49,0)+IF(I50=AK50,L50,0)+IF(O45=AK50,R45,0)+IF(O46=AK50,R46,0)+IF(O47=AK50,R47,0)+IF(O48=AK50,R48,0)+IF(O49=AK50,R49,0)+IF(O50=AK50,R50,0)+IF(U45=AK50,X45,0)+IF(U46=AK50,X46,0)+IF(U47=AK50,X47,0)+IF(U48=AK50,X48,0)+IF(U49=AK50,X49,0)+IF(U50=AK50,X50,0)+IF(AA45=AK50,AD45,0)+IF(AA46=AK50,AD46,0)+IF(AA47=AK50,AD47,0)+IF(AA48=AK50,AD48,0)+IF(AA49=AK50,AD49,0)+IF(AA50=AK50,AD50,0)+IF(AG45=AK50,AJ45,0)+IF(AG46=AK50,AJ46,0)+IF(AG47=AK50,AJ47,0)+IF(AG48=AK50,AJ48,0)+IF(AG49=AK50,AJ49,0)+IF(AG50=AK50,AJ50,0)</f>
        <v>0</v>
      </c>
      <c r="AN50" s="16">
        <f t="shared" si="41"/>
        <v>0</v>
      </c>
    </row>
    <row r="51" spans="1:40" ht="12.75" customHeight="1" x14ac:dyDescent="0.15">
      <c r="A51" s="37" t="s">
        <v>14</v>
      </c>
      <c r="B51" s="37"/>
      <c r="C51" s="12" t="s">
        <v>20</v>
      </c>
      <c r="D51" s="18">
        <f>SUM(D45:D50)</f>
        <v>0.66666666666666663</v>
      </c>
      <c r="E51" s="19"/>
      <c r="F51" s="19"/>
      <c r="G51" s="37" t="s">
        <v>14</v>
      </c>
      <c r="H51" s="37"/>
      <c r="I51" s="12"/>
      <c r="J51" s="18">
        <f>SUM(J45:J50)</f>
        <v>0.42708333333333331</v>
      </c>
      <c r="K51" s="19"/>
      <c r="L51" s="19"/>
      <c r="M51" s="37" t="s">
        <v>14</v>
      </c>
      <c r="N51" s="37"/>
      <c r="O51" s="12"/>
      <c r="P51" s="18">
        <f>SUM(P45:P50)</f>
        <v>0.45833333333333326</v>
      </c>
      <c r="Q51" s="19"/>
      <c r="R51" s="19"/>
      <c r="S51" s="37" t="s">
        <v>14</v>
      </c>
      <c r="T51" s="37"/>
      <c r="U51" s="12"/>
      <c r="V51" s="18">
        <f>SUM(V45:V50)</f>
        <v>0.58333333333333326</v>
      </c>
      <c r="W51" s="19"/>
      <c r="X51" s="19"/>
      <c r="Y51" s="37" t="s">
        <v>14</v>
      </c>
      <c r="Z51" s="37"/>
      <c r="AA51" s="12"/>
      <c r="AB51" s="18">
        <f>SUM(AB45:AB50)</f>
        <v>0.53125</v>
      </c>
      <c r="AC51" s="19"/>
      <c r="AD51" s="19"/>
      <c r="AE51" s="37" t="s">
        <v>14</v>
      </c>
      <c r="AF51" s="37"/>
      <c r="AG51" s="12"/>
      <c r="AH51" s="18">
        <f>SUM(AH45:AH50)</f>
        <v>0.52083333333333326</v>
      </c>
      <c r="AI51" s="19"/>
      <c r="AJ51" s="19"/>
      <c r="AK51" s="5"/>
      <c r="AL51" s="5"/>
      <c r="AM51" s="5"/>
      <c r="AN51" s="10"/>
    </row>
    <row r="52" spans="1:40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40" ht="12.75" customHeight="1" x14ac:dyDescent="0.15">
      <c r="G53" s="25" t="s">
        <v>21</v>
      </c>
      <c r="H53" s="25"/>
      <c r="M53" s="25" t="s">
        <v>22</v>
      </c>
      <c r="N53" s="25"/>
      <c r="S53" s="25" t="s">
        <v>23</v>
      </c>
      <c r="T53" s="25"/>
      <c r="U53" s="3"/>
      <c r="V53" s="26"/>
      <c r="W53" s="26"/>
      <c r="X53" s="26"/>
      <c r="Y53" s="25" t="s">
        <v>24</v>
      </c>
      <c r="Z53" s="25"/>
      <c r="AA53" s="3"/>
      <c r="AB53" s="3"/>
      <c r="AC53" s="3"/>
      <c r="AD53" s="3"/>
      <c r="AE53" s="25" t="s">
        <v>25</v>
      </c>
      <c r="AF53" s="25"/>
      <c r="AG53" s="3"/>
      <c r="AH53" s="3"/>
      <c r="AI53" s="3"/>
      <c r="AJ53" s="3"/>
      <c r="AK53" s="25" t="s">
        <v>26</v>
      </c>
      <c r="AM53" s="27" t="s">
        <v>27</v>
      </c>
      <c r="AN53" s="26" t="s">
        <v>28</v>
      </c>
    </row>
    <row r="54" spans="1:40" ht="12.75" customHeight="1" x14ac:dyDescent="0.15">
      <c r="G54" t="str">
        <f>$AK$5</f>
        <v>Nadia</v>
      </c>
      <c r="I54" s="28">
        <v>0</v>
      </c>
      <c r="M54" t="str">
        <f>$AK$5</f>
        <v>Nadia</v>
      </c>
      <c r="O54" s="28">
        <v>0</v>
      </c>
      <c r="S54" t="str">
        <f>$AK$5</f>
        <v>Nadia</v>
      </c>
      <c r="U54" s="29">
        <v>0.1736111111111111</v>
      </c>
      <c r="V54" s="3"/>
      <c r="W54" s="3"/>
      <c r="X54" s="3"/>
      <c r="Y54" t="str">
        <f>$AK$5</f>
        <v>Nadia</v>
      </c>
      <c r="AA54" s="29">
        <f t="shared" ref="AA54:AA59" si="42">U54*I54</f>
        <v>0</v>
      </c>
      <c r="AB54" s="3"/>
      <c r="AC54" s="3"/>
      <c r="AD54" s="3"/>
      <c r="AE54" t="str">
        <f>$AK$5</f>
        <v>Nadia</v>
      </c>
      <c r="AG54" s="29">
        <f t="shared" ref="AG54:AG59" si="43">AN5+AN13+AN21+AN29+AN37+AN45</f>
        <v>0</v>
      </c>
      <c r="AH54" s="3"/>
      <c r="AI54" s="3"/>
      <c r="AJ54" s="3"/>
      <c r="AK54" t="str">
        <f>$AK$5</f>
        <v>Nadia</v>
      </c>
      <c r="AL54" s="29">
        <f t="shared" ref="AL54:AL59" si="44">AG54-AA54</f>
        <v>0</v>
      </c>
      <c r="AM54" s="29">
        <f t="shared" ref="AM54:AM59" si="45">ROUND((AM5+AM13+AM21+AM29+AM37+AM45-AN54)*0.3,2)</f>
        <v>0</v>
      </c>
      <c r="AN54" s="29">
        <v>0</v>
      </c>
    </row>
    <row r="55" spans="1:40" ht="12.75" customHeight="1" x14ac:dyDescent="0.15">
      <c r="G55" t="str">
        <f>$AK$6</f>
        <v>Cesar</v>
      </c>
      <c r="I55" s="28">
        <v>0</v>
      </c>
      <c r="M55" t="str">
        <f>$AK$6</f>
        <v>Cesar</v>
      </c>
      <c r="O55" s="28">
        <v>0</v>
      </c>
      <c r="S55" t="str">
        <f>$AK$6</f>
        <v>Cesar</v>
      </c>
      <c r="U55" s="29">
        <v>0.1388888888888889</v>
      </c>
      <c r="V55" s="3"/>
      <c r="W55" s="3"/>
      <c r="X55" s="3"/>
      <c r="Y55" t="str">
        <f>$AK$6</f>
        <v>Cesar</v>
      </c>
      <c r="AA55" s="29">
        <f t="shared" si="42"/>
        <v>0</v>
      </c>
      <c r="AB55" s="3"/>
      <c r="AC55" s="3"/>
      <c r="AD55" s="3"/>
      <c r="AE55" t="str">
        <f>$AK$6</f>
        <v>Cesar</v>
      </c>
      <c r="AG55" s="29">
        <f t="shared" si="43"/>
        <v>0</v>
      </c>
      <c r="AH55" s="3"/>
      <c r="AI55" s="3"/>
      <c r="AJ55" s="3"/>
      <c r="AK55" t="str">
        <f>$AK$6</f>
        <v>Cesar</v>
      </c>
      <c r="AL55" s="29">
        <f t="shared" si="44"/>
        <v>0</v>
      </c>
      <c r="AM55" s="29">
        <f t="shared" si="45"/>
        <v>0</v>
      </c>
      <c r="AN55" s="29">
        <v>0</v>
      </c>
    </row>
    <row r="56" spans="1:40" ht="12.75" customHeight="1" x14ac:dyDescent="0.15">
      <c r="G56" t="str">
        <f>$AK$7</f>
        <v>-</v>
      </c>
      <c r="I56" s="28">
        <v>0</v>
      </c>
      <c r="M56" t="str">
        <f>$AK$7</f>
        <v>-</v>
      </c>
      <c r="O56" s="28">
        <v>0</v>
      </c>
      <c r="S56" t="str">
        <f>$AK$7</f>
        <v>-</v>
      </c>
      <c r="U56" s="29">
        <v>0</v>
      </c>
      <c r="V56" s="3"/>
      <c r="W56" s="3"/>
      <c r="X56" s="3"/>
      <c r="Y56" t="str">
        <f>$AK$7</f>
        <v>-</v>
      </c>
      <c r="AA56" s="29">
        <f t="shared" si="42"/>
        <v>0</v>
      </c>
      <c r="AB56" s="3"/>
      <c r="AC56" s="3"/>
      <c r="AD56" s="3"/>
      <c r="AE56" t="str">
        <f>$AK$7</f>
        <v>-</v>
      </c>
      <c r="AG56" s="29">
        <f t="shared" si="43"/>
        <v>0</v>
      </c>
      <c r="AH56" s="3"/>
      <c r="AI56" s="3"/>
      <c r="AJ56" s="3"/>
      <c r="AK56" t="str">
        <f>$AK$7</f>
        <v>-</v>
      </c>
      <c r="AL56" s="29">
        <f t="shared" si="44"/>
        <v>0</v>
      </c>
      <c r="AM56" s="29">
        <f t="shared" si="45"/>
        <v>0</v>
      </c>
      <c r="AN56" s="29">
        <v>0</v>
      </c>
    </row>
    <row r="57" spans="1:40" ht="12.75" customHeight="1" x14ac:dyDescent="0.15">
      <c r="G57" t="str">
        <f>$AK$8</f>
        <v>-</v>
      </c>
      <c r="I57" s="28">
        <v>0</v>
      </c>
      <c r="M57" t="str">
        <f>$AK$8</f>
        <v>-</v>
      </c>
      <c r="O57" s="28">
        <v>0</v>
      </c>
      <c r="S57" t="str">
        <f>$AK$8</f>
        <v>-</v>
      </c>
      <c r="U57" s="29">
        <v>0</v>
      </c>
      <c r="V57" s="3"/>
      <c r="W57" s="3"/>
      <c r="X57" s="3"/>
      <c r="Y57" t="str">
        <f>$AK$8</f>
        <v>-</v>
      </c>
      <c r="AA57" s="29">
        <f t="shared" si="42"/>
        <v>0</v>
      </c>
      <c r="AB57" s="3"/>
      <c r="AC57" s="3"/>
      <c r="AD57" s="3"/>
      <c r="AE57" t="str">
        <f>$AK$8</f>
        <v>-</v>
      </c>
      <c r="AG57" s="29">
        <f t="shared" si="43"/>
        <v>0</v>
      </c>
      <c r="AH57" s="3"/>
      <c r="AI57" s="3"/>
      <c r="AJ57" s="3"/>
      <c r="AK57" t="str">
        <f>$AK$8</f>
        <v>-</v>
      </c>
      <c r="AL57" s="29">
        <f t="shared" si="44"/>
        <v>0</v>
      </c>
      <c r="AM57" s="29">
        <f t="shared" si="45"/>
        <v>0</v>
      </c>
      <c r="AN57" s="29">
        <v>0</v>
      </c>
    </row>
    <row r="58" spans="1:40" ht="12.75" customHeight="1" x14ac:dyDescent="0.15">
      <c r="G58" t="str">
        <f>$AK$9</f>
        <v>Mariana</v>
      </c>
      <c r="I58" s="28">
        <v>0</v>
      </c>
      <c r="M58" t="str">
        <f>$AK$9</f>
        <v>Mariana</v>
      </c>
      <c r="O58" s="28">
        <v>0</v>
      </c>
      <c r="S58" t="str">
        <f>$AK$9</f>
        <v>Mariana</v>
      </c>
      <c r="U58" s="29">
        <v>0.1388888888888889</v>
      </c>
      <c r="V58" s="3"/>
      <c r="W58" s="3"/>
      <c r="X58" s="3"/>
      <c r="Y58" t="str">
        <f>$AK$9</f>
        <v>Mariana</v>
      </c>
      <c r="AA58" s="29">
        <f t="shared" si="42"/>
        <v>0</v>
      </c>
      <c r="AB58" s="3"/>
      <c r="AC58" s="3"/>
      <c r="AD58" s="3"/>
      <c r="AE58" t="str">
        <f>$AK$9</f>
        <v>Mariana</v>
      </c>
      <c r="AG58" s="29">
        <f t="shared" si="43"/>
        <v>0</v>
      </c>
      <c r="AH58" s="3"/>
      <c r="AI58" s="3"/>
      <c r="AJ58" s="3"/>
      <c r="AK58" t="str">
        <f>$AK$9</f>
        <v>Mariana</v>
      </c>
      <c r="AL58" s="29">
        <f t="shared" si="44"/>
        <v>0</v>
      </c>
      <c r="AM58" s="29">
        <f t="shared" si="45"/>
        <v>0</v>
      </c>
      <c r="AN58" s="29">
        <v>0</v>
      </c>
    </row>
    <row r="59" spans="1:40" ht="12.75" customHeight="1" x14ac:dyDescent="0.15">
      <c r="G59" t="str">
        <f>$AK$10</f>
        <v>Giampaolo</v>
      </c>
      <c r="I59" s="28">
        <v>0</v>
      </c>
      <c r="M59" t="str">
        <f>$AK$10</f>
        <v>Giampaolo</v>
      </c>
      <c r="O59" s="28">
        <v>0</v>
      </c>
      <c r="S59" t="str">
        <f>$AK$10</f>
        <v>Giampaolo</v>
      </c>
      <c r="U59" s="29">
        <v>0.1388888888888889</v>
      </c>
      <c r="V59" s="3"/>
      <c r="W59" s="3"/>
      <c r="X59" s="3"/>
      <c r="Y59" t="str">
        <f>$AK$10</f>
        <v>Giampaolo</v>
      </c>
      <c r="AA59" s="29">
        <f t="shared" si="42"/>
        <v>0</v>
      </c>
      <c r="AB59" s="3"/>
      <c r="AC59" s="3"/>
      <c r="AD59" s="3"/>
      <c r="AE59" t="str">
        <f>$AK$10</f>
        <v>Giampaolo</v>
      </c>
      <c r="AG59" s="29">
        <f t="shared" si="43"/>
        <v>0</v>
      </c>
      <c r="AH59" s="3"/>
      <c r="AI59" s="3"/>
      <c r="AJ59" s="3"/>
      <c r="AK59" t="str">
        <f>$AK$10</f>
        <v>Giampaolo</v>
      </c>
      <c r="AL59" s="29">
        <f t="shared" si="44"/>
        <v>0</v>
      </c>
      <c r="AM59" s="29">
        <f t="shared" si="45"/>
        <v>0</v>
      </c>
      <c r="AN59" s="29">
        <v>0</v>
      </c>
    </row>
    <row r="60" spans="1:40" ht="12.75" customHeight="1" x14ac:dyDescent="0.15"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40" ht="12.75" customHeight="1" x14ac:dyDescent="0.15">
      <c r="U61" s="30">
        <f>SUM(U54:U59)*6</f>
        <v>3.541666666666667</v>
      </c>
      <c r="V61" s="3"/>
      <c r="W61" s="3"/>
      <c r="X61" s="3"/>
      <c r="Y61" s="3"/>
      <c r="Z61" s="3"/>
      <c r="AA61" s="30">
        <f>SUM(AA54:AA59)</f>
        <v>0</v>
      </c>
      <c r="AB61" s="3"/>
      <c r="AC61" s="3"/>
      <c r="AD61" s="3"/>
      <c r="AE61" s="3"/>
      <c r="AF61" s="3"/>
      <c r="AG61" s="29">
        <f>SUM(AG54:AG59)</f>
        <v>0</v>
      </c>
      <c r="AH61" s="3"/>
      <c r="AI61" s="3"/>
      <c r="AJ61" s="3"/>
      <c r="AK61" s="3"/>
      <c r="AL61" s="30">
        <f>SUM(AL54:AL59)</f>
        <v>0</v>
      </c>
      <c r="AM61" s="30">
        <f>SUM(AM54:AM59)</f>
        <v>0</v>
      </c>
      <c r="AN61" s="30">
        <f>SUM(AN54:AN59)</f>
        <v>0</v>
      </c>
    </row>
    <row r="62" spans="1:40" ht="14.25" customHeight="1" x14ac:dyDescent="0.15">
      <c r="G62" s="25" t="s">
        <v>29</v>
      </c>
      <c r="H62" s="25"/>
      <c r="I62" s="31"/>
      <c r="J62" s="31"/>
      <c r="K62" s="31"/>
      <c r="L62" s="31"/>
      <c r="M62" s="25" t="s">
        <v>30</v>
      </c>
      <c r="N62" s="25"/>
      <c r="O62" s="31"/>
      <c r="P62" s="26"/>
      <c r="Q62" s="26"/>
      <c r="R62" s="26"/>
      <c r="S62" s="25" t="s">
        <v>31</v>
      </c>
      <c r="T62" s="25"/>
      <c r="V62" s="3"/>
      <c r="W62" s="3"/>
      <c r="X62" s="3"/>
      <c r="Y62" s="3"/>
      <c r="Z62" s="3"/>
      <c r="AB62" s="3"/>
      <c r="AC62" s="3"/>
      <c r="AD62" s="3"/>
      <c r="AE62" s="3"/>
      <c r="AF62" s="3"/>
      <c r="AH62" s="3"/>
      <c r="AI62" s="3"/>
      <c r="AJ62" s="3"/>
      <c r="AK62" s="3"/>
    </row>
    <row r="63" spans="1:40" ht="12.75" customHeight="1" x14ac:dyDescent="0.15">
      <c r="G63" t="str">
        <f>$AK$5</f>
        <v>Nadia</v>
      </c>
      <c r="I63" s="32">
        <v>0</v>
      </c>
      <c r="J63" s="3"/>
      <c r="K63" s="3"/>
      <c r="L63" s="3"/>
      <c r="M63" t="str">
        <f>$AK$5</f>
        <v>Nadia</v>
      </c>
      <c r="O63" s="29">
        <v>0</v>
      </c>
      <c r="S63" t="str">
        <f>$AK$5</f>
        <v>Nadia</v>
      </c>
      <c r="U63" s="29">
        <f t="shared" ref="U63:U68" si="46">AL54+AM54+I63-O63</f>
        <v>0</v>
      </c>
      <c r="V63" s="3"/>
      <c r="W63" s="3"/>
      <c r="X63" s="3"/>
      <c r="Y63" s="3"/>
      <c r="Z63" s="3"/>
      <c r="AA63" s="3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40" ht="12.75" customHeight="1" x14ac:dyDescent="0.15">
      <c r="G64" t="str">
        <f>$AK$6</f>
        <v>Cesar</v>
      </c>
      <c r="I64" s="32">
        <v>0</v>
      </c>
      <c r="J64" s="3"/>
      <c r="K64" s="3"/>
      <c r="L64" s="3"/>
      <c r="M64" t="str">
        <f>$AK$6</f>
        <v>Cesar</v>
      </c>
      <c r="O64" s="29">
        <v>0</v>
      </c>
      <c r="S64" t="str">
        <f>$AK$6</f>
        <v>Cesar</v>
      </c>
      <c r="U64" s="29">
        <f t="shared" si="46"/>
        <v>0</v>
      </c>
      <c r="V64" s="3"/>
      <c r="W64" s="3"/>
      <c r="X64" s="3"/>
      <c r="Y64" s="3"/>
      <c r="Z64" s="3"/>
      <c r="AA64" s="4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 ht="12.75" customHeight="1" x14ac:dyDescent="0.15">
      <c r="A65" s="3"/>
      <c r="B65" s="3"/>
      <c r="C65" s="3"/>
      <c r="D65" s="3"/>
      <c r="E65" s="3"/>
      <c r="F65" s="3"/>
      <c r="G65" t="str">
        <f>$AK$7</f>
        <v>-</v>
      </c>
      <c r="I65" s="32">
        <v>0</v>
      </c>
      <c r="J65" s="3"/>
      <c r="K65" s="3"/>
      <c r="L65" s="3"/>
      <c r="M65" t="str">
        <f>$AK$7</f>
        <v>-</v>
      </c>
      <c r="O65" s="29">
        <v>0</v>
      </c>
      <c r="P65" s="3"/>
      <c r="Q65" s="3"/>
      <c r="R65" s="3"/>
      <c r="S65" t="str">
        <f>$AK$7</f>
        <v>-</v>
      </c>
      <c r="U65" s="29">
        <f t="shared" si="46"/>
        <v>0</v>
      </c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 ht="12.75" customHeight="1" x14ac:dyDescent="0.15">
      <c r="A66" s="3"/>
      <c r="B66" s="3"/>
      <c r="C66" s="3"/>
      <c r="D66" s="3"/>
      <c r="E66" s="3"/>
      <c r="F66" s="3"/>
      <c r="G66" t="str">
        <f>$AK$8</f>
        <v>-</v>
      </c>
      <c r="I66" s="32">
        <v>0</v>
      </c>
      <c r="J66" s="3"/>
      <c r="K66" s="3"/>
      <c r="L66" s="3"/>
      <c r="M66" t="str">
        <f>$AK$8</f>
        <v>-</v>
      </c>
      <c r="O66" s="29">
        <v>0</v>
      </c>
      <c r="P66" s="3"/>
      <c r="Q66" s="3"/>
      <c r="R66" s="3"/>
      <c r="S66" t="str">
        <f>$AK$8</f>
        <v>-</v>
      </c>
      <c r="U66" s="29">
        <f t="shared" si="46"/>
        <v>0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 ht="12.75" customHeight="1" x14ac:dyDescent="0.15">
      <c r="G67" t="str">
        <f>$AK$9</f>
        <v>Mariana</v>
      </c>
      <c r="I67" s="32">
        <v>0</v>
      </c>
      <c r="J67" s="3"/>
      <c r="K67" s="3"/>
      <c r="L67" s="3"/>
      <c r="M67" t="str">
        <f>$AK$9</f>
        <v>Mariana</v>
      </c>
      <c r="O67" s="29">
        <v>0</v>
      </c>
      <c r="P67" s="3"/>
      <c r="Q67" s="3"/>
      <c r="R67" s="3"/>
      <c r="S67" t="str">
        <f>$AK$9</f>
        <v>Mariana</v>
      </c>
      <c r="U67" s="29">
        <f t="shared" si="46"/>
        <v>0</v>
      </c>
      <c r="V67" s="3"/>
      <c r="W67" s="3"/>
      <c r="X67" s="3"/>
      <c r="Y67" s="3"/>
      <c r="Z67" s="3"/>
      <c r="AA67" s="3"/>
      <c r="AB67" s="3"/>
      <c r="AC67" s="3"/>
      <c r="AD67" s="3"/>
    </row>
    <row r="68" spans="1:37" ht="12.75" customHeight="1" x14ac:dyDescent="0.15">
      <c r="G68" t="str">
        <f>$AK$10</f>
        <v>Giampaolo</v>
      </c>
      <c r="I68" s="32">
        <v>0</v>
      </c>
      <c r="J68" s="3"/>
      <c r="K68" s="3"/>
      <c r="L68" s="3"/>
      <c r="M68" t="str">
        <f>$AK$10</f>
        <v>Giampaolo</v>
      </c>
      <c r="N68" s="3"/>
      <c r="O68" s="29">
        <v>0</v>
      </c>
      <c r="P68" s="3"/>
      <c r="Q68" s="3"/>
      <c r="R68" s="3"/>
      <c r="S68" t="str">
        <f>$AK$10</f>
        <v>Giampaolo</v>
      </c>
      <c r="T68" s="3"/>
      <c r="U68" s="29">
        <f t="shared" si="46"/>
        <v>0</v>
      </c>
      <c r="V68" s="3"/>
      <c r="W68" s="3"/>
      <c r="X68" s="3"/>
      <c r="Y68" s="3"/>
      <c r="Z68" s="3"/>
      <c r="AA68" s="3"/>
      <c r="AB68" s="3"/>
      <c r="AC68" s="3"/>
      <c r="AD68" s="3"/>
    </row>
    <row r="69" spans="1:37" ht="12.75" customHeight="1" x14ac:dyDescent="0.15">
      <c r="I69" s="32"/>
      <c r="J69" s="3"/>
      <c r="K69" s="3"/>
      <c r="L69" s="3"/>
      <c r="N69" s="3"/>
      <c r="O69" s="29"/>
      <c r="P69" s="3"/>
      <c r="Q69" s="3"/>
      <c r="R69" s="3"/>
      <c r="T69" s="3"/>
      <c r="U69" s="29"/>
      <c r="V69" s="3"/>
      <c r="W69" s="3"/>
      <c r="X69" s="3"/>
      <c r="Y69" s="3"/>
      <c r="Z69" s="3"/>
      <c r="AA69" s="3"/>
      <c r="AB69" s="3"/>
      <c r="AC69" s="3"/>
      <c r="AD69" s="3"/>
    </row>
    <row r="70" spans="1:37" ht="15" customHeight="1" x14ac:dyDescent="0.15">
      <c r="I70" s="30">
        <f>SUM(I63:I68)</f>
        <v>0</v>
      </c>
      <c r="O70" s="30">
        <f>SUM(O63:O68)</f>
        <v>0</v>
      </c>
      <c r="U70" s="30">
        <f>SUM(U63:U68)</f>
        <v>0</v>
      </c>
    </row>
    <row r="71" spans="1:37" ht="15" customHeight="1" x14ac:dyDescent="0.15">
      <c r="I71" s="30"/>
      <c r="O71" s="30"/>
      <c r="U71" s="30"/>
    </row>
    <row r="72" spans="1:37" ht="15" customHeight="1" x14ac:dyDescent="0.15">
      <c r="I72" s="30"/>
      <c r="O72" s="30"/>
      <c r="U72" s="30"/>
    </row>
    <row r="73" spans="1:37" ht="12.75" customHeight="1" x14ac:dyDescent="0.15">
      <c r="G73" s="34" t="s">
        <v>32</v>
      </c>
      <c r="H73" s="34"/>
      <c r="I73" s="34"/>
      <c r="M73" t="s">
        <v>33</v>
      </c>
      <c r="S73" t="s">
        <v>34</v>
      </c>
      <c r="Y73" t="s">
        <v>34</v>
      </c>
      <c r="AE73" t="s">
        <v>34</v>
      </c>
    </row>
    <row r="74" spans="1:37" ht="12.75" customHeight="1" x14ac:dyDescent="0.15">
      <c r="G74" s="3" t="str">
        <f>CONCATENATE("Unterschrift ",AK5)</f>
        <v>Unterschrift Nadia</v>
      </c>
      <c r="H74" s="3"/>
      <c r="I74" s="3"/>
      <c r="J74" s="3"/>
      <c r="K74" s="3"/>
      <c r="L74" s="3"/>
      <c r="M74" s="3" t="str">
        <f>CONCATENATE("Unterschrift ",AK6)</f>
        <v>Unterschrift Cesar</v>
      </c>
      <c r="N74" s="3"/>
      <c r="O74" s="3"/>
      <c r="P74" s="3"/>
      <c r="Q74" s="3"/>
      <c r="R74" s="3"/>
      <c r="S74" s="3" t="str">
        <f>CONCATENATE("Unterschrift ",AK7)</f>
        <v>Unterschrift -</v>
      </c>
      <c r="T74" s="3"/>
      <c r="U74" s="3"/>
      <c r="V74" s="3"/>
      <c r="W74" s="3"/>
      <c r="X74" s="3"/>
      <c r="Y74" s="3" t="str">
        <f>CONCATENATE("Unterschrift ",AK8)</f>
        <v>Unterschrift -</v>
      </c>
      <c r="Z74" s="3"/>
      <c r="AA74" s="3"/>
      <c r="AB74" s="3"/>
      <c r="AC74" s="3"/>
      <c r="AD74" s="3"/>
      <c r="AE74" s="3" t="str">
        <f>CONCATENATE("Unterschrift ",AK9)</f>
        <v>Unterschrift Mariana</v>
      </c>
      <c r="AF74" s="3"/>
      <c r="AG74" s="3"/>
    </row>
    <row r="75" spans="1:37" ht="12.75" customHeight="1" x14ac:dyDescent="0.15"/>
    <row r="76" spans="1:37" ht="12.75" customHeight="1" x14ac:dyDescent="0.15"/>
    <row r="77" spans="1:37" ht="12.75" customHeight="1" x14ac:dyDescent="0.15"/>
    <row r="78" spans="1:37" ht="12.75" customHeight="1" x14ac:dyDescent="0.15"/>
    <row r="79" spans="1:37" ht="12.75" customHeight="1" x14ac:dyDescent="0.15"/>
    <row r="80" spans="1:37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  <row r="1001" ht="12.75" customHeight="1" x14ac:dyDescent="0.15"/>
    <row r="1002" ht="12.75" customHeight="1" x14ac:dyDescent="0.15"/>
    <row r="1003" ht="12.75" customHeight="1" x14ac:dyDescent="0.15"/>
  </sheetData>
  <sheetProtection password="C358" sheet="1"/>
  <mergeCells count="71">
    <mergeCell ref="AE4:AG4"/>
    <mergeCell ref="A4:C4"/>
    <mergeCell ref="G4:I4"/>
    <mergeCell ref="M4:O4"/>
    <mergeCell ref="S4:U4"/>
    <mergeCell ref="Y4:AA4"/>
    <mergeCell ref="AE12:AG12"/>
    <mergeCell ref="A11:B11"/>
    <mergeCell ref="G11:H11"/>
    <mergeCell ref="M11:N11"/>
    <mergeCell ref="S11:T11"/>
    <mergeCell ref="Y11:Z11"/>
    <mergeCell ref="AE11:AF11"/>
    <mergeCell ref="A12:C12"/>
    <mergeCell ref="G12:I12"/>
    <mergeCell ref="M12:O12"/>
    <mergeCell ref="S12:U12"/>
    <mergeCell ref="Y12:AA12"/>
    <mergeCell ref="AE20:AG20"/>
    <mergeCell ref="A19:B19"/>
    <mergeCell ref="G19:H19"/>
    <mergeCell ref="M19:N19"/>
    <mergeCell ref="S19:T19"/>
    <mergeCell ref="Y19:Z19"/>
    <mergeCell ref="AE19:AF19"/>
    <mergeCell ref="A20:C20"/>
    <mergeCell ref="G20:I20"/>
    <mergeCell ref="M20:O20"/>
    <mergeCell ref="S20:U20"/>
    <mergeCell ref="Y20:AA20"/>
    <mergeCell ref="AE28:AG28"/>
    <mergeCell ref="A27:B27"/>
    <mergeCell ref="G27:H27"/>
    <mergeCell ref="M27:N27"/>
    <mergeCell ref="S27:T27"/>
    <mergeCell ref="Y27:Z27"/>
    <mergeCell ref="AE27:AF27"/>
    <mergeCell ref="A28:C28"/>
    <mergeCell ref="G28:I28"/>
    <mergeCell ref="M28:O28"/>
    <mergeCell ref="S28:U28"/>
    <mergeCell ref="Y28:AA28"/>
    <mergeCell ref="A35:B35"/>
    <mergeCell ref="G35:H35"/>
    <mergeCell ref="M35:N35"/>
    <mergeCell ref="Y35:Z35"/>
    <mergeCell ref="AE35:AF35"/>
    <mergeCell ref="AE36:AG36"/>
    <mergeCell ref="A43:B43"/>
    <mergeCell ref="G43:H43"/>
    <mergeCell ref="M43:N43"/>
    <mergeCell ref="S43:T43"/>
    <mergeCell ref="Y43:Z43"/>
    <mergeCell ref="AE43:AF43"/>
    <mergeCell ref="A36:C36"/>
    <mergeCell ref="G36:I36"/>
    <mergeCell ref="M36:O36"/>
    <mergeCell ref="S36:U36"/>
    <mergeCell ref="Y36:AA36"/>
    <mergeCell ref="AE51:AF51"/>
    <mergeCell ref="A44:C44"/>
    <mergeCell ref="G44:I44"/>
    <mergeCell ref="M44:O44"/>
    <mergeCell ref="S44:U44"/>
    <mergeCell ref="Y44:AA44"/>
    <mergeCell ref="AE44:AG44"/>
    <mergeCell ref="A51:B51"/>
    <mergeCell ref="G51:H51"/>
    <mergeCell ref="M51:N51"/>
    <mergeCell ref="S51:T51"/>
    <mergeCell ref="Y51:Z51"/>
  </mergeCells>
  <dataValidations count="1">
    <dataValidation type="list" allowBlank="1" showInputMessage="1" showErrorMessage="1" prompt=" - " sqref="C47:C50 I48:I50" xr:uid="{7E290947-9AA0-5B41-A2CC-7E08702C2EA7}">
      <formula1>$AK$5:$AK$10</formula1>
      <formula2>0</formula2>
    </dataValidation>
  </dataValidations>
  <pageMargins left="0.70833333333333337" right="0.70833333333333337" top="0.74791666666666667" bottom="0.74791666666666667" header="0.51180555555555551" footer="0.51180555555555551"/>
  <pageSetup scale="53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3A0B-6AE6-634A-9950-DE320ACDA2C3}">
  <dimension ref="A1:B1001"/>
  <sheetViews>
    <sheetView zoomScale="85" zoomScaleNormal="85" workbookViewId="0">
      <selection activeCell="B42" sqref="B42"/>
    </sheetView>
  </sheetViews>
  <sheetFormatPr baseColWidth="10" defaultColWidth="13.5" defaultRowHeight="15" customHeight="1" x14ac:dyDescent="0.15"/>
  <cols>
    <col min="1" max="1" width="41.5" customWidth="1"/>
    <col min="2" max="2" width="18.5" customWidth="1"/>
    <col min="3" max="6" width="10.5" customWidth="1"/>
    <col min="7" max="26" width="7.5" customWidth="1"/>
  </cols>
  <sheetData>
    <row r="1" spans="1:2" ht="12.75" customHeight="1" x14ac:dyDescent="0.15">
      <c r="A1" t="s">
        <v>35</v>
      </c>
      <c r="B1" s="35">
        <v>43796</v>
      </c>
    </row>
    <row r="2" spans="1:2" ht="12.75" customHeight="1" x14ac:dyDescent="0.15"/>
    <row r="3" spans="1:2" ht="12.75" customHeight="1" x14ac:dyDescent="0.15">
      <c r="A3" t="s">
        <v>36</v>
      </c>
      <c r="B3" s="36">
        <v>0.77083333333333337</v>
      </c>
    </row>
    <row r="4" spans="1:2" ht="12.75" customHeight="1" x14ac:dyDescent="0.15">
      <c r="A4" t="s">
        <v>37</v>
      </c>
      <c r="B4" s="36">
        <v>0.54166666666666663</v>
      </c>
    </row>
    <row r="6" spans="1:2" ht="12.75" customHeight="1" x14ac:dyDescent="0.15">
      <c r="A6" t="s">
        <v>38</v>
      </c>
      <c r="B6" s="12" t="s">
        <v>16</v>
      </c>
    </row>
    <row r="7" spans="1:2" ht="12.75" customHeight="1" x14ac:dyDescent="0.15">
      <c r="B7" s="28" t="s">
        <v>18</v>
      </c>
    </row>
    <row r="8" spans="1:2" ht="12.75" customHeight="1" x14ac:dyDescent="0.15">
      <c r="B8" s="12" t="s">
        <v>39</v>
      </c>
    </row>
    <row r="9" spans="1:2" ht="12.75" customHeight="1" x14ac:dyDescent="0.15">
      <c r="B9" s="12" t="s">
        <v>39</v>
      </c>
    </row>
    <row r="10" spans="1:2" ht="12.75" customHeight="1" x14ac:dyDescent="0.15">
      <c r="B10" s="12" t="s">
        <v>15</v>
      </c>
    </row>
    <row r="11" spans="1:2" ht="12.75" customHeight="1" x14ac:dyDescent="0.15">
      <c r="B11" s="12" t="s">
        <v>17</v>
      </c>
    </row>
    <row r="12" spans="1:2" ht="12.75" customHeight="1" x14ac:dyDescent="0.15"/>
    <row r="13" spans="1:2" ht="12.75" customHeight="1" x14ac:dyDescent="0.15"/>
    <row r="14" spans="1:2" ht="12.75" customHeight="1" x14ac:dyDescent="0.15"/>
    <row r="15" spans="1:2" ht="12.75" customHeight="1" x14ac:dyDescent="0.15"/>
    <row r="16" spans="1:2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  <row r="1001" ht="12.75" customHeight="1" x14ac:dyDescent="0.15"/>
  </sheetData>
  <sheetProtection password="C358" sheet="1"/>
  <pageMargins left="0.7" right="0.7" top="0.75" bottom="0.75" header="0" footer="0"/>
  <pageSetup firstPageNumber="0" orientation="landscape" horizontalDpi="300" verticalDpi="300"/>
  <headerFooter alignWithMargins="0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36151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Dienstplan</vt:lpstr>
      <vt:lpstr>Konstanten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Elizalde</dc:creator>
  <cp:lastModifiedBy>Iliana Marquez</cp:lastModifiedBy>
  <cp:revision>553</cp:revision>
  <cp:lastPrinted>1601-01-01T00:00:00Z</cp:lastPrinted>
  <dcterms:created xsi:type="dcterms:W3CDTF">2020-09-25T08:14:02Z</dcterms:created>
  <dcterms:modified xsi:type="dcterms:W3CDTF">2025-07-26T15:58:36Z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