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7D8BD0A-BA58-48C6-B12E-8EAD2666BFC2}" xr6:coauthVersionLast="36" xr6:coauthVersionMax="45" xr10:uidLastSave="{00000000-0000-0000-0000-000000000000}"/>
  <bookViews>
    <workbookView xWindow="0" yWindow="0" windowWidth="28800" windowHeight="12180" activeTab="1" xr2:uid="{00000000-000D-0000-FFFF-FFFF00000000}"/>
  </bookViews>
  <sheets>
    <sheet name="score" sheetId="4" r:id="rId1"/>
    <sheet name="工作表1" sheetId="5" r:id="rId2"/>
  </sheets>
  <calcPr calcId="191029"/>
</workbook>
</file>

<file path=xl/calcChain.xml><?xml version="1.0" encoding="utf-8"?>
<calcChain xmlns="http://schemas.openxmlformats.org/spreadsheetml/2006/main">
  <c r="G19" i="4" l="1"/>
  <c r="G18" i="4"/>
  <c r="G17" i="4"/>
  <c r="G16" i="4"/>
  <c r="G15" i="4"/>
  <c r="G14" i="4"/>
  <c r="G13" i="4"/>
  <c r="H2" i="4" a="1"/>
  <c r="H2" i="4" s="1"/>
  <c r="C76" i="4" l="1"/>
  <c r="C75" i="4"/>
  <c r="C74" i="4"/>
  <c r="C73" i="4"/>
  <c r="C72" i="4"/>
  <c r="C71" i="4"/>
  <c r="C70" i="4"/>
  <c r="H12" i="4"/>
  <c r="H11" i="4"/>
  <c r="H10" i="4"/>
  <c r="H9" i="4"/>
  <c r="H8" i="4"/>
  <c r="H7" i="4"/>
  <c r="H6" i="4"/>
  <c r="H5" i="4"/>
  <c r="H4" i="4"/>
  <c r="H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<sst xmlns="http://schemas.openxmlformats.org/spreadsheetml/2006/main" count="232" uniqueCount="120">
  <si>
    <t>詹易軒</t>
  </si>
  <si>
    <t>林子元</t>
  </si>
  <si>
    <t>林家瑋</t>
  </si>
  <si>
    <t>王媛瑩</t>
  </si>
  <si>
    <t>A</t>
  </si>
  <si>
    <t>張辰揚</t>
  </si>
  <si>
    <t>林燁陽</t>
  </si>
  <si>
    <t>李展良</t>
  </si>
  <si>
    <t>何彩綺</t>
  </si>
  <si>
    <t>陳怡霓</t>
  </si>
  <si>
    <t>黃秋月</t>
  </si>
  <si>
    <t>陳光柔</t>
  </si>
  <si>
    <t>林采妮</t>
  </si>
  <si>
    <t>蘇怡倢</t>
  </si>
  <si>
    <t>張庭甄</t>
  </si>
  <si>
    <t>許語宸</t>
  </si>
  <si>
    <t>王詠堤</t>
  </si>
  <si>
    <t>B</t>
  </si>
  <si>
    <t>曾富隆</t>
  </si>
  <si>
    <t>陳秉杰</t>
  </si>
  <si>
    <t>洪健家</t>
  </si>
  <si>
    <t>周亮妤</t>
  </si>
  <si>
    <t>高造擎</t>
  </si>
  <si>
    <t>黃振維</t>
  </si>
  <si>
    <t>粘耀勻</t>
  </si>
  <si>
    <t>劉庭妤</t>
  </si>
  <si>
    <t>程柏睿</t>
  </si>
  <si>
    <t>林佳妤</t>
  </si>
  <si>
    <t>邱冠維</t>
  </si>
  <si>
    <t>王彥評</t>
  </si>
  <si>
    <t>C</t>
  </si>
  <si>
    <t>林采萱</t>
  </si>
  <si>
    <t>戴天吟</t>
  </si>
  <si>
    <t>李亦婷</t>
  </si>
  <si>
    <t>吳羽泰</t>
  </si>
  <si>
    <t>劉庭秀</t>
  </si>
  <si>
    <t>莊子萱</t>
  </si>
  <si>
    <t>林倇伃</t>
  </si>
  <si>
    <t>郭秉安</t>
  </si>
  <si>
    <t>D</t>
  </si>
  <si>
    <t>張瑋庭</t>
  </si>
  <si>
    <t>李若瑜</t>
  </si>
  <si>
    <t>邢恒馨</t>
  </si>
  <si>
    <t>甘嘉婷</t>
  </si>
  <si>
    <t>邱新絜</t>
  </si>
  <si>
    <t>黃世琪</t>
  </si>
  <si>
    <t>E</t>
  </si>
  <si>
    <t>林湧晟</t>
  </si>
  <si>
    <t>沈鈺敦</t>
  </si>
  <si>
    <t>張劭宇</t>
  </si>
  <si>
    <t>李 維</t>
  </si>
  <si>
    <t>莊騏瑋</t>
  </si>
  <si>
    <t>林君諺</t>
  </si>
  <si>
    <t>周家瑞</t>
  </si>
  <si>
    <t>F</t>
  </si>
  <si>
    <t>莊昊耘</t>
  </si>
  <si>
    <t>陳禹瑄</t>
  </si>
  <si>
    <t>黃誠恩</t>
  </si>
  <si>
    <t>林佐竺</t>
  </si>
  <si>
    <t>曾瑞偉</t>
  </si>
  <si>
    <t>林瑩婷</t>
  </si>
  <si>
    <t>G</t>
  </si>
  <si>
    <t>陳諭嫻</t>
  </si>
  <si>
    <t>蔡宇宸</t>
  </si>
  <si>
    <t>鍾伶雙</t>
  </si>
  <si>
    <t>謝秉穎</t>
  </si>
  <si>
    <t>周佳瑩</t>
  </si>
  <si>
    <t>H</t>
  </si>
  <si>
    <t>陳佳皇</t>
  </si>
  <si>
    <t>陳冠儒</t>
  </si>
  <si>
    <t>薛皓尹</t>
  </si>
  <si>
    <t>竇子翔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</si>
  <si>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</si>
  <si>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</si>
  <si>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</si>
  <si>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</si>
  <si>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</si>
  <si>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</si>
  <si>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</si>
  <si>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</si>
  <si>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</si>
  <si>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</si>
  <si>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</si>
  <si>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</si>
  <si>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</si>
  <si>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</si>
  <si>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</si>
  <si>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趙禹倫</t>
  </si>
  <si>
    <t>R</t>
    <phoneticPr fontId="2" type="noConversion"/>
  </si>
  <si>
    <t>房宣名</t>
    <phoneticPr fontId="2" type="noConversion"/>
  </si>
  <si>
    <t>施千華</t>
  </si>
  <si>
    <t>宋廣仁</t>
    <phoneticPr fontId="2" type="noConversion"/>
  </si>
  <si>
    <t>Quiz1</t>
    <phoneticPr fontId="2" type="noConversion"/>
  </si>
  <si>
    <t>avg</t>
  </si>
  <si>
    <t>avg</t>
    <phoneticPr fontId="2" type="noConversion"/>
  </si>
  <si>
    <t>std</t>
  </si>
  <si>
    <t>std</t>
    <phoneticPr fontId="2" type="noConversion"/>
  </si>
  <si>
    <t>min</t>
  </si>
  <si>
    <t>min</t>
    <phoneticPr fontId="2" type="noConversion"/>
  </si>
  <si>
    <t>max</t>
  </si>
  <si>
    <t>max</t>
    <phoneticPr fontId="2" type="noConversion"/>
  </si>
  <si>
    <t>Q1</t>
  </si>
  <si>
    <t>Q1</t>
    <phoneticPr fontId="2" type="noConversion"/>
  </si>
  <si>
    <t>Q2</t>
  </si>
  <si>
    <t>Q2</t>
    <phoneticPr fontId="2" type="noConversion"/>
  </si>
  <si>
    <t>Q3</t>
  </si>
  <si>
    <t>Q3</t>
    <phoneticPr fontId="2" type="noConversion"/>
  </si>
  <si>
    <t>組</t>
    <phoneticPr fontId="6" type="noConversion"/>
  </si>
  <si>
    <t>範圍</t>
    <phoneticPr fontId="6" type="noConversion"/>
  </si>
  <si>
    <t>11~20分</t>
    <phoneticPr fontId="6" type="noConversion"/>
  </si>
  <si>
    <t>21~30分</t>
    <phoneticPr fontId="6" type="noConversion"/>
  </si>
  <si>
    <t>31~40分</t>
    <phoneticPr fontId="6" type="noConversion"/>
  </si>
  <si>
    <t>41~50分</t>
    <phoneticPr fontId="6" type="noConversion"/>
  </si>
  <si>
    <t>51~60分</t>
    <phoneticPr fontId="6" type="noConversion"/>
  </si>
  <si>
    <t>61~70分</t>
    <phoneticPr fontId="6" type="noConversion"/>
  </si>
  <si>
    <t>71~80分</t>
    <phoneticPr fontId="6" type="noConversion"/>
  </si>
  <si>
    <t>81~90分</t>
    <phoneticPr fontId="6" type="noConversion"/>
  </si>
  <si>
    <t>91~100分</t>
    <phoneticPr fontId="6" type="noConversion"/>
  </si>
  <si>
    <t>101~110分</t>
    <phoneticPr fontId="6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</si>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</sst>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name val="細明體"/>
      <family val="3"/>
      <charset val="136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14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7" fillId="0" borderId="0" xfId="0" applyFont="1" applyAlignment="1"/>
    <xf numFmtId="0" fontId="3" fillId="0" borderId="0" xfId="0" applyFont="1" applyAlignment="1">
      <alignment horizontal="center"/>
    </xf>
    <xf numFmtId="0" fontId="0" fillId="2" borderId="5" xfId="0" applyFont="1" applyFill="1" applyBorder="1" applyAlignment="1"/>
    <xf numFmtId="0" fontId="0" fillId="2" borderId="7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2" fontId="0" fillId="2" borderId="3" xfId="0" applyNumberFormat="1" applyFont="1" applyFill="1" applyBorder="1" applyAlignment="1"/>
    <xf numFmtId="2" fontId="0" fillId="2" borderId="5" xfId="0" applyNumberFormat="1" applyFont="1" applyFill="1" applyBorder="1" applyAlignme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/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2" fontId="0" fillId="2" borderId="7" xfId="0" applyNumberFormat="1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vertic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0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altLang="zh-TW"/>
              <a:t>DM Quiz</a:t>
            </a:r>
            <a:r>
              <a:rPr lang="en-US" altLang="zh-TW" baseline="0"/>
              <a:t> 1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2.472799208704253E-3"/>
                  <c:y val="5.98520871403832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37-4ACD-B2E1-BF4F67EB40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score!$G$2:$G$11</c:f>
              <c:strCache>
                <c:ptCount val="10"/>
                <c:pt idx="0">
                  <c:v>11~20分</c:v>
                </c:pt>
                <c:pt idx="1">
                  <c:v>21~30分</c:v>
                </c:pt>
                <c:pt idx="2">
                  <c:v>31~40分</c:v>
                </c:pt>
                <c:pt idx="3">
                  <c:v>41~50分</c:v>
                </c:pt>
                <c:pt idx="4">
                  <c:v>51~60分</c:v>
                </c:pt>
                <c:pt idx="5">
                  <c:v>61~70分</c:v>
                </c:pt>
                <c:pt idx="6">
                  <c:v>71~80分</c:v>
                </c:pt>
                <c:pt idx="7">
                  <c:v>81~90分</c:v>
                </c:pt>
                <c:pt idx="8">
                  <c:v>91~100分</c:v>
                </c:pt>
                <c:pt idx="9">
                  <c:v>101~110分</c:v>
                </c:pt>
              </c:strCache>
            </c:strRef>
          </c:cat>
          <c:val>
            <c:numRef>
              <c:f>score!$H$2:$H$11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14</c:v>
                </c:pt>
                <c:pt idx="6">
                  <c:v>18</c:v>
                </c:pt>
                <c:pt idx="7">
                  <c:v>13</c:v>
                </c:pt>
                <c:pt idx="8">
                  <c:v>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7-4ACD-B2E1-BF4F67EB40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52672160"/>
        <c:axId val="552676752"/>
      </c:barChart>
      <c:catAx>
        <c:axId val="55267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2676752"/>
        <c:crosses val="autoZero"/>
        <c:auto val="1"/>
        <c:lblAlgn val="ctr"/>
        <c:lblOffset val="100"/>
        <c:noMultiLvlLbl val="0"/>
      </c:catAx>
      <c:valAx>
        <c:axId val="552676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267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altLang="zh-TW"/>
              <a:t>DM Quiz</a:t>
            </a:r>
            <a:r>
              <a:rPr lang="en-US" altLang="zh-TW" baseline="0"/>
              <a:t> 1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2.472799208704253E-3"/>
                  <c:y val="5.98520871403832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0D-49F8-BC7B-59854CD95B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score!$G$2:$G$11</c:f>
              <c:strCache>
                <c:ptCount val="10"/>
                <c:pt idx="0">
                  <c:v>11~20分</c:v>
                </c:pt>
                <c:pt idx="1">
                  <c:v>21~30分</c:v>
                </c:pt>
                <c:pt idx="2">
                  <c:v>31~40分</c:v>
                </c:pt>
                <c:pt idx="3">
                  <c:v>41~50分</c:v>
                </c:pt>
                <c:pt idx="4">
                  <c:v>51~60分</c:v>
                </c:pt>
                <c:pt idx="5">
                  <c:v>61~70分</c:v>
                </c:pt>
                <c:pt idx="6">
                  <c:v>71~80分</c:v>
                </c:pt>
                <c:pt idx="7">
                  <c:v>81~90分</c:v>
                </c:pt>
                <c:pt idx="8">
                  <c:v>91~100分</c:v>
                </c:pt>
                <c:pt idx="9">
                  <c:v>101~110分</c:v>
                </c:pt>
              </c:strCache>
            </c:strRef>
          </c:cat>
          <c:val>
            <c:numRef>
              <c:f>score!$H$2:$H$11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14</c:v>
                </c:pt>
                <c:pt idx="6">
                  <c:v>18</c:v>
                </c:pt>
                <c:pt idx="7">
                  <c:v>13</c:v>
                </c:pt>
                <c:pt idx="8">
                  <c:v>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D-49F8-BC7B-59854CD95B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52672160"/>
        <c:axId val="552676752"/>
      </c:barChart>
      <c:catAx>
        <c:axId val="55267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2676752"/>
        <c:crosses val="autoZero"/>
        <c:auto val="1"/>
        <c:lblAlgn val="ctr"/>
        <c:lblOffset val="100"/>
        <c:noMultiLvlLbl val="0"/>
      </c:catAx>
      <c:valAx>
        <c:axId val="5526767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267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133350</xdr:rowOff>
    </xdr:from>
    <xdr:to>
      <xdr:col>18</xdr:col>
      <xdr:colOff>175260</xdr:colOff>
      <xdr:row>22</xdr:row>
      <xdr:rowOff>160020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41B76F3-C79F-47B8-9BC9-2E23A1437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</xdr:row>
      <xdr:rowOff>19050</xdr:rowOff>
    </xdr:from>
    <xdr:to>
      <xdr:col>13</xdr:col>
      <xdr:colOff>561975</xdr:colOff>
      <xdr:row>22</xdr:row>
      <xdr:rowOff>83819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3066D15-FFBB-4CAA-AABF-6F52F7A54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C6FA-CFC3-412D-A34D-80EF74E1E87F}">
  <dimension ref="A1:H76"/>
  <sheetViews>
    <sheetView workbookViewId="0">
      <selection activeCell="A2" sqref="A2:C69"/>
    </sheetView>
  </sheetViews>
  <sheetFormatPr defaultRowHeight="12.75"/>
  <cols>
    <col min="1" max="1" width="3.5703125" bestFit="1" customWidth="1"/>
    <col min="2" max="2" width="7.7109375" bestFit="1" customWidth="1"/>
    <col min="6" max="6" width="8.28515625" customWidth="1"/>
    <col min="7" max="7" width="10.5703125" bestFit="1" customWidth="1"/>
  </cols>
  <sheetData>
    <row r="1" spans="1:8" ht="13.5">
      <c r="C1" s="8" t="s">
        <v>92</v>
      </c>
      <c r="F1" s="19" t="s">
        <v>107</v>
      </c>
      <c r="G1" s="19" t="s">
        <v>108</v>
      </c>
      <c r="H1" s="20" t="s">
        <v>119</v>
      </c>
    </row>
    <row r="2" spans="1:8">
      <c r="A2" s="1" t="s">
        <v>67</v>
      </c>
      <c r="B2" s="1" t="s">
        <v>24</v>
      </c>
      <c r="C2">
        <v>105</v>
      </c>
      <c r="F2" s="17">
        <v>20</v>
      </c>
      <c r="G2" s="16" t="s">
        <v>109</v>
      </c>
      <c r="H2" s="18" cm="1">
        <f t="array" ref="H2:H12">FREQUENCY(C2:C69,F2:F11)</f>
        <v>1</v>
      </c>
    </row>
    <row r="3" spans="1:8">
      <c r="A3" s="1" t="s">
        <v>61</v>
      </c>
      <c r="B3" s="1" t="s">
        <v>60</v>
      </c>
      <c r="C3">
        <v>102</v>
      </c>
      <c r="F3" s="17">
        <v>30</v>
      </c>
      <c r="G3" s="16" t="s">
        <v>110</v>
      </c>
      <c r="H3" s="18">
        <v>0</v>
      </c>
    </row>
    <row r="4" spans="1:8">
      <c r="A4" s="1" t="s">
        <v>74</v>
      </c>
      <c r="B4" s="1" t="s">
        <v>31</v>
      </c>
      <c r="C4">
        <v>99</v>
      </c>
      <c r="F4" s="17">
        <v>40</v>
      </c>
      <c r="G4" s="16" t="s">
        <v>111</v>
      </c>
      <c r="H4" s="18">
        <v>4</v>
      </c>
    </row>
    <row r="5" spans="1:8">
      <c r="A5" s="1" t="s">
        <v>73</v>
      </c>
      <c r="B5" s="1" t="s">
        <v>19</v>
      </c>
      <c r="C5">
        <v>98</v>
      </c>
      <c r="F5" s="17">
        <v>50</v>
      </c>
      <c r="G5" s="16" t="s">
        <v>112</v>
      </c>
      <c r="H5" s="18">
        <v>4</v>
      </c>
    </row>
    <row r="6" spans="1:8">
      <c r="A6" s="1" t="s">
        <v>82</v>
      </c>
      <c r="B6" s="1" t="s">
        <v>50</v>
      </c>
      <c r="C6" s="4">
        <v>94</v>
      </c>
      <c r="F6" s="17">
        <v>60</v>
      </c>
      <c r="G6" s="16" t="s">
        <v>113</v>
      </c>
      <c r="H6" s="18">
        <v>5</v>
      </c>
    </row>
    <row r="7" spans="1:8">
      <c r="A7" s="1" t="s">
        <v>73</v>
      </c>
      <c r="B7" s="1" t="s">
        <v>18</v>
      </c>
      <c r="C7">
        <v>93</v>
      </c>
      <c r="F7" s="17">
        <v>70</v>
      </c>
      <c r="G7" s="16" t="s">
        <v>114</v>
      </c>
      <c r="H7" s="18">
        <v>14</v>
      </c>
    </row>
    <row r="8" spans="1:8">
      <c r="A8" s="1" t="s">
        <v>74</v>
      </c>
      <c r="B8" s="1" t="s">
        <v>33</v>
      </c>
      <c r="C8">
        <v>93</v>
      </c>
      <c r="F8" s="17">
        <v>80</v>
      </c>
      <c r="G8" s="16" t="s">
        <v>115</v>
      </c>
      <c r="H8" s="18">
        <v>18</v>
      </c>
    </row>
    <row r="9" spans="1:8">
      <c r="A9" s="1" t="s">
        <v>85</v>
      </c>
      <c r="B9" s="1" t="s">
        <v>11</v>
      </c>
      <c r="C9">
        <v>93</v>
      </c>
      <c r="F9" s="17">
        <v>90</v>
      </c>
      <c r="G9" s="16" t="s">
        <v>116</v>
      </c>
      <c r="H9" s="18">
        <v>13</v>
      </c>
    </row>
    <row r="10" spans="1:8">
      <c r="A10" s="1" t="s">
        <v>30</v>
      </c>
      <c r="B10" s="1" t="s">
        <v>29</v>
      </c>
      <c r="C10">
        <v>92</v>
      </c>
      <c r="F10" s="17">
        <v>100</v>
      </c>
      <c r="G10" s="16" t="s">
        <v>117</v>
      </c>
      <c r="H10" s="18">
        <v>7</v>
      </c>
    </row>
    <row r="11" spans="1:8">
      <c r="A11" s="1" t="s">
        <v>39</v>
      </c>
      <c r="B11" s="1" t="s">
        <v>7</v>
      </c>
      <c r="C11">
        <v>89</v>
      </c>
      <c r="F11" s="17">
        <v>110</v>
      </c>
      <c r="G11" s="16" t="s">
        <v>118</v>
      </c>
      <c r="H11" s="18">
        <v>2</v>
      </c>
    </row>
    <row r="12" spans="1:8">
      <c r="A12" s="1" t="s">
        <v>86</v>
      </c>
      <c r="B12" s="1" t="s">
        <v>28</v>
      </c>
      <c r="C12">
        <v>88</v>
      </c>
      <c r="H12">
        <v>0</v>
      </c>
    </row>
    <row r="13" spans="1:8">
      <c r="A13" s="1" t="s">
        <v>74</v>
      </c>
      <c r="B13" s="1" t="s">
        <v>32</v>
      </c>
      <c r="C13">
        <v>87</v>
      </c>
      <c r="F13" s="21" t="s">
        <v>93</v>
      </c>
      <c r="G13" s="14">
        <f>AVERAGE(C2:C69)</f>
        <v>71.544117647058826</v>
      </c>
    </row>
    <row r="14" spans="1:8">
      <c r="A14" s="1" t="s">
        <v>86</v>
      </c>
      <c r="B14" s="1" t="s">
        <v>26</v>
      </c>
      <c r="C14">
        <v>87</v>
      </c>
      <c r="F14" s="23" t="s">
        <v>95</v>
      </c>
      <c r="G14" s="24">
        <f>_xlfn.STDEV.S(C2:C69)</f>
        <v>17.83793862624584</v>
      </c>
    </row>
    <row r="15" spans="1:8">
      <c r="A15" s="1" t="s">
        <v>67</v>
      </c>
      <c r="B15" s="1" t="s">
        <v>22</v>
      </c>
      <c r="C15">
        <v>86</v>
      </c>
      <c r="F15" s="22" t="s">
        <v>97</v>
      </c>
      <c r="G15" s="9">
        <f>QUARTILE(C2:C69,0)</f>
        <v>17</v>
      </c>
    </row>
    <row r="16" spans="1:8">
      <c r="A16" s="1" t="s">
        <v>84</v>
      </c>
      <c r="B16" s="1" t="s">
        <v>66</v>
      </c>
      <c r="C16" s="6">
        <v>86</v>
      </c>
      <c r="F16" s="22" t="s">
        <v>101</v>
      </c>
      <c r="G16" s="9">
        <f>QUARTILE(C2:C69,1)</f>
        <v>62.75</v>
      </c>
    </row>
    <row r="17" spans="1:7" ht="12.75" customHeight="1">
      <c r="A17" s="1" t="s">
        <v>79</v>
      </c>
      <c r="B17" s="2" t="s">
        <v>87</v>
      </c>
      <c r="C17" s="4">
        <v>85</v>
      </c>
      <c r="F17" s="22" t="s">
        <v>103</v>
      </c>
      <c r="G17" s="9">
        <f>QUARTILE(C2:C69,2)</f>
        <v>72</v>
      </c>
    </row>
    <row r="18" spans="1:7">
      <c r="A18" s="1" t="s">
        <v>78</v>
      </c>
      <c r="B18" s="1" t="s">
        <v>37</v>
      </c>
      <c r="C18">
        <v>84</v>
      </c>
      <c r="F18" s="22" t="s">
        <v>105</v>
      </c>
      <c r="G18" s="9">
        <f>QUARTILE(C2:C69,3)</f>
        <v>84</v>
      </c>
    </row>
    <row r="19" spans="1:7">
      <c r="A19" s="1" t="s">
        <v>80</v>
      </c>
      <c r="B19" s="1" t="s">
        <v>45</v>
      </c>
      <c r="C19" s="6">
        <v>84</v>
      </c>
      <c r="F19" s="23" t="s">
        <v>99</v>
      </c>
      <c r="G19" s="10">
        <f>QUARTILE(C2:C69,4)</f>
        <v>105</v>
      </c>
    </row>
    <row r="20" spans="1:7">
      <c r="A20" s="1" t="s">
        <v>72</v>
      </c>
      <c r="B20" s="1" t="s">
        <v>13</v>
      </c>
      <c r="C20">
        <v>83</v>
      </c>
    </row>
    <row r="21" spans="1:7">
      <c r="A21" s="1" t="s">
        <v>85</v>
      </c>
      <c r="B21" s="1" t="s">
        <v>9</v>
      </c>
      <c r="C21">
        <v>83</v>
      </c>
    </row>
    <row r="22" spans="1:7">
      <c r="A22" s="1" t="s">
        <v>86</v>
      </c>
      <c r="B22" s="1" t="s">
        <v>27</v>
      </c>
      <c r="C22">
        <v>83</v>
      </c>
    </row>
    <row r="23" spans="1:7">
      <c r="A23" s="1" t="s">
        <v>39</v>
      </c>
      <c r="B23" s="1" t="s">
        <v>6</v>
      </c>
      <c r="C23">
        <v>81</v>
      </c>
    </row>
    <row r="24" spans="1:7">
      <c r="A24" s="1" t="s">
        <v>73</v>
      </c>
      <c r="B24" s="1" t="s">
        <v>20</v>
      </c>
      <c r="C24">
        <v>79</v>
      </c>
    </row>
    <row r="25" spans="1:7">
      <c r="A25" s="1" t="s">
        <v>46</v>
      </c>
      <c r="B25" s="1" t="s">
        <v>1</v>
      </c>
      <c r="C25">
        <v>78</v>
      </c>
    </row>
    <row r="26" spans="1:7">
      <c r="A26" s="1" t="s">
        <v>77</v>
      </c>
      <c r="B26" s="1" t="s">
        <v>69</v>
      </c>
      <c r="C26">
        <v>78</v>
      </c>
    </row>
    <row r="27" spans="1:7">
      <c r="A27" s="1" t="s">
        <v>78</v>
      </c>
      <c r="B27" s="1" t="s">
        <v>35</v>
      </c>
      <c r="C27" s="4">
        <v>78</v>
      </c>
    </row>
    <row r="28" spans="1:7">
      <c r="A28" s="1" t="s">
        <v>30</v>
      </c>
      <c r="B28" s="1" t="s">
        <v>34</v>
      </c>
      <c r="C28">
        <v>77</v>
      </c>
      <c r="G28" s="5"/>
    </row>
    <row r="29" spans="1:7">
      <c r="A29" s="1" t="s">
        <v>4</v>
      </c>
      <c r="B29" s="1" t="s">
        <v>3</v>
      </c>
      <c r="C29">
        <v>76</v>
      </c>
    </row>
    <row r="30" spans="1:7">
      <c r="A30" s="1" t="s">
        <v>67</v>
      </c>
      <c r="B30" s="1" t="s">
        <v>23</v>
      </c>
      <c r="C30">
        <v>76</v>
      </c>
    </row>
    <row r="31" spans="1:7">
      <c r="A31" s="1" t="s">
        <v>76</v>
      </c>
      <c r="B31" s="1" t="s">
        <v>41</v>
      </c>
      <c r="C31" s="4">
        <v>76</v>
      </c>
    </row>
    <row r="32" spans="1:7">
      <c r="A32" s="1" t="s">
        <v>84</v>
      </c>
      <c r="B32" s="1" t="s">
        <v>64</v>
      </c>
      <c r="C32">
        <v>76</v>
      </c>
    </row>
    <row r="33" spans="1:6">
      <c r="A33" s="1" t="s">
        <v>54</v>
      </c>
      <c r="B33" s="1" t="s">
        <v>58</v>
      </c>
      <c r="C33">
        <v>75</v>
      </c>
    </row>
    <row r="34" spans="1:6" ht="12.75" customHeight="1">
      <c r="A34" s="1" t="s">
        <v>79</v>
      </c>
      <c r="B34" s="2" t="s">
        <v>90</v>
      </c>
      <c r="C34" s="4">
        <v>73</v>
      </c>
    </row>
    <row r="35" spans="1:6">
      <c r="A35" s="1" t="s">
        <v>4</v>
      </c>
      <c r="B35" s="1" t="s">
        <v>12</v>
      </c>
      <c r="C35">
        <v>72</v>
      </c>
    </row>
    <row r="36" spans="1:6">
      <c r="A36" s="1" t="s">
        <v>46</v>
      </c>
      <c r="B36" s="1" t="s">
        <v>2</v>
      </c>
      <c r="C36">
        <v>72</v>
      </c>
    </row>
    <row r="37" spans="1:6">
      <c r="A37" s="1" t="s">
        <v>46</v>
      </c>
      <c r="B37" s="1" t="s">
        <v>0</v>
      </c>
      <c r="C37">
        <v>72</v>
      </c>
      <c r="E37" s="4"/>
      <c r="F37" s="4"/>
    </row>
    <row r="38" spans="1:6">
      <c r="A38" s="1" t="s">
        <v>54</v>
      </c>
      <c r="B38" s="1" t="s">
        <v>53</v>
      </c>
      <c r="C38">
        <v>72</v>
      </c>
      <c r="E38" s="4"/>
      <c r="F38" s="4"/>
    </row>
    <row r="39" spans="1:6">
      <c r="A39" s="1" t="s">
        <v>61</v>
      </c>
      <c r="B39" s="1" t="s">
        <v>62</v>
      </c>
      <c r="C39">
        <v>72</v>
      </c>
      <c r="E39" s="4"/>
      <c r="F39" s="4"/>
    </row>
    <row r="40" spans="1:6" ht="12.75" customHeight="1">
      <c r="A40" s="3" t="s">
        <v>88</v>
      </c>
      <c r="B40" s="7" t="s">
        <v>91</v>
      </c>
      <c r="C40">
        <v>72</v>
      </c>
      <c r="E40" s="4"/>
      <c r="F40" s="4"/>
    </row>
    <row r="41" spans="1:6">
      <c r="A41" s="1" t="s">
        <v>81</v>
      </c>
      <c r="B41" s="1" t="s">
        <v>71</v>
      </c>
      <c r="C41">
        <v>71</v>
      </c>
    </row>
    <row r="42" spans="1:6">
      <c r="A42" s="1" t="s">
        <v>61</v>
      </c>
      <c r="B42" s="1" t="s">
        <v>63</v>
      </c>
      <c r="C42">
        <v>69</v>
      </c>
    </row>
    <row r="43" spans="1:6">
      <c r="A43" s="1" t="s">
        <v>76</v>
      </c>
      <c r="B43" s="1" t="s">
        <v>42</v>
      </c>
      <c r="C43" s="4">
        <v>69</v>
      </c>
    </row>
    <row r="44" spans="1:6">
      <c r="A44" s="1" t="s">
        <v>83</v>
      </c>
      <c r="B44" s="1" t="s">
        <v>57</v>
      </c>
      <c r="C44" s="4">
        <v>69</v>
      </c>
    </row>
    <row r="45" spans="1:6">
      <c r="A45" s="1" t="s">
        <v>39</v>
      </c>
      <c r="B45" s="1" t="s">
        <v>5</v>
      </c>
      <c r="C45">
        <v>68</v>
      </c>
    </row>
    <row r="46" spans="1:6" ht="12.75" customHeight="1">
      <c r="A46" s="3" t="s">
        <v>88</v>
      </c>
      <c r="B46" s="7" t="s">
        <v>89</v>
      </c>
      <c r="C46">
        <v>68</v>
      </c>
      <c r="E46" s="4"/>
      <c r="F46" s="4"/>
    </row>
    <row r="47" spans="1:6" ht="14.25" customHeight="1">
      <c r="A47" s="1" t="s">
        <v>77</v>
      </c>
      <c r="B47" s="1" t="s">
        <v>68</v>
      </c>
      <c r="C47" s="6">
        <v>67</v>
      </c>
      <c r="E47" s="4"/>
      <c r="F47" s="4"/>
    </row>
    <row r="48" spans="1:6" ht="14.25" customHeight="1">
      <c r="A48" s="1" t="s">
        <v>78</v>
      </c>
      <c r="B48" s="1" t="s">
        <v>36</v>
      </c>
      <c r="C48">
        <v>67</v>
      </c>
      <c r="E48" s="4"/>
      <c r="F48" s="4"/>
    </row>
    <row r="49" spans="1:6">
      <c r="A49" s="1" t="s">
        <v>80</v>
      </c>
      <c r="B49" s="1" t="s">
        <v>44</v>
      </c>
      <c r="C49" s="4">
        <v>66</v>
      </c>
      <c r="E49" s="4"/>
      <c r="F49" s="4"/>
    </row>
    <row r="50" spans="1:6">
      <c r="A50" s="1" t="s">
        <v>80</v>
      </c>
      <c r="B50" s="1" t="s">
        <v>43</v>
      </c>
      <c r="C50" s="4">
        <v>65</v>
      </c>
      <c r="E50" s="4"/>
      <c r="F50" s="4"/>
    </row>
    <row r="51" spans="1:6">
      <c r="A51" s="1" t="s">
        <v>82</v>
      </c>
      <c r="B51" s="1" t="s">
        <v>51</v>
      </c>
      <c r="C51" s="4">
        <v>65</v>
      </c>
    </row>
    <row r="52" spans="1:6">
      <c r="A52" s="1" t="s">
        <v>30</v>
      </c>
      <c r="B52" s="1" t="s">
        <v>38</v>
      </c>
      <c r="C52">
        <v>63</v>
      </c>
    </row>
    <row r="53" spans="1:6" ht="13.5" customHeight="1">
      <c r="A53" s="1" t="s">
        <v>17</v>
      </c>
      <c r="B53" s="1" t="s">
        <v>25</v>
      </c>
      <c r="C53">
        <v>62</v>
      </c>
    </row>
    <row r="54" spans="1:6" ht="13.5" customHeight="1">
      <c r="A54" s="1" t="s">
        <v>75</v>
      </c>
      <c r="B54" s="1" t="s">
        <v>49</v>
      </c>
      <c r="C54" s="4">
        <v>61</v>
      </c>
    </row>
    <row r="55" spans="1:6">
      <c r="A55" s="1" t="s">
        <v>84</v>
      </c>
      <c r="B55" s="1" t="s">
        <v>65</v>
      </c>
      <c r="C55" s="6">
        <v>61</v>
      </c>
      <c r="E55" s="4"/>
      <c r="F55" s="4"/>
    </row>
    <row r="56" spans="1:6">
      <c r="A56" s="1" t="s">
        <v>17</v>
      </c>
      <c r="B56" s="1" t="s">
        <v>16</v>
      </c>
      <c r="C56">
        <v>59</v>
      </c>
      <c r="E56" s="4"/>
      <c r="F56" s="4"/>
    </row>
    <row r="57" spans="1:6">
      <c r="A57" s="1" t="s">
        <v>17</v>
      </c>
      <c r="B57" s="1" t="s">
        <v>21</v>
      </c>
      <c r="C57">
        <v>59</v>
      </c>
      <c r="E57" s="4"/>
      <c r="F57" s="4"/>
    </row>
    <row r="58" spans="1:6">
      <c r="A58" s="1" t="s">
        <v>54</v>
      </c>
      <c r="B58" s="1" t="s">
        <v>59</v>
      </c>
      <c r="C58">
        <v>58</v>
      </c>
      <c r="E58" s="4"/>
      <c r="F58" s="4"/>
    </row>
    <row r="59" spans="1:6">
      <c r="A59" s="1" t="s">
        <v>75</v>
      </c>
      <c r="B59" s="1" t="s">
        <v>47</v>
      </c>
      <c r="C59">
        <v>58</v>
      </c>
      <c r="E59" s="4"/>
      <c r="F59" s="4"/>
    </row>
    <row r="60" spans="1:6">
      <c r="A60" s="1" t="s">
        <v>75</v>
      </c>
      <c r="B60" s="1" t="s">
        <v>48</v>
      </c>
      <c r="C60">
        <v>53</v>
      </c>
      <c r="E60" s="4"/>
      <c r="F60" s="4"/>
    </row>
    <row r="61" spans="1:6">
      <c r="A61" s="1" t="s">
        <v>77</v>
      </c>
      <c r="B61" s="1" t="s">
        <v>70</v>
      </c>
      <c r="C61" s="6">
        <v>50</v>
      </c>
    </row>
    <row r="62" spans="1:6">
      <c r="A62" s="1" t="s">
        <v>83</v>
      </c>
      <c r="B62" s="1" t="s">
        <v>55</v>
      </c>
      <c r="C62" s="4">
        <v>46</v>
      </c>
    </row>
    <row r="63" spans="1:6">
      <c r="A63" s="1" t="s">
        <v>4</v>
      </c>
      <c r="B63" s="1" t="s">
        <v>8</v>
      </c>
      <c r="C63">
        <v>42</v>
      </c>
    </row>
    <row r="64" spans="1:6">
      <c r="A64" s="1" t="s">
        <v>85</v>
      </c>
      <c r="B64" s="1" t="s">
        <v>10</v>
      </c>
      <c r="C64">
        <v>42</v>
      </c>
    </row>
    <row r="65" spans="1:3">
      <c r="A65" s="1" t="s">
        <v>83</v>
      </c>
      <c r="B65" s="1" t="s">
        <v>56</v>
      </c>
      <c r="C65" s="4">
        <v>40</v>
      </c>
    </row>
    <row r="66" spans="1:3">
      <c r="A66" s="1" t="s">
        <v>76</v>
      </c>
      <c r="B66" s="1" t="s">
        <v>40</v>
      </c>
      <c r="C66" s="4">
        <v>36</v>
      </c>
    </row>
    <row r="67" spans="1:3">
      <c r="A67" s="1" t="s">
        <v>72</v>
      </c>
      <c r="B67" s="1" t="s">
        <v>15</v>
      </c>
      <c r="C67">
        <v>34</v>
      </c>
    </row>
    <row r="68" spans="1:3">
      <c r="A68" s="1" t="s">
        <v>82</v>
      </c>
      <c r="B68" s="1" t="s">
        <v>52</v>
      </c>
      <c r="C68" s="4">
        <v>31</v>
      </c>
    </row>
    <row r="69" spans="1:3">
      <c r="A69" s="1" t="s">
        <v>72</v>
      </c>
      <c r="B69" s="1" t="s">
        <v>14</v>
      </c>
      <c r="C69">
        <v>17</v>
      </c>
    </row>
    <row r="70" spans="1:3">
      <c r="B70" s="11" t="s">
        <v>94</v>
      </c>
      <c r="C70" s="14">
        <f>AVERAGE(C2:C69)</f>
        <v>71.544117647058826</v>
      </c>
    </row>
    <row r="71" spans="1:3">
      <c r="B71" s="12" t="s">
        <v>96</v>
      </c>
      <c r="C71" s="15">
        <f>_xlfn.STDEV.S(C2:C69)</f>
        <v>17.83793862624584</v>
      </c>
    </row>
    <row r="72" spans="1:3">
      <c r="B72" s="12" t="s">
        <v>98</v>
      </c>
      <c r="C72" s="9">
        <f>QUARTILE(C2:C69,0)</f>
        <v>17</v>
      </c>
    </row>
    <row r="73" spans="1:3">
      <c r="B73" s="12" t="s">
        <v>102</v>
      </c>
      <c r="C73" s="9">
        <f>QUARTILE(C2:C69,1)</f>
        <v>62.75</v>
      </c>
    </row>
    <row r="74" spans="1:3">
      <c r="B74" s="12" t="s">
        <v>104</v>
      </c>
      <c r="C74" s="9">
        <f>QUARTILE(C2:C69,2)</f>
        <v>72</v>
      </c>
    </row>
    <row r="75" spans="1:3">
      <c r="B75" s="12" t="s">
        <v>106</v>
      </c>
      <c r="C75" s="9">
        <f>QUARTILE(C2:C69,3)</f>
        <v>84</v>
      </c>
    </row>
    <row r="76" spans="1:3">
      <c r="B76" s="13" t="s">
        <v>100</v>
      </c>
      <c r="C76" s="10">
        <f>MAX(C2:C69)</f>
        <v>105</v>
      </c>
    </row>
  </sheetData>
  <sortState ref="A2:C69">
    <sortCondition descending="1" ref="C2:C69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1F57-CFAF-472F-9A0A-B4C17C6B3611}">
  <dimension ref="A2:H25"/>
  <sheetViews>
    <sheetView tabSelected="1" workbookViewId="0">
      <selection activeCell="J28" sqref="J28"/>
    </sheetView>
  </sheetViews>
  <sheetFormatPr defaultRowHeight="12.75"/>
  <cols>
    <col min="1" max="1" width="3.140625" bestFit="1" customWidth="1"/>
    <col min="2" max="2" width="5.85546875" customWidth="1"/>
    <col min="3" max="3" width="3.42578125" customWidth="1"/>
    <col min="4" max="4" width="3.28515625" bestFit="1" customWidth="1"/>
    <col min="5" max="5" width="5.140625" bestFit="1" customWidth="1"/>
    <col min="6" max="6" width="4.5703125" customWidth="1"/>
    <col min="7" max="7" width="3.5703125" bestFit="1" customWidth="1"/>
    <col min="8" max="8" width="5.140625" bestFit="1" customWidth="1"/>
  </cols>
  <sheetData>
    <row r="2" spans="1:8" ht="18">
      <c r="A2" s="28" t="s">
        <v>4</v>
      </c>
      <c r="B2" s="29">
        <v>76</v>
      </c>
      <c r="C2" s="26"/>
      <c r="D2" s="25" t="s">
        <v>72</v>
      </c>
      <c r="E2" s="26">
        <v>83</v>
      </c>
      <c r="F2" s="26"/>
      <c r="G2" s="28" t="s">
        <v>80</v>
      </c>
      <c r="H2" s="30">
        <v>84</v>
      </c>
    </row>
    <row r="3" spans="1:8" ht="18">
      <c r="A3" s="28" t="s">
        <v>4</v>
      </c>
      <c r="B3" s="29">
        <v>72</v>
      </c>
      <c r="C3" s="26"/>
      <c r="D3" s="25" t="s">
        <v>72</v>
      </c>
      <c r="E3" s="26">
        <v>34</v>
      </c>
      <c r="F3" s="26"/>
      <c r="G3" s="28" t="s">
        <v>80</v>
      </c>
      <c r="H3" s="30">
        <v>66</v>
      </c>
    </row>
    <row r="4" spans="1:8" ht="18">
      <c r="A4" s="28" t="s">
        <v>4</v>
      </c>
      <c r="B4" s="29">
        <v>42</v>
      </c>
      <c r="C4" s="26"/>
      <c r="D4" s="25" t="s">
        <v>72</v>
      </c>
      <c r="E4" s="26">
        <v>17</v>
      </c>
      <c r="F4" s="26"/>
      <c r="G4" s="28" t="s">
        <v>80</v>
      </c>
      <c r="H4" s="30">
        <v>65</v>
      </c>
    </row>
    <row r="5" spans="1:8" ht="18">
      <c r="A5" s="25" t="s">
        <v>17</v>
      </c>
      <c r="B5" s="26">
        <v>62</v>
      </c>
      <c r="C5" s="26"/>
      <c r="D5" s="28" t="s">
        <v>73</v>
      </c>
      <c r="E5" s="29">
        <v>98</v>
      </c>
      <c r="F5" s="26"/>
      <c r="G5" s="25" t="s">
        <v>88</v>
      </c>
      <c r="H5" s="26">
        <v>72</v>
      </c>
    </row>
    <row r="6" spans="1:8" ht="18">
      <c r="A6" s="25" t="s">
        <v>17</v>
      </c>
      <c r="B6" s="26">
        <v>59</v>
      </c>
      <c r="C6" s="26"/>
      <c r="D6" s="28" t="s">
        <v>73</v>
      </c>
      <c r="E6" s="29">
        <v>93</v>
      </c>
      <c r="F6" s="26"/>
      <c r="G6" s="25" t="s">
        <v>81</v>
      </c>
      <c r="H6" s="26">
        <v>71</v>
      </c>
    </row>
    <row r="7" spans="1:8" ht="18">
      <c r="A7" s="25" t="s">
        <v>17</v>
      </c>
      <c r="B7" s="26">
        <v>59</v>
      </c>
      <c r="C7" s="26"/>
      <c r="D7" s="28" t="s">
        <v>73</v>
      </c>
      <c r="E7" s="29">
        <v>79</v>
      </c>
      <c r="F7" s="26"/>
      <c r="G7" s="25" t="s">
        <v>88</v>
      </c>
      <c r="H7" s="26">
        <v>68</v>
      </c>
    </row>
    <row r="8" spans="1:8" ht="18">
      <c r="A8" s="28" t="s">
        <v>30</v>
      </c>
      <c r="B8" s="29">
        <v>92</v>
      </c>
      <c r="C8" s="26"/>
      <c r="D8" s="25" t="s">
        <v>74</v>
      </c>
      <c r="E8" s="26">
        <v>99</v>
      </c>
      <c r="F8" s="26"/>
      <c r="G8" s="28" t="s">
        <v>82</v>
      </c>
      <c r="H8" s="30">
        <v>94</v>
      </c>
    </row>
    <row r="9" spans="1:8" ht="18">
      <c r="A9" s="28" t="s">
        <v>30</v>
      </c>
      <c r="B9" s="29">
        <v>77</v>
      </c>
      <c r="C9" s="26"/>
      <c r="D9" s="25" t="s">
        <v>74</v>
      </c>
      <c r="E9" s="26">
        <v>93</v>
      </c>
      <c r="F9" s="26"/>
      <c r="G9" s="28" t="s">
        <v>82</v>
      </c>
      <c r="H9" s="30">
        <v>65</v>
      </c>
    </row>
    <row r="10" spans="1:8" ht="18">
      <c r="A10" s="28" t="s">
        <v>30</v>
      </c>
      <c r="B10" s="29">
        <v>63</v>
      </c>
      <c r="C10" s="26"/>
      <c r="D10" s="25" t="s">
        <v>74</v>
      </c>
      <c r="E10" s="26">
        <v>87</v>
      </c>
      <c r="F10" s="26"/>
      <c r="G10" s="28" t="s">
        <v>82</v>
      </c>
      <c r="H10" s="30">
        <v>31</v>
      </c>
    </row>
    <row r="11" spans="1:8" ht="18">
      <c r="A11" s="25" t="s">
        <v>39</v>
      </c>
      <c r="B11" s="26">
        <v>89</v>
      </c>
      <c r="C11" s="26"/>
      <c r="D11" s="28" t="s">
        <v>75</v>
      </c>
      <c r="E11" s="30">
        <v>61</v>
      </c>
      <c r="F11" s="26"/>
      <c r="G11" s="25" t="s">
        <v>83</v>
      </c>
      <c r="H11" s="27">
        <v>69</v>
      </c>
    </row>
    <row r="12" spans="1:8" ht="18">
      <c r="A12" s="25" t="s">
        <v>39</v>
      </c>
      <c r="B12" s="26">
        <v>81</v>
      </c>
      <c r="C12" s="26"/>
      <c r="D12" s="28" t="s">
        <v>75</v>
      </c>
      <c r="E12" s="29">
        <v>58</v>
      </c>
      <c r="F12" s="26"/>
      <c r="G12" s="25" t="s">
        <v>83</v>
      </c>
      <c r="H12" s="27">
        <v>46</v>
      </c>
    </row>
    <row r="13" spans="1:8" ht="18">
      <c r="A13" s="25" t="s">
        <v>39</v>
      </c>
      <c r="B13" s="26">
        <v>68</v>
      </c>
      <c r="C13" s="26"/>
      <c r="D13" s="28" t="s">
        <v>75</v>
      </c>
      <c r="E13" s="29">
        <v>53</v>
      </c>
      <c r="F13" s="26"/>
      <c r="G13" s="25" t="s">
        <v>83</v>
      </c>
      <c r="H13" s="27">
        <v>40</v>
      </c>
    </row>
    <row r="14" spans="1:8" ht="18">
      <c r="A14" s="28" t="s">
        <v>46</v>
      </c>
      <c r="B14" s="29">
        <v>78</v>
      </c>
      <c r="C14" s="26"/>
      <c r="D14" s="25" t="s">
        <v>76</v>
      </c>
      <c r="E14" s="27">
        <v>76</v>
      </c>
      <c r="F14" s="26"/>
      <c r="G14" s="28" t="s">
        <v>84</v>
      </c>
      <c r="H14" s="30">
        <v>86</v>
      </c>
    </row>
    <row r="15" spans="1:8" ht="18">
      <c r="A15" s="28" t="s">
        <v>46</v>
      </c>
      <c r="B15" s="29">
        <v>72</v>
      </c>
      <c r="C15" s="26"/>
      <c r="D15" s="25" t="s">
        <v>76</v>
      </c>
      <c r="E15" s="27">
        <v>69</v>
      </c>
      <c r="F15" s="26"/>
      <c r="G15" s="28" t="s">
        <v>84</v>
      </c>
      <c r="H15" s="29">
        <v>76</v>
      </c>
    </row>
    <row r="16" spans="1:8" ht="18">
      <c r="A16" s="28" t="s">
        <v>46</v>
      </c>
      <c r="B16" s="29">
        <v>72</v>
      </c>
      <c r="C16" s="26"/>
      <c r="D16" s="25" t="s">
        <v>76</v>
      </c>
      <c r="E16" s="27">
        <v>36</v>
      </c>
      <c r="F16" s="26"/>
      <c r="G16" s="28" t="s">
        <v>84</v>
      </c>
      <c r="H16" s="30">
        <v>61</v>
      </c>
    </row>
    <row r="17" spans="1:8" ht="18">
      <c r="A17" s="25" t="s">
        <v>54</v>
      </c>
      <c r="B17" s="26">
        <v>75</v>
      </c>
      <c r="C17" s="26"/>
      <c r="D17" s="28" t="s">
        <v>77</v>
      </c>
      <c r="E17" s="29">
        <v>78</v>
      </c>
      <c r="F17" s="26"/>
      <c r="G17" s="25" t="s">
        <v>85</v>
      </c>
      <c r="H17" s="26">
        <v>93</v>
      </c>
    </row>
    <row r="18" spans="1:8" ht="18">
      <c r="A18" s="25" t="s">
        <v>54</v>
      </c>
      <c r="B18" s="26">
        <v>72</v>
      </c>
      <c r="C18" s="26"/>
      <c r="D18" s="28" t="s">
        <v>77</v>
      </c>
      <c r="E18" s="30">
        <v>67</v>
      </c>
      <c r="F18" s="26"/>
      <c r="G18" s="25" t="s">
        <v>85</v>
      </c>
      <c r="H18" s="26">
        <v>83</v>
      </c>
    </row>
    <row r="19" spans="1:8" ht="18">
      <c r="A19" s="25" t="s">
        <v>54</v>
      </c>
      <c r="B19" s="26">
        <v>58</v>
      </c>
      <c r="C19" s="26"/>
      <c r="D19" s="28" t="s">
        <v>77</v>
      </c>
      <c r="E19" s="30">
        <v>50</v>
      </c>
      <c r="F19" s="26"/>
      <c r="G19" s="25" t="s">
        <v>85</v>
      </c>
      <c r="H19" s="26">
        <v>42</v>
      </c>
    </row>
    <row r="20" spans="1:8" ht="18">
      <c r="A20" s="28" t="s">
        <v>61</v>
      </c>
      <c r="B20" s="29">
        <v>102</v>
      </c>
      <c r="C20" s="26"/>
      <c r="D20" s="25" t="s">
        <v>78</v>
      </c>
      <c r="E20" s="26">
        <v>84</v>
      </c>
      <c r="F20" s="26"/>
      <c r="G20" s="28" t="s">
        <v>86</v>
      </c>
      <c r="H20" s="29">
        <v>88</v>
      </c>
    </row>
    <row r="21" spans="1:8" ht="18">
      <c r="A21" s="28" t="s">
        <v>61</v>
      </c>
      <c r="B21" s="29">
        <v>72</v>
      </c>
      <c r="C21" s="26"/>
      <c r="D21" s="25" t="s">
        <v>78</v>
      </c>
      <c r="E21" s="27">
        <v>78</v>
      </c>
      <c r="F21" s="26"/>
      <c r="G21" s="28" t="s">
        <v>86</v>
      </c>
      <c r="H21" s="29">
        <v>87</v>
      </c>
    </row>
    <row r="22" spans="1:8" ht="18">
      <c r="A22" s="28" t="s">
        <v>61</v>
      </c>
      <c r="B22" s="29">
        <v>69</v>
      </c>
      <c r="C22" s="26"/>
      <c r="D22" s="25" t="s">
        <v>78</v>
      </c>
      <c r="E22" s="26">
        <v>67</v>
      </c>
      <c r="F22" s="26"/>
      <c r="G22" s="28" t="s">
        <v>86</v>
      </c>
      <c r="H22" s="29">
        <v>83</v>
      </c>
    </row>
    <row r="23" spans="1:8" ht="18">
      <c r="A23" s="25" t="s">
        <v>67</v>
      </c>
      <c r="B23" s="26">
        <v>105</v>
      </c>
      <c r="C23" s="26"/>
      <c r="D23" s="28" t="s">
        <v>79</v>
      </c>
      <c r="E23" s="30">
        <v>85</v>
      </c>
      <c r="F23" s="26"/>
      <c r="G23" s="26"/>
      <c r="H23" s="26"/>
    </row>
    <row r="24" spans="1:8" ht="18">
      <c r="A24" s="25" t="s">
        <v>67</v>
      </c>
      <c r="B24" s="26">
        <v>86</v>
      </c>
      <c r="C24" s="26"/>
      <c r="D24" s="28" t="s">
        <v>79</v>
      </c>
      <c r="E24" s="30">
        <v>73</v>
      </c>
      <c r="F24" s="26"/>
      <c r="G24" s="26"/>
      <c r="H24" s="26"/>
    </row>
    <row r="25" spans="1:8" ht="18">
      <c r="A25" s="25" t="s">
        <v>67</v>
      </c>
      <c r="B25" s="26">
        <v>76</v>
      </c>
      <c r="C25" s="26"/>
      <c r="D25" s="26"/>
      <c r="E25" s="26"/>
      <c r="F25" s="26"/>
      <c r="G25" s="26"/>
      <c r="H25" s="26"/>
    </row>
  </sheetData>
  <sortState ref="A2:B69">
    <sortCondition ref="A2:A69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2020-04-24T00:25:03Z</cp:lastPrinted>
  <dcterms:modified xsi:type="dcterms:W3CDTF">2020-04-24T00:25:17Z</dcterms:modified>
</cp:coreProperties>
</file>