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.sharepoint.com/sites/DM2301-TA/Shared Documents/TA/"/>
    </mc:Choice>
  </mc:AlternateContent>
  <xr:revisionPtr revIDLastSave="1120" documentId="11_63568D1D9D13B7C64A89461EE3F9FAFB876A40D7" xr6:coauthVersionLast="47" xr6:coauthVersionMax="47" xr10:uidLastSave="{C9751880-0B43-44B0-B985-B20ECDC38360}"/>
  <bookViews>
    <workbookView xWindow="-98" yWindow="-98" windowWidth="21795" windowHeight="11625" activeTab="8" xr2:uid="{00000000-000D-0000-FFFF-FFFF00000000}"/>
  </bookViews>
  <sheets>
    <sheet name="成績整理" sheetId="4" r:id="rId1"/>
    <sheet name="quiz1" sheetId="1" r:id="rId2"/>
    <sheet name="quiz2" sheetId="3" r:id="rId3"/>
    <sheet name="quiz3" sheetId="9" r:id="rId4"/>
    <sheet name="hw1" sheetId="2" r:id="rId5"/>
    <sheet name="hw2" sheetId="5" r:id="rId6"/>
    <sheet name="hw3" sheetId="6" r:id="rId7"/>
    <sheet name="hw4" sheetId="7" r:id="rId8"/>
    <sheet name="hw5" sheetId="8" r:id="rId9"/>
  </sheets>
  <definedNames>
    <definedName name="_xlnm._FilterDatabase" localSheetId="1" hidden="1">quiz1!$C$1:$C$73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2" i="7"/>
  <c r="E57" i="7"/>
  <c r="J23" i="7"/>
  <c r="E23" i="7"/>
  <c r="G2" i="9"/>
  <c r="J2" i="9"/>
  <c r="G3" i="9"/>
  <c r="J3" i="9"/>
  <c r="G4" i="9"/>
  <c r="G5" i="9"/>
  <c r="G6" i="9"/>
  <c r="G7" i="9"/>
  <c r="G8" i="9"/>
  <c r="G9" i="9"/>
  <c r="G10" i="9"/>
  <c r="G11" i="9"/>
  <c r="G12" i="9"/>
  <c r="G13" i="9"/>
  <c r="G2" i="3"/>
  <c r="J3" i="3"/>
  <c r="J2" i="3"/>
  <c r="G3" i="3"/>
  <c r="G4" i="3"/>
  <c r="G5" i="3"/>
  <c r="G6" i="3"/>
  <c r="G7" i="3"/>
  <c r="G13" i="3"/>
  <c r="G12" i="3"/>
  <c r="G11" i="3"/>
  <c r="G10" i="3"/>
  <c r="G9" i="3"/>
  <c r="G8" i="3"/>
  <c r="J3" i="1"/>
  <c r="J2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<sst xmlns="http://schemas.openxmlformats.org/spreadsheetml/2006/main" count="1348" uniqueCount="293">
  <si>
    <t>名字</t>
  </si>
  <si>
    <t>學號</t>
  </si>
  <si>
    <t>Quiz1</t>
    <phoneticPr fontId="1" type="noConversion"/>
  </si>
  <si>
    <t>Quiz2</t>
    <phoneticPr fontId="1" type="noConversion"/>
  </si>
  <si>
    <t>Quiz3</t>
    <phoneticPr fontId="1" type="noConversion"/>
  </si>
  <si>
    <t>hw1</t>
    <phoneticPr fontId="1" type="noConversion"/>
  </si>
  <si>
    <t>hw2</t>
    <phoneticPr fontId="1" type="noConversion"/>
  </si>
  <si>
    <t>hw3</t>
    <phoneticPr fontId="1" type="noConversion"/>
  </si>
  <si>
    <t>hw4</t>
    <phoneticPr fontId="1" type="noConversion"/>
  </si>
  <si>
    <t>hw5</t>
    <phoneticPr fontId="1" type="noConversion"/>
  </si>
  <si>
    <t>山川紗依</t>
  </si>
  <si>
    <t>H34097019</t>
  </si>
  <si>
    <t>尤建忠</t>
  </si>
  <si>
    <t>B24091414</t>
  </si>
  <si>
    <t>王晏國</t>
  </si>
  <si>
    <t>H44114025</t>
  </si>
  <si>
    <t>王鈞儀</t>
  </si>
  <si>
    <t>H34111156</t>
  </si>
  <si>
    <t>王榆凱</t>
  </si>
  <si>
    <t>H34116059</t>
  </si>
  <si>
    <t>伍埞承</t>
  </si>
  <si>
    <t>H34116122</t>
  </si>
  <si>
    <t>朱可馨</t>
  </si>
  <si>
    <t>H14116063</t>
  </si>
  <si>
    <t>余承恩</t>
  </si>
  <si>
    <t>H34111025</t>
  </si>
  <si>
    <t>吳欣祐</t>
  </si>
  <si>
    <t>C24091122</t>
  </si>
  <si>
    <t>吳芯妘</t>
  </si>
  <si>
    <t>H34111091</t>
  </si>
  <si>
    <t>吳唯贊</t>
  </si>
  <si>
    <t>H34114065</t>
  </si>
  <si>
    <t>李惠如</t>
  </si>
  <si>
    <t>H34114015</t>
  </si>
  <si>
    <t>周尚緯</t>
  </si>
  <si>
    <t>H34116198</t>
  </si>
  <si>
    <t>林子揚</t>
  </si>
  <si>
    <t>P16114064</t>
  </si>
  <si>
    <t>林宏叡</t>
  </si>
  <si>
    <t>F64109022</t>
  </si>
  <si>
    <t>林昱捷</t>
  </si>
  <si>
    <t>H34116287</t>
  </si>
  <si>
    <t>林靖雯</t>
  </si>
  <si>
    <t>H34116279</t>
  </si>
  <si>
    <t>邱妍頤</t>
  </si>
  <si>
    <t>H34114031</t>
  </si>
  <si>
    <t>侯昱彰</t>
  </si>
  <si>
    <t>H34116164</t>
  </si>
  <si>
    <t>洪　恩</t>
  </si>
  <si>
    <t>H34111033</t>
  </si>
  <si>
    <t>洪妤瑄</t>
  </si>
  <si>
    <t>B54086180</t>
  </si>
  <si>
    <t>范峻嘉</t>
  </si>
  <si>
    <t>H34114023</t>
  </si>
  <si>
    <t>徐健華</t>
  </si>
  <si>
    <t>H34085054</t>
  </si>
  <si>
    <t>高枘瑄</t>
  </si>
  <si>
    <t>H34111041</t>
  </si>
  <si>
    <t>高榆涵</t>
  </si>
  <si>
    <t>H34116148</t>
  </si>
  <si>
    <t>張　睿</t>
  </si>
  <si>
    <t>H34116033</t>
  </si>
  <si>
    <t>張幼澄</t>
  </si>
  <si>
    <t>H24096037</t>
  </si>
  <si>
    <t>許寀褀</t>
  </si>
  <si>
    <t>H34111067</t>
  </si>
  <si>
    <t>郭大化</t>
  </si>
  <si>
    <t>H34116180</t>
  </si>
  <si>
    <t>陳廷豪</t>
  </si>
  <si>
    <t>H34111130</t>
  </si>
  <si>
    <t>陳宥豪</t>
  </si>
  <si>
    <t>H34116130</t>
  </si>
  <si>
    <t>陳柏霏</t>
  </si>
  <si>
    <t>H34116245</t>
  </si>
  <si>
    <t>傅紹宸</t>
  </si>
  <si>
    <t>H34116512</t>
  </si>
  <si>
    <t>黃大衛</t>
  </si>
  <si>
    <t>H34111180</t>
  </si>
  <si>
    <t>黃宇炫</t>
  </si>
  <si>
    <t>H34105016</t>
  </si>
  <si>
    <t>黃宏森</t>
  </si>
  <si>
    <t>H34116067</t>
  </si>
  <si>
    <t>黃和毅</t>
  </si>
  <si>
    <t>H34111148</t>
  </si>
  <si>
    <t>黃昶文</t>
  </si>
  <si>
    <t>H34111075</t>
  </si>
  <si>
    <t>楊鼎宏</t>
  </si>
  <si>
    <t>H34116106</t>
  </si>
  <si>
    <t>葉允中</t>
  </si>
  <si>
    <t>H34111083</t>
  </si>
  <si>
    <t>解子佩</t>
  </si>
  <si>
    <t>E14071910</t>
  </si>
  <si>
    <t>詹閩華</t>
  </si>
  <si>
    <t>H34116091</t>
  </si>
  <si>
    <t>劉子維</t>
  </si>
  <si>
    <t>H34096013</t>
  </si>
  <si>
    <t>劉邦佑</t>
  </si>
  <si>
    <t>H34114049</t>
  </si>
  <si>
    <t>劉耿宏</t>
  </si>
  <si>
    <t>H34116237</t>
  </si>
  <si>
    <t>劉朝勝</t>
  </si>
  <si>
    <t>E14086591</t>
  </si>
  <si>
    <t>潘威仰</t>
  </si>
  <si>
    <t>H34114099</t>
  </si>
  <si>
    <t>蔡安承</t>
  </si>
  <si>
    <t>H34116017</t>
  </si>
  <si>
    <t>蔡政儒</t>
  </si>
  <si>
    <t>H54096122</t>
  </si>
  <si>
    <t>蔡喬安</t>
  </si>
  <si>
    <t>H34116253</t>
  </si>
  <si>
    <t>鄭伊荏</t>
  </si>
  <si>
    <t>H34111106</t>
  </si>
  <si>
    <t>鄭宇翔</t>
  </si>
  <si>
    <t>H34116203</t>
  </si>
  <si>
    <t>鄭嘉銘</t>
  </si>
  <si>
    <t>H34114081</t>
  </si>
  <si>
    <t>盧冠妤</t>
  </si>
  <si>
    <t>H34106119</t>
  </si>
  <si>
    <t>羅元佐</t>
  </si>
  <si>
    <t>H34111114</t>
  </si>
  <si>
    <t>蘇冠中</t>
  </si>
  <si>
    <t>H34111172</t>
  </si>
  <si>
    <t>蘇苡榕</t>
  </si>
  <si>
    <t>H34114057</t>
  </si>
  <si>
    <t>人數</t>
  </si>
  <si>
    <t>59以下</t>
  </si>
  <si>
    <t>平均</t>
  </si>
  <si>
    <t>60-69</t>
  </si>
  <si>
    <t>標準差</t>
  </si>
  <si>
    <t>70-79</t>
  </si>
  <si>
    <t>80-89</t>
  </si>
  <si>
    <t>90-99</t>
  </si>
  <si>
    <t>100-109</t>
  </si>
  <si>
    <t>110以上</t>
  </si>
  <si>
    <t>林冠妤</t>
  </si>
  <si>
    <t>F64091203</t>
  </si>
  <si>
    <t>王子恆</t>
  </si>
  <si>
    <t>F14101066</t>
  </si>
  <si>
    <t>余柏穎</t>
  </si>
  <si>
    <t>H34111122</t>
  </si>
  <si>
    <t>陳海欣</t>
  </si>
  <si>
    <t>H34115037</t>
  </si>
  <si>
    <t>陳暐妮</t>
  </si>
  <si>
    <t>D84081023</t>
  </si>
  <si>
    <t>陳威霖</t>
  </si>
  <si>
    <t>P96111169</t>
  </si>
  <si>
    <t>眞鍋 和奏</t>
  </si>
  <si>
    <t>H34117021</t>
  </si>
  <si>
    <t>李芸萱</t>
  </si>
  <si>
    <t>H34116211</t>
  </si>
  <si>
    <t>林俐㦤</t>
  </si>
  <si>
    <t>H34111017</t>
  </si>
  <si>
    <t>鄭佳芬</t>
  </si>
  <si>
    <t>H34115312</t>
  </si>
  <si>
    <t>林楚惟</t>
  </si>
  <si>
    <t>H34116172</t>
  </si>
  <si>
    <t>尤建忠 John (Luciano)</t>
  </si>
  <si>
    <t>趙誠全</t>
  </si>
  <si>
    <t>H34115053</t>
  </si>
  <si>
    <t>楊政穎</t>
  </si>
  <si>
    <t>H34116025</t>
  </si>
  <si>
    <t>賈安琳</t>
  </si>
  <si>
    <t>H34115045</t>
  </si>
  <si>
    <t>徐坤農</t>
  </si>
  <si>
    <t>H34096039</t>
  </si>
  <si>
    <t>Quiz2</t>
  </si>
  <si>
    <t>10以下</t>
  </si>
  <si>
    <t>10-19</t>
  </si>
  <si>
    <t>20-29</t>
  </si>
  <si>
    <t>30-39</t>
  </si>
  <si>
    <t>40-49</t>
  </si>
  <si>
    <t>50-59</t>
  </si>
  <si>
    <t>Quiz3</t>
  </si>
  <si>
    <t>hw1</t>
  </si>
  <si>
    <t>沒有輸出f(0)(-5)</t>
  </si>
  <si>
    <t>x只能讀整數(-10)</t>
  </si>
  <si>
    <t>檔名寫死(-5)</t>
  </si>
  <si>
    <t>係數變數間未空格(-5)</t>
  </si>
  <si>
    <t>沒有印出f(X)(-5)</t>
  </si>
  <si>
    <t>只能輸一次x(-10)</t>
  </si>
  <si>
    <t>係數順序錯誤(-5)</t>
  </si>
  <si>
    <t xml:space="preserve">沒印f(0)(-5) </t>
  </si>
  <si>
    <t>只寫了輸出的function</t>
  </si>
  <si>
    <t>不能跑回圈</t>
  </si>
  <si>
    <t>f(x)計算錯誤(-10)</t>
  </si>
  <si>
    <t>變數X寫死(-10)</t>
  </si>
  <si>
    <t>沒有輸出f(0)的值(-5)</t>
  </si>
  <si>
    <t>常數項印出x^0(-5)</t>
  </si>
  <si>
    <t xml:space="preserve">沒有輸出方程式(-20) </t>
  </si>
  <si>
    <t>係數只能讀整數(-10)</t>
  </si>
  <si>
    <t>少讀一個係數(-10)</t>
  </si>
  <si>
    <t xml:space="preserve">沒有輸出原始方程式(-10) </t>
  </si>
  <si>
    <t>comments 沒有加在最前面(-1)</t>
  </si>
  <si>
    <t>退選</t>
  </si>
  <si>
    <t xml:space="preserve">沒有輸出f(0)(-5) </t>
  </si>
  <si>
    <t>符號錯誤(-10)</t>
  </si>
  <si>
    <t>hw2</t>
  </si>
  <si>
    <r>
      <rPr>
        <sz val="12"/>
        <color rgb="FF000000"/>
        <rFont val="微軟正黑體"/>
        <family val="2"/>
        <charset val="136"/>
      </rPr>
      <t>沒</t>
    </r>
    <r>
      <rPr>
        <sz val="12"/>
        <color rgb="FF000000"/>
        <rFont val="Calibri"/>
        <family val="2"/>
      </rPr>
      <t>outgoing arc</t>
    </r>
    <phoneticPr fontId="1" type="noConversion"/>
  </si>
  <si>
    <r>
      <t>input</t>
    </r>
    <r>
      <rPr>
        <sz val="12"/>
        <color rgb="FF000000"/>
        <rFont val="細明體"/>
        <family val="3"/>
        <charset val="136"/>
      </rPr>
      <t>不能重複</t>
    </r>
    <phoneticPr fontId="1" type="noConversion"/>
  </si>
  <si>
    <r>
      <t xml:space="preserve">adjacency </t>
    </r>
    <r>
      <rPr>
        <sz val="12"/>
        <color rgb="FF000000"/>
        <rFont val="微軟正黑體"/>
        <family val="2"/>
        <charset val="136"/>
      </rPr>
      <t>只有輸出</t>
    </r>
    <r>
      <rPr>
        <sz val="12"/>
        <color rgb="FF000000"/>
        <rFont val="Calibri"/>
        <family val="2"/>
      </rPr>
      <t xml:space="preserve"> outgoing arc</t>
    </r>
    <phoneticPr fontId="1" type="noConversion"/>
  </si>
  <si>
    <r>
      <t>adjacency matrix</t>
    </r>
    <r>
      <rPr>
        <sz val="12"/>
        <color rgb="FF000000"/>
        <rFont val="微軟正黑體"/>
        <family val="2"/>
        <charset val="136"/>
      </rPr>
      <t>沒印指定的</t>
    </r>
    <r>
      <rPr>
        <sz val="12"/>
        <color rgb="FF000000"/>
        <rFont val="Calibri"/>
        <family val="2"/>
      </rPr>
      <t>node</t>
    </r>
    <phoneticPr fontId="1" type="noConversion"/>
  </si>
  <si>
    <t xml:space="preserve">尤建忠 </t>
  </si>
  <si>
    <t>兩種方法輸出都失敗</t>
    <phoneticPr fontId="1" type="noConversion"/>
  </si>
  <si>
    <t>沒有標明誰是outgoing誰是incoming</t>
  </si>
  <si>
    <t>輸0沒結束</t>
  </si>
  <si>
    <t>沒有A matrix</t>
  </si>
  <si>
    <t xml:space="preserve"> inputs 0 as the filename not the source vertex index to terminate the code</t>
  </si>
  <si>
    <t>list沒用index</t>
  </si>
  <si>
    <t>沒有incoming arc</t>
  </si>
  <si>
    <t>檔案寫死</t>
  </si>
  <si>
    <t>沒打 comments</t>
  </si>
  <si>
    <t>matrix不是輸出各arc</t>
  </si>
  <si>
    <t>沒有標outgoing incoming</t>
  </si>
  <si>
    <t>程式無法執行 建立matrix和list部分沒問題 程式流程有問題</t>
  </si>
  <si>
    <t>只有輸出 Outgoing arcs</t>
  </si>
  <si>
    <t>function 跟H34111172寫得一樣</t>
  </si>
  <si>
    <t>輸出答案錯誤</t>
  </si>
  <si>
    <t>檔案路徑寫死</t>
  </si>
  <si>
    <t>function 跟H34111148寫得一樣</t>
  </si>
  <si>
    <t>成績</t>
    <phoneticPr fontId="1" type="noConversion"/>
  </si>
  <si>
    <t>沒交</t>
  </si>
  <si>
    <t>matrix印不了</t>
  </si>
  <si>
    <t>輸入0沒有stop</t>
  </si>
  <si>
    <t>兩種方法輸出都失敗</t>
  </si>
  <si>
    <t>輸0沒停</t>
  </si>
  <si>
    <t>沒輸出檔名和n和m</t>
  </si>
  <si>
    <t>讀檔有問題</t>
  </si>
  <si>
    <t>無法讀取小數的edge length (小例子)</t>
  </si>
  <si>
    <t>n讀錯(小例子)</t>
  </si>
  <si>
    <t>沒寫comments</t>
  </si>
  <si>
    <t>matrix 跑不動</t>
  </si>
  <si>
    <t>部分答案有誤</t>
  </si>
  <si>
    <t>無法成功讀檔（bfs的部分是對的）</t>
  </si>
  <si>
    <t>程式無法執行</t>
  </si>
  <si>
    <t>hw4成績</t>
    <phoneticPr fontId="1" type="noConversion"/>
  </si>
  <si>
    <t>成績41</t>
  </si>
  <si>
    <t>成績42</t>
  </si>
  <si>
    <t>缺交</t>
    <phoneticPr fontId="1" type="noConversion"/>
  </si>
  <si>
    <t>輸入起訖點後無法執行，沒有輸出結果</t>
  </si>
  <si>
    <t>答案不對</t>
  </si>
  <si>
    <t>沒有while loop</t>
  </si>
  <si>
    <t>沒輸出路徑</t>
    <phoneticPr fontId="1" type="noConversion"/>
  </si>
  <si>
    <t>讀黨失敗</t>
  </si>
  <si>
    <t>只輸出距離沒有path</t>
  </si>
  <si>
    <t>沒有用 matrix multiplication 做</t>
  </si>
  <si>
    <t>comments沒說明問題</t>
  </si>
  <si>
    <t>讀檔失敗</t>
  </si>
  <si>
    <t>沒有乘log2(n-1)</t>
  </si>
  <si>
    <t>沒有任何輸出結果</t>
  </si>
  <si>
    <t>方法也不能跑</t>
  </si>
  <si>
    <t>function 跟 伍埞承 寫得一樣</t>
  </si>
  <si>
    <t>function 跟 王榆凱 寫得一樣</t>
  </si>
  <si>
    <t>沒寫 comments</t>
  </si>
  <si>
    <t>相乘的次數不對</t>
  </si>
  <si>
    <t>沒辦法正常停止</t>
  </si>
  <si>
    <t xml:space="preserve"> matrix multiplication死迴圈</t>
  </si>
  <si>
    <t>沒寫input</t>
  </si>
  <si>
    <t>沒有輸出路徑</t>
    <phoneticPr fontId="1" type="noConversion"/>
  </si>
  <si>
    <t>comments 用 print 的</t>
  </si>
  <si>
    <t>檔名寫死</t>
  </si>
  <si>
    <t>印不出path</t>
  </si>
  <si>
    <t>無法算出距離</t>
  </si>
  <si>
    <t>comments 沒改名字</t>
  </si>
  <si>
    <t>PRED 錯誤</t>
  </si>
  <si>
    <t>function 跟蘇冠中寫得一樣</t>
  </si>
  <si>
    <t>function 跟黃和毅寫得一樣</t>
  </si>
  <si>
    <t>檔案跟hw41交一樣的</t>
  </si>
  <si>
    <t>執行不了</t>
  </si>
  <si>
    <t>不成重複</t>
  </si>
  <si>
    <t>讀檔寫錯</t>
  </si>
  <si>
    <t>遲交</t>
  </si>
  <si>
    <t>沒有輸出path</t>
  </si>
  <si>
    <t>只能enter一次s</t>
  </si>
  <si>
    <t>沒有用adjacency list</t>
  </si>
  <si>
    <t>comments沒說明不能跑</t>
  </si>
  <si>
    <t>缺交</t>
  </si>
  <si>
    <t xml:space="preserve"> </t>
  </si>
  <si>
    <t>整體跟 伍埞承 寫得非常像</t>
  </si>
  <si>
    <t>無法讀最後一個node</t>
  </si>
  <si>
    <t>無法處理不能到的path</t>
  </si>
  <si>
    <t>整體跟 王榆凱 寫得非常像</t>
  </si>
  <si>
    <t>沒有印出路徑</t>
    <phoneticPr fontId="1" type="noConversion"/>
  </si>
  <si>
    <t>輸出格式很難看</t>
  </si>
  <si>
    <t>無法成功執行小例子</t>
  </si>
  <si>
    <t>無法讀取小例子(test.sp)</t>
  </si>
  <si>
    <t>最短路徑輸出格式有問題</t>
    <phoneticPr fontId="1" type="noConversion"/>
  </si>
  <si>
    <t>只能跑一次</t>
    <phoneticPr fontId="1" type="noConversion"/>
  </si>
  <si>
    <t>程式流程有誤、調整之後才能跑</t>
    <phoneticPr fontId="1" type="noConversion"/>
  </si>
  <si>
    <t>程式無法執行</t>
    <phoneticPr fontId="1" type="noConversion"/>
  </si>
  <si>
    <t>要輸入兩次0才會停止</t>
  </si>
  <si>
    <t>沒有輸出路徑</t>
  </si>
  <si>
    <t>檔名格式錯誤</t>
  </si>
  <si>
    <t>無法成功執行大例子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</si>
</sst>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</font>
    <font>
      <sz val="9"/>
      <name val="細明體"/>
      <family val="3"/>
      <charset val="136"/>
    </font>
    <font>
      <sz val="11"/>
      <color rgb="FF444444"/>
      <name val="Calibri"/>
      <family val="2"/>
      <charset val="1"/>
    </font>
    <font>
      <sz val="12"/>
      <color rgb="FFFF0000"/>
      <name val="Calibri"/>
      <family val="2"/>
    </font>
    <font>
      <sz val="12"/>
      <color theme="4"/>
      <name val="Calibri"/>
      <family val="2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sz val="12"/>
      <color theme="4" tint="-0.249977111117893"/>
      <name val="Calibri"/>
      <family val="2"/>
    </font>
    <font>
      <sz val="12"/>
      <color rgb="FF000000"/>
      <name val="微軟正黑體"/>
      <family val="2"/>
      <charset val="136"/>
    </font>
    <font>
      <sz val="12"/>
      <color rgb="FF000000"/>
      <name val="Calibri"/>
      <family val="2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Microsoft JhengHei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 1</a:t>
            </a:r>
          </a:p>
        </c:rich>
      </c:tx>
      <c:layout>
        <c:manualLayout>
          <c:xMode val="edge"/>
          <c:yMode val="edge"/>
          <c:x val="0.438888888888888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quiz1!$F$2:$F$8</c:f>
              <c:strCache>
                <c:ptCount val="7"/>
                <c:pt idx="0">
                  <c:v>59以下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100-109</c:v>
                </c:pt>
                <c:pt idx="6">
                  <c:v>110以上</c:v>
                </c:pt>
              </c:strCache>
            </c:strRef>
          </c:cat>
          <c:val>
            <c:numRef>
              <c:f>quiz1!$G$2:$G$8</c:f>
              <c:numCache>
                <c:formatCode>General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D-454D-A23F-EC81557A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24543"/>
        <c:axId val="1313949503"/>
      </c:barChart>
      <c:catAx>
        <c:axId val="12282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49503"/>
        <c:crosses val="autoZero"/>
        <c:auto val="1"/>
        <c:lblAlgn val="ctr"/>
        <c:lblOffset val="100"/>
        <c:noMultiLvlLbl val="0"/>
      </c:catAx>
      <c:valAx>
        <c:axId val="13139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 2</a:t>
            </a:r>
          </a:p>
        </c:rich>
      </c:tx>
      <c:layout>
        <c:manualLayout>
          <c:xMode val="edge"/>
          <c:yMode val="edge"/>
          <c:x val="0.438888888888888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quiz2!$F$2:$F$13</c:f>
              <c:strCache>
                <c:ptCount val="12"/>
                <c:pt idx="0">
                  <c:v>10以下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110以上</c:v>
                </c:pt>
              </c:strCache>
            </c:strRef>
          </c:cat>
          <c:val>
            <c:numRef>
              <c:f>quiz2!$G$2:$G$13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2-4CAB-98F6-B5A75D65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24543"/>
        <c:axId val="1313949503"/>
      </c:barChart>
      <c:catAx>
        <c:axId val="12282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49503"/>
        <c:crosses val="autoZero"/>
        <c:auto val="1"/>
        <c:lblAlgn val="ctr"/>
        <c:lblOffset val="100"/>
        <c:noMultiLvlLbl val="0"/>
      </c:catAx>
      <c:valAx>
        <c:axId val="13139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quiz3!$F$2:$F$12</c:f>
              <c:strCache>
                <c:ptCount val="11"/>
                <c:pt idx="0">
                  <c:v>10以下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quiz3!$G$2:$G$12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F-4FC2-A743-99282E03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40072"/>
        <c:axId val="686042120"/>
      </c:barChart>
      <c:catAx>
        <c:axId val="68604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2120"/>
        <c:crosses val="autoZero"/>
        <c:auto val="1"/>
        <c:lblAlgn val="ctr"/>
        <c:lblOffset val="100"/>
        <c:noMultiLvlLbl val="0"/>
      </c:catAx>
      <c:valAx>
        <c:axId val="6860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8</xdr:row>
      <xdr:rowOff>57150</xdr:rowOff>
    </xdr:from>
    <xdr:to>
      <xdr:col>9</xdr:col>
      <xdr:colOff>628650</xdr:colOff>
      <xdr:row>19</xdr:row>
      <xdr:rowOff>123825</xdr:rowOff>
    </xdr:to>
    <xdr:graphicFrame macro="">
      <xdr:nvGraphicFramePr>
        <xdr:cNvPr id="2" name="圖表 6">
          <a:extLst>
            <a:ext uri="{FF2B5EF4-FFF2-40B4-BE49-F238E27FC236}">
              <a16:creationId xmlns:a16="http://schemas.microsoft.com/office/drawing/2014/main" id="{53E08A08-A80C-CBCA-A185-C79D4009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0</xdr:rowOff>
    </xdr:from>
    <xdr:to>
      <xdr:col>19</xdr:col>
      <xdr:colOff>190500</xdr:colOff>
      <xdr:row>13</xdr:row>
      <xdr:rowOff>38100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100C5D42-1FB3-4ECC-8399-61C7F3DE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123825</xdr:rowOff>
    </xdr:from>
    <xdr:to>
      <xdr:col>15</xdr:col>
      <xdr:colOff>38100</xdr:colOff>
      <xdr:row>19</xdr:row>
      <xdr:rowOff>66675</xdr:rowOff>
    </xdr:to>
    <xdr:graphicFrame macro="">
      <xdr:nvGraphicFramePr>
        <xdr:cNvPr id="8" name="圖表 2">
          <a:extLst>
            <a:ext uri="{FF2B5EF4-FFF2-40B4-BE49-F238E27FC236}">
              <a16:creationId xmlns:a16="http://schemas.microsoft.com/office/drawing/2014/main" id="{82DFCC8A-8A7D-1EE0-69CE-8096CDF0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N58"/>
  <sheetViews>
    <sheetView workbookViewId="0">
      <selection activeCell="K23" sqref="K23"/>
    </sheetView>
  </sheetViews>
  <sheetFormatPr defaultRowHeight="15.75"/>
  <cols>
    <col min="1" max="1" width="10.125" bestFit="1" customWidth="1"/>
    <col min="2" max="2" width="11.125" bestFit="1" customWidth="1"/>
    <col min="3" max="10" width="9" style="2"/>
    <col min="12" max="12" width="16.375" customWidth="1"/>
    <col min="13" max="13" width="13.875" customWidth="1"/>
  </cols>
  <sheetData>
    <row r="1" spans="1:14">
      <c r="A1" s="6" t="s">
        <v>0</v>
      </c>
      <c r="B1" s="6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N1" s="2"/>
    </row>
    <row r="2" spans="1:14">
      <c r="A2" s="6" t="s">
        <v>10</v>
      </c>
      <c r="B2" s="6" t="s">
        <v>11</v>
      </c>
      <c r="C2" s="2">
        <v>48</v>
      </c>
      <c r="D2" s="2">
        <v>48</v>
      </c>
      <c r="E2" s="2">
        <v>32</v>
      </c>
      <c r="F2" s="2">
        <v>95</v>
      </c>
      <c r="G2" s="16">
        <v>100</v>
      </c>
      <c r="H2" s="2">
        <v>100</v>
      </c>
      <c r="I2" s="16">
        <v>95</v>
      </c>
      <c r="J2" s="2">
        <v>90</v>
      </c>
    </row>
    <row r="3" spans="1:14">
      <c r="A3" s="6" t="s">
        <v>12</v>
      </c>
      <c r="B3" s="6" t="s">
        <v>13</v>
      </c>
      <c r="C3" s="2">
        <v>32</v>
      </c>
      <c r="D3" s="2">
        <v>66</v>
      </c>
      <c r="E3" s="2">
        <v>34</v>
      </c>
      <c r="F3" s="2">
        <v>90</v>
      </c>
      <c r="G3" s="16">
        <v>100</v>
      </c>
      <c r="H3" s="2">
        <v>100</v>
      </c>
      <c r="I3" s="16">
        <v>60</v>
      </c>
      <c r="J3" s="2">
        <v>70</v>
      </c>
    </row>
    <row r="4" spans="1:14">
      <c r="A4" s="6" t="s">
        <v>14</v>
      </c>
      <c r="B4" s="6" t="s">
        <v>15</v>
      </c>
      <c r="C4" s="2">
        <v>87</v>
      </c>
      <c r="D4" s="16">
        <v>97</v>
      </c>
      <c r="E4" s="2">
        <v>59</v>
      </c>
      <c r="F4" s="2">
        <v>100</v>
      </c>
      <c r="G4" s="16">
        <v>70</v>
      </c>
      <c r="H4" s="2">
        <v>100</v>
      </c>
      <c r="I4" s="16">
        <v>100</v>
      </c>
      <c r="J4" s="2">
        <v>100</v>
      </c>
    </row>
    <row r="5" spans="1:14">
      <c r="A5" s="6" t="s">
        <v>16</v>
      </c>
      <c r="B5" s="6" t="s">
        <v>17</v>
      </c>
      <c r="C5" s="2">
        <v>62</v>
      </c>
      <c r="D5" s="16">
        <v>53</v>
      </c>
      <c r="E5" s="2">
        <v>46</v>
      </c>
      <c r="F5" s="2">
        <v>95</v>
      </c>
      <c r="G5" s="16">
        <v>70</v>
      </c>
      <c r="H5" s="2">
        <v>80</v>
      </c>
      <c r="I5" s="16">
        <v>80</v>
      </c>
      <c r="J5" s="2">
        <v>90</v>
      </c>
    </row>
    <row r="6" spans="1:14">
      <c r="A6" s="6" t="s">
        <v>18</v>
      </c>
      <c r="B6" s="6" t="s">
        <v>19</v>
      </c>
      <c r="C6" s="2">
        <v>109</v>
      </c>
      <c r="D6" s="16">
        <v>106</v>
      </c>
      <c r="E6" s="2">
        <v>86</v>
      </c>
      <c r="F6" s="2">
        <v>95</v>
      </c>
      <c r="G6" s="16">
        <v>100</v>
      </c>
      <c r="H6" s="2">
        <v>100</v>
      </c>
      <c r="I6" s="16">
        <v>65</v>
      </c>
      <c r="J6" s="2">
        <v>52</v>
      </c>
    </row>
    <row r="7" spans="1:14">
      <c r="A7" s="6" t="s">
        <v>20</v>
      </c>
      <c r="B7" s="6" t="s">
        <v>21</v>
      </c>
      <c r="C7" s="2">
        <v>53</v>
      </c>
      <c r="D7" s="16">
        <v>46</v>
      </c>
      <c r="E7" s="2">
        <v>43</v>
      </c>
      <c r="F7" s="16">
        <v>80</v>
      </c>
      <c r="G7" s="16">
        <v>100</v>
      </c>
      <c r="H7" s="2">
        <v>90</v>
      </c>
      <c r="I7" s="16">
        <v>58.5</v>
      </c>
      <c r="J7" s="2">
        <v>52</v>
      </c>
    </row>
    <row r="8" spans="1:14">
      <c r="A8" s="6" t="s">
        <v>22</v>
      </c>
      <c r="B8" s="6" t="s">
        <v>23</v>
      </c>
      <c r="C8" s="2">
        <v>78</v>
      </c>
      <c r="D8" s="16">
        <v>63</v>
      </c>
      <c r="E8" s="2">
        <v>50</v>
      </c>
      <c r="F8" s="16">
        <v>90</v>
      </c>
      <c r="G8" s="16">
        <v>100</v>
      </c>
      <c r="H8" s="2">
        <v>90</v>
      </c>
      <c r="I8" s="16">
        <v>100</v>
      </c>
      <c r="J8" s="2">
        <v>100</v>
      </c>
    </row>
    <row r="9" spans="1:14">
      <c r="A9" s="6" t="s">
        <v>24</v>
      </c>
      <c r="B9" s="6" t="s">
        <v>25</v>
      </c>
      <c r="C9" s="2">
        <v>101</v>
      </c>
      <c r="D9" s="16">
        <v>86</v>
      </c>
      <c r="E9" s="2">
        <v>65</v>
      </c>
      <c r="F9" s="16">
        <v>95</v>
      </c>
      <c r="G9" s="16">
        <v>100</v>
      </c>
      <c r="H9" s="2">
        <v>100</v>
      </c>
      <c r="I9" s="16">
        <v>90</v>
      </c>
      <c r="J9" s="2">
        <v>100</v>
      </c>
    </row>
    <row r="10" spans="1:14">
      <c r="A10" s="6" t="s">
        <v>26</v>
      </c>
      <c r="B10" s="6" t="s">
        <v>27</v>
      </c>
      <c r="C10" s="2">
        <v>82</v>
      </c>
      <c r="D10" s="16">
        <v>67</v>
      </c>
      <c r="E10" s="2">
        <v>48</v>
      </c>
      <c r="F10" s="16">
        <v>100</v>
      </c>
      <c r="G10" s="16">
        <v>100</v>
      </c>
      <c r="H10" s="2">
        <v>40</v>
      </c>
      <c r="I10" s="16">
        <v>60</v>
      </c>
      <c r="J10" s="2">
        <v>60</v>
      </c>
    </row>
    <row r="11" spans="1:14">
      <c r="A11" s="6" t="s">
        <v>28</v>
      </c>
      <c r="B11" s="6" t="s">
        <v>29</v>
      </c>
      <c r="C11" s="2">
        <v>81</v>
      </c>
      <c r="D11" s="16">
        <v>75</v>
      </c>
      <c r="E11" s="2">
        <v>35</v>
      </c>
      <c r="F11" s="16">
        <v>85</v>
      </c>
      <c r="G11" s="16">
        <v>100</v>
      </c>
      <c r="H11" s="2">
        <v>100</v>
      </c>
      <c r="I11" s="16">
        <v>75</v>
      </c>
      <c r="J11" s="2">
        <v>90</v>
      </c>
    </row>
    <row r="12" spans="1:14">
      <c r="A12" s="6" t="s">
        <v>30</v>
      </c>
      <c r="B12" s="6" t="s">
        <v>31</v>
      </c>
      <c r="C12" s="2">
        <v>68</v>
      </c>
      <c r="D12" s="16">
        <v>56</v>
      </c>
      <c r="E12" s="2">
        <v>72</v>
      </c>
      <c r="F12" s="16">
        <v>95</v>
      </c>
      <c r="G12" s="16">
        <v>100</v>
      </c>
      <c r="H12" s="2">
        <v>100</v>
      </c>
      <c r="I12" s="16">
        <v>100</v>
      </c>
      <c r="J12" s="2">
        <v>80</v>
      </c>
    </row>
    <row r="13" spans="1:14">
      <c r="A13" s="6" t="s">
        <v>32</v>
      </c>
      <c r="B13" s="6" t="s">
        <v>33</v>
      </c>
      <c r="C13" s="2">
        <v>87</v>
      </c>
      <c r="D13" s="16">
        <v>66</v>
      </c>
      <c r="E13" s="2">
        <v>49</v>
      </c>
      <c r="F13" s="16">
        <v>95</v>
      </c>
      <c r="G13" s="16">
        <v>100</v>
      </c>
      <c r="H13" s="2">
        <v>100</v>
      </c>
      <c r="I13" s="16">
        <v>95</v>
      </c>
      <c r="J13" s="2">
        <v>100</v>
      </c>
    </row>
    <row r="14" spans="1:14">
      <c r="A14" s="6" t="s">
        <v>34</v>
      </c>
      <c r="B14" s="6" t="s">
        <v>35</v>
      </c>
      <c r="C14" s="2">
        <v>105</v>
      </c>
      <c r="D14" s="16">
        <v>67</v>
      </c>
      <c r="E14" s="2">
        <v>98</v>
      </c>
      <c r="F14" s="16">
        <v>90</v>
      </c>
      <c r="G14" s="16">
        <v>100</v>
      </c>
      <c r="H14" s="2">
        <v>80</v>
      </c>
      <c r="I14" s="16">
        <v>100</v>
      </c>
      <c r="J14" s="2">
        <v>100</v>
      </c>
    </row>
    <row r="15" spans="1:14">
      <c r="A15" s="6" t="s">
        <v>36</v>
      </c>
      <c r="B15" s="6" t="s">
        <v>37</v>
      </c>
      <c r="C15" s="2">
        <v>63</v>
      </c>
      <c r="D15" s="16">
        <v>56</v>
      </c>
      <c r="E15" s="2">
        <v>0</v>
      </c>
      <c r="F15" s="16">
        <v>100</v>
      </c>
      <c r="G15" s="16">
        <v>100</v>
      </c>
      <c r="H15" s="2">
        <v>80</v>
      </c>
      <c r="I15" s="16">
        <v>0</v>
      </c>
      <c r="J15" s="2">
        <v>0</v>
      </c>
    </row>
    <row r="16" spans="1:14">
      <c r="A16" s="6" t="s">
        <v>38</v>
      </c>
      <c r="B16" s="6" t="s">
        <v>39</v>
      </c>
      <c r="C16" s="2">
        <v>78</v>
      </c>
      <c r="D16" s="16">
        <v>92</v>
      </c>
      <c r="E16" s="2">
        <v>65</v>
      </c>
      <c r="F16" s="16">
        <v>100</v>
      </c>
      <c r="G16" s="16">
        <v>80</v>
      </c>
      <c r="H16" s="2">
        <v>90</v>
      </c>
      <c r="I16" s="16">
        <v>100</v>
      </c>
      <c r="J16" s="2">
        <v>100</v>
      </c>
    </row>
    <row r="17" spans="1:10">
      <c r="A17" s="6" t="s">
        <v>40</v>
      </c>
      <c r="B17" s="6" t="s">
        <v>41</v>
      </c>
      <c r="C17" s="2">
        <v>87</v>
      </c>
      <c r="D17" s="16">
        <v>65</v>
      </c>
      <c r="E17" s="2">
        <v>51</v>
      </c>
      <c r="F17" s="2">
        <v>100</v>
      </c>
      <c r="G17" s="16">
        <v>100</v>
      </c>
      <c r="H17" s="2">
        <v>80</v>
      </c>
      <c r="I17" s="16">
        <v>100</v>
      </c>
      <c r="J17" s="2">
        <v>100</v>
      </c>
    </row>
    <row r="18" spans="1:10">
      <c r="A18" s="6" t="s">
        <v>42</v>
      </c>
      <c r="B18" s="6" t="s">
        <v>43</v>
      </c>
      <c r="C18" s="2">
        <v>94</v>
      </c>
      <c r="D18" s="16">
        <v>83</v>
      </c>
      <c r="E18" s="2">
        <v>68</v>
      </c>
      <c r="F18" s="2">
        <v>90</v>
      </c>
      <c r="G18" s="16">
        <v>100</v>
      </c>
      <c r="H18" s="2">
        <v>100</v>
      </c>
      <c r="I18" s="16">
        <v>80</v>
      </c>
      <c r="J18" s="2">
        <v>100</v>
      </c>
    </row>
    <row r="19" spans="1:10">
      <c r="A19" s="6" t="s">
        <v>44</v>
      </c>
      <c r="B19" s="6" t="s">
        <v>45</v>
      </c>
      <c r="C19" s="2">
        <v>93</v>
      </c>
      <c r="D19" s="16">
        <v>93</v>
      </c>
      <c r="E19" s="2">
        <v>78</v>
      </c>
      <c r="F19" s="2">
        <v>100</v>
      </c>
      <c r="G19" s="16">
        <v>100</v>
      </c>
      <c r="H19" s="2">
        <v>80</v>
      </c>
      <c r="I19" s="16">
        <v>80</v>
      </c>
      <c r="J19" s="2">
        <v>95</v>
      </c>
    </row>
    <row r="20" spans="1:10">
      <c r="A20" s="6" t="s">
        <v>46</v>
      </c>
      <c r="B20" s="6" t="s">
        <v>47</v>
      </c>
      <c r="C20" s="2">
        <v>97</v>
      </c>
      <c r="D20" s="16">
        <v>79</v>
      </c>
      <c r="E20" s="2">
        <v>74</v>
      </c>
      <c r="F20" s="2">
        <v>95</v>
      </c>
      <c r="G20" s="16">
        <v>100</v>
      </c>
      <c r="H20" s="2">
        <v>100</v>
      </c>
      <c r="I20" s="16">
        <v>100</v>
      </c>
      <c r="J20" s="2">
        <v>90</v>
      </c>
    </row>
    <row r="21" spans="1:10">
      <c r="A21" s="6" t="s">
        <v>48</v>
      </c>
      <c r="B21" s="6" t="s">
        <v>49</v>
      </c>
      <c r="C21" s="2">
        <v>85</v>
      </c>
      <c r="D21" s="16">
        <v>71</v>
      </c>
      <c r="E21" s="2">
        <v>48</v>
      </c>
      <c r="F21" s="16">
        <v>100</v>
      </c>
      <c r="G21" s="16">
        <v>90</v>
      </c>
      <c r="H21" s="2">
        <v>80</v>
      </c>
      <c r="I21" s="16">
        <v>100</v>
      </c>
      <c r="J21" s="2">
        <v>100</v>
      </c>
    </row>
    <row r="22" spans="1:10">
      <c r="A22" s="6" t="s">
        <v>50</v>
      </c>
      <c r="B22" s="6" t="s">
        <v>51</v>
      </c>
      <c r="C22" s="2">
        <v>76</v>
      </c>
      <c r="D22" s="16">
        <v>64</v>
      </c>
      <c r="E22" s="2">
        <v>30</v>
      </c>
      <c r="F22" s="16">
        <v>85</v>
      </c>
      <c r="G22" s="16">
        <v>80</v>
      </c>
      <c r="H22" s="2">
        <v>100</v>
      </c>
      <c r="I22" s="16">
        <v>100</v>
      </c>
      <c r="J22" s="2">
        <v>40</v>
      </c>
    </row>
    <row r="23" spans="1:10">
      <c r="A23" s="6" t="s">
        <v>52</v>
      </c>
      <c r="B23" s="6" t="s">
        <v>53</v>
      </c>
      <c r="C23" s="2">
        <v>108</v>
      </c>
      <c r="D23" s="16">
        <v>122</v>
      </c>
      <c r="E23" s="2">
        <v>72</v>
      </c>
      <c r="F23" s="16">
        <v>100</v>
      </c>
      <c r="G23" s="16">
        <v>100</v>
      </c>
      <c r="H23" s="2">
        <v>100</v>
      </c>
      <c r="I23" s="16">
        <v>80</v>
      </c>
      <c r="J23" s="2">
        <v>100</v>
      </c>
    </row>
    <row r="24" spans="1:10">
      <c r="A24" s="6" t="s">
        <v>54</v>
      </c>
      <c r="B24" s="6" t="s">
        <v>55</v>
      </c>
      <c r="C24" s="2">
        <v>39</v>
      </c>
      <c r="D24" s="16">
        <v>53</v>
      </c>
      <c r="E24" s="2">
        <v>29</v>
      </c>
      <c r="F24" s="16">
        <v>95</v>
      </c>
      <c r="G24" s="16">
        <v>100</v>
      </c>
      <c r="H24" s="2">
        <v>100</v>
      </c>
      <c r="I24" s="16">
        <v>100</v>
      </c>
      <c r="J24" s="2">
        <v>100</v>
      </c>
    </row>
    <row r="25" spans="1:10">
      <c r="A25" s="6" t="s">
        <v>56</v>
      </c>
      <c r="B25" s="6" t="s">
        <v>57</v>
      </c>
      <c r="C25" s="2">
        <v>64</v>
      </c>
      <c r="D25" s="16">
        <v>55</v>
      </c>
      <c r="E25" s="2">
        <v>34</v>
      </c>
      <c r="F25" s="16">
        <v>100</v>
      </c>
      <c r="G25" s="16">
        <v>90</v>
      </c>
      <c r="H25" s="2">
        <v>100</v>
      </c>
      <c r="I25" s="16">
        <v>100</v>
      </c>
      <c r="J25" s="2">
        <v>100</v>
      </c>
    </row>
    <row r="26" spans="1:10">
      <c r="A26" s="6" t="s">
        <v>58</v>
      </c>
      <c r="B26" s="6" t="s">
        <v>59</v>
      </c>
      <c r="C26" s="2">
        <v>86</v>
      </c>
      <c r="D26" s="16">
        <v>62</v>
      </c>
      <c r="E26" s="2">
        <v>55</v>
      </c>
      <c r="F26" s="16">
        <v>100</v>
      </c>
      <c r="G26" s="16">
        <v>100</v>
      </c>
      <c r="H26" s="2">
        <v>80</v>
      </c>
      <c r="I26" s="16">
        <v>95</v>
      </c>
      <c r="J26" s="2">
        <v>100</v>
      </c>
    </row>
    <row r="27" spans="1:10">
      <c r="A27" s="6" t="s">
        <v>60</v>
      </c>
      <c r="B27" s="6" t="s">
        <v>61</v>
      </c>
      <c r="C27" s="2">
        <v>75</v>
      </c>
      <c r="D27" s="16">
        <v>39</v>
      </c>
      <c r="E27" s="2">
        <v>60</v>
      </c>
      <c r="F27" s="16">
        <v>90</v>
      </c>
      <c r="G27" s="16">
        <v>100</v>
      </c>
      <c r="H27" s="2">
        <v>100</v>
      </c>
      <c r="I27" s="16">
        <v>100</v>
      </c>
      <c r="J27" s="2">
        <v>50</v>
      </c>
    </row>
    <row r="28" spans="1:10">
      <c r="A28" s="6" t="s">
        <v>62</v>
      </c>
      <c r="B28" s="6" t="s">
        <v>63</v>
      </c>
      <c r="C28" s="2">
        <v>77</v>
      </c>
      <c r="D28" s="16">
        <v>95</v>
      </c>
      <c r="E28" s="2">
        <v>83</v>
      </c>
      <c r="F28" s="16">
        <v>90</v>
      </c>
      <c r="G28" s="16">
        <v>100</v>
      </c>
      <c r="H28" s="2">
        <v>100</v>
      </c>
      <c r="I28" s="16">
        <v>100</v>
      </c>
      <c r="J28" s="2">
        <v>100</v>
      </c>
    </row>
    <row r="29" spans="1:10">
      <c r="A29" s="6" t="s">
        <v>64</v>
      </c>
      <c r="B29" s="6" t="s">
        <v>65</v>
      </c>
      <c r="C29" s="2">
        <v>87</v>
      </c>
      <c r="D29" s="16">
        <v>51</v>
      </c>
      <c r="E29" s="2">
        <v>36</v>
      </c>
      <c r="F29" s="2">
        <v>95</v>
      </c>
      <c r="G29" s="16">
        <v>90</v>
      </c>
      <c r="H29" s="2">
        <v>100</v>
      </c>
      <c r="I29" s="16">
        <v>100</v>
      </c>
      <c r="J29" s="2">
        <v>100</v>
      </c>
    </row>
    <row r="30" spans="1:10">
      <c r="A30" s="6" t="s">
        <v>66</v>
      </c>
      <c r="B30" s="6" t="s">
        <v>67</v>
      </c>
      <c r="C30" s="2">
        <v>86</v>
      </c>
      <c r="D30" s="16">
        <v>59</v>
      </c>
      <c r="E30" s="2">
        <v>33</v>
      </c>
      <c r="F30" s="16">
        <v>90</v>
      </c>
      <c r="G30" s="16">
        <v>90</v>
      </c>
      <c r="H30" s="2">
        <v>100</v>
      </c>
      <c r="I30" s="16">
        <v>95</v>
      </c>
      <c r="J30" s="2">
        <v>100</v>
      </c>
    </row>
    <row r="31" spans="1:10">
      <c r="A31" s="6" t="s">
        <v>68</v>
      </c>
      <c r="B31" s="6" t="s">
        <v>69</v>
      </c>
      <c r="C31" s="2">
        <v>102</v>
      </c>
      <c r="D31" s="16">
        <v>57</v>
      </c>
      <c r="E31" s="2">
        <v>68</v>
      </c>
      <c r="F31" s="16">
        <v>90</v>
      </c>
      <c r="G31" s="16">
        <v>90</v>
      </c>
      <c r="H31" s="2">
        <v>80</v>
      </c>
      <c r="I31" s="16">
        <v>80</v>
      </c>
      <c r="J31" s="2">
        <v>100</v>
      </c>
    </row>
    <row r="32" spans="1:10">
      <c r="A32" s="6" t="s">
        <v>70</v>
      </c>
      <c r="B32" s="6" t="s">
        <v>71</v>
      </c>
      <c r="C32" s="2">
        <v>114</v>
      </c>
      <c r="D32" s="16">
        <v>81</v>
      </c>
      <c r="E32" s="2">
        <v>34</v>
      </c>
      <c r="F32" s="16">
        <v>85</v>
      </c>
      <c r="G32" s="16">
        <v>100</v>
      </c>
      <c r="H32" s="2">
        <v>90</v>
      </c>
      <c r="I32" s="16">
        <v>92.5</v>
      </c>
      <c r="J32" s="2">
        <v>75</v>
      </c>
    </row>
    <row r="33" spans="1:10">
      <c r="A33" s="6" t="s">
        <v>72</v>
      </c>
      <c r="B33" s="6" t="s">
        <v>73</v>
      </c>
      <c r="C33" s="2">
        <v>113</v>
      </c>
      <c r="D33" s="16">
        <v>97</v>
      </c>
      <c r="E33" s="2">
        <v>78</v>
      </c>
      <c r="F33" s="16">
        <v>90</v>
      </c>
      <c r="G33" s="16">
        <v>90</v>
      </c>
      <c r="H33" s="2">
        <v>100</v>
      </c>
      <c r="I33" s="16">
        <v>100</v>
      </c>
      <c r="J33" s="2">
        <v>100</v>
      </c>
    </row>
    <row r="34" spans="1:10">
      <c r="A34" s="6" t="s">
        <v>74</v>
      </c>
      <c r="B34" s="6" t="s">
        <v>75</v>
      </c>
      <c r="C34" s="2">
        <v>59</v>
      </c>
      <c r="D34" s="16">
        <v>44</v>
      </c>
      <c r="E34" s="2">
        <v>63</v>
      </c>
      <c r="F34" s="16">
        <v>90</v>
      </c>
      <c r="G34" s="16">
        <v>100</v>
      </c>
      <c r="H34" s="2">
        <v>100</v>
      </c>
      <c r="I34" s="16">
        <v>100</v>
      </c>
      <c r="J34" s="2">
        <v>100</v>
      </c>
    </row>
    <row r="35" spans="1:10">
      <c r="A35" s="6" t="s">
        <v>76</v>
      </c>
      <c r="B35" s="6" t="s">
        <v>77</v>
      </c>
      <c r="C35" s="2">
        <v>118</v>
      </c>
      <c r="D35" s="16">
        <v>80</v>
      </c>
      <c r="E35" s="2">
        <v>101</v>
      </c>
      <c r="F35" s="16">
        <v>100</v>
      </c>
      <c r="G35" s="16">
        <v>100</v>
      </c>
      <c r="H35" s="2">
        <v>100</v>
      </c>
      <c r="I35" s="16">
        <v>80</v>
      </c>
      <c r="J35" s="2">
        <v>80</v>
      </c>
    </row>
    <row r="36" spans="1:10">
      <c r="A36" s="6" t="s">
        <v>78</v>
      </c>
      <c r="B36" s="6" t="s">
        <v>79</v>
      </c>
      <c r="C36" s="2">
        <v>89</v>
      </c>
      <c r="D36" s="16">
        <v>77</v>
      </c>
      <c r="E36" s="2">
        <v>62</v>
      </c>
      <c r="F36" s="16">
        <v>90</v>
      </c>
      <c r="G36" s="16">
        <v>100</v>
      </c>
      <c r="H36" s="2">
        <v>100</v>
      </c>
      <c r="I36" s="16">
        <v>100</v>
      </c>
      <c r="J36" s="2">
        <v>100</v>
      </c>
    </row>
    <row r="37" spans="1:10">
      <c r="A37" s="6" t="s">
        <v>80</v>
      </c>
      <c r="B37" s="6" t="s">
        <v>81</v>
      </c>
      <c r="C37" s="2">
        <v>83</v>
      </c>
      <c r="D37" s="16">
        <v>70</v>
      </c>
      <c r="E37" s="2">
        <v>52</v>
      </c>
      <c r="F37" s="16">
        <v>85</v>
      </c>
      <c r="G37" s="16">
        <v>90</v>
      </c>
      <c r="H37" s="2">
        <v>80</v>
      </c>
      <c r="I37" s="16">
        <v>80</v>
      </c>
      <c r="J37" s="2">
        <v>70</v>
      </c>
    </row>
    <row r="38" spans="1:10">
      <c r="A38" s="6" t="s">
        <v>82</v>
      </c>
      <c r="B38" s="6" t="s">
        <v>83</v>
      </c>
      <c r="C38" s="2">
        <v>83</v>
      </c>
      <c r="D38" s="16">
        <v>68</v>
      </c>
      <c r="E38" s="2">
        <v>61</v>
      </c>
      <c r="F38" s="16">
        <v>100</v>
      </c>
      <c r="G38" s="16">
        <v>65</v>
      </c>
      <c r="H38" s="2">
        <v>100</v>
      </c>
      <c r="I38" s="16">
        <v>82.5</v>
      </c>
      <c r="J38" s="2">
        <v>80</v>
      </c>
    </row>
    <row r="39" spans="1:10">
      <c r="A39" s="6" t="s">
        <v>84</v>
      </c>
      <c r="B39" s="6" t="s">
        <v>85</v>
      </c>
      <c r="C39" s="2">
        <v>85</v>
      </c>
      <c r="D39" s="16">
        <v>62</v>
      </c>
      <c r="E39" s="2">
        <v>46</v>
      </c>
      <c r="F39" s="16">
        <v>95</v>
      </c>
      <c r="G39" s="16">
        <v>100</v>
      </c>
      <c r="H39" s="2">
        <v>100</v>
      </c>
      <c r="I39" s="16">
        <v>95</v>
      </c>
      <c r="J39" s="2">
        <v>50</v>
      </c>
    </row>
    <row r="40" spans="1:10">
      <c r="A40" s="6" t="s">
        <v>86</v>
      </c>
      <c r="B40" s="6" t="s">
        <v>87</v>
      </c>
      <c r="C40" s="2">
        <v>92</v>
      </c>
      <c r="D40" s="16">
        <v>64</v>
      </c>
      <c r="E40" s="2">
        <v>36</v>
      </c>
      <c r="F40" s="2">
        <v>90</v>
      </c>
      <c r="G40" s="16">
        <v>90</v>
      </c>
      <c r="H40" s="2">
        <v>100</v>
      </c>
      <c r="I40" s="16">
        <v>80</v>
      </c>
      <c r="J40" s="2">
        <v>60</v>
      </c>
    </row>
    <row r="41" spans="1:10">
      <c r="A41" s="6" t="s">
        <v>88</v>
      </c>
      <c r="B41" s="6" t="s">
        <v>89</v>
      </c>
      <c r="C41" s="2">
        <v>29</v>
      </c>
      <c r="D41" s="16">
        <v>9</v>
      </c>
      <c r="E41" s="2">
        <v>22</v>
      </c>
      <c r="F41" s="2">
        <v>75</v>
      </c>
      <c r="G41" s="16">
        <v>60</v>
      </c>
      <c r="H41" s="2">
        <v>30</v>
      </c>
      <c r="I41" s="16">
        <v>80</v>
      </c>
      <c r="J41" s="2">
        <v>32</v>
      </c>
    </row>
    <row r="42" spans="1:10">
      <c r="A42" s="6" t="s">
        <v>90</v>
      </c>
      <c r="B42" s="6" t="s">
        <v>91</v>
      </c>
      <c r="C42" s="2">
        <v>84</v>
      </c>
      <c r="D42" s="16">
        <v>59</v>
      </c>
      <c r="E42" s="2">
        <v>28</v>
      </c>
      <c r="F42" s="2">
        <v>75</v>
      </c>
      <c r="G42" s="16">
        <v>90</v>
      </c>
      <c r="H42" s="2">
        <v>100</v>
      </c>
      <c r="I42" s="16">
        <v>0</v>
      </c>
      <c r="J42" s="2">
        <v>100</v>
      </c>
    </row>
    <row r="43" spans="1:10">
      <c r="A43" s="6" t="s">
        <v>92</v>
      </c>
      <c r="B43" s="6" t="s">
        <v>93</v>
      </c>
      <c r="C43" s="2">
        <v>16</v>
      </c>
      <c r="D43" s="16">
        <v>40</v>
      </c>
      <c r="E43" s="2">
        <v>36</v>
      </c>
      <c r="F43" s="2">
        <v>80</v>
      </c>
      <c r="G43" s="16">
        <v>100</v>
      </c>
      <c r="H43" s="2">
        <v>90</v>
      </c>
      <c r="I43" s="16">
        <v>100</v>
      </c>
      <c r="J43" s="2">
        <v>70</v>
      </c>
    </row>
    <row r="44" spans="1:10">
      <c r="A44" s="6" t="s">
        <v>94</v>
      </c>
      <c r="B44" s="6" t="s">
        <v>95</v>
      </c>
      <c r="C44" s="2">
        <v>73</v>
      </c>
      <c r="D44" s="16">
        <v>62</v>
      </c>
      <c r="E44" s="2">
        <v>34</v>
      </c>
      <c r="F44" s="16">
        <v>100</v>
      </c>
      <c r="G44" s="16">
        <v>90</v>
      </c>
      <c r="H44" s="2">
        <v>80</v>
      </c>
      <c r="I44" s="16">
        <v>70</v>
      </c>
      <c r="J44" s="2">
        <v>100</v>
      </c>
    </row>
    <row r="45" spans="1:10">
      <c r="A45" s="6" t="s">
        <v>96</v>
      </c>
      <c r="B45" s="6" t="s">
        <v>97</v>
      </c>
      <c r="C45" s="2">
        <v>113</v>
      </c>
      <c r="D45" s="16">
        <v>84</v>
      </c>
      <c r="E45" s="2">
        <v>58</v>
      </c>
      <c r="F45" s="16">
        <v>95</v>
      </c>
      <c r="G45" s="16">
        <v>100</v>
      </c>
      <c r="H45" s="2">
        <v>100</v>
      </c>
      <c r="I45" s="16">
        <v>80</v>
      </c>
      <c r="J45" s="2">
        <v>80</v>
      </c>
    </row>
    <row r="46" spans="1:10">
      <c r="A46" s="6" t="s">
        <v>98</v>
      </c>
      <c r="B46" s="6" t="s">
        <v>99</v>
      </c>
      <c r="C46" s="2">
        <v>109</v>
      </c>
      <c r="D46" s="16">
        <v>94</v>
      </c>
      <c r="E46" s="2">
        <v>59</v>
      </c>
      <c r="F46" s="16">
        <v>90</v>
      </c>
      <c r="G46" s="16">
        <v>90</v>
      </c>
      <c r="H46" s="2">
        <v>90</v>
      </c>
      <c r="I46" s="16">
        <v>95</v>
      </c>
      <c r="J46" s="2">
        <v>100</v>
      </c>
    </row>
    <row r="47" spans="1:10">
      <c r="A47" s="6" t="s">
        <v>100</v>
      </c>
      <c r="B47" s="6" t="s">
        <v>101</v>
      </c>
      <c r="C47" s="2">
        <v>106</v>
      </c>
      <c r="D47" s="16">
        <v>93</v>
      </c>
      <c r="E47" s="2">
        <v>71</v>
      </c>
      <c r="F47" s="16">
        <v>100</v>
      </c>
      <c r="G47" s="16">
        <v>100</v>
      </c>
      <c r="H47" s="2">
        <v>0</v>
      </c>
      <c r="I47" s="16">
        <v>65</v>
      </c>
      <c r="J47" s="2">
        <v>100</v>
      </c>
    </row>
    <row r="48" spans="1:10">
      <c r="A48" s="6" t="s">
        <v>102</v>
      </c>
      <c r="B48" s="6" t="s">
        <v>103</v>
      </c>
      <c r="C48" s="2">
        <v>90</v>
      </c>
      <c r="D48" s="16">
        <v>54</v>
      </c>
      <c r="E48" s="2">
        <v>71</v>
      </c>
      <c r="F48" s="16">
        <v>100</v>
      </c>
      <c r="G48" s="16">
        <v>100</v>
      </c>
      <c r="H48" s="2">
        <v>100</v>
      </c>
      <c r="I48" s="16">
        <v>80</v>
      </c>
      <c r="J48" s="2">
        <v>100</v>
      </c>
    </row>
    <row r="49" spans="1:10">
      <c r="A49" s="6" t="s">
        <v>104</v>
      </c>
      <c r="B49" s="6" t="s">
        <v>105</v>
      </c>
      <c r="C49" s="2">
        <v>88</v>
      </c>
      <c r="D49" s="16">
        <v>79</v>
      </c>
      <c r="E49" s="2">
        <v>57</v>
      </c>
      <c r="F49" s="16">
        <v>85</v>
      </c>
      <c r="G49" s="16">
        <v>100</v>
      </c>
      <c r="H49" s="2">
        <v>90</v>
      </c>
      <c r="I49" s="16">
        <v>100</v>
      </c>
      <c r="J49" s="2">
        <v>100</v>
      </c>
    </row>
    <row r="50" spans="1:10">
      <c r="A50" s="6" t="s">
        <v>106</v>
      </c>
      <c r="B50" s="6" t="s">
        <v>107</v>
      </c>
      <c r="C50" s="2">
        <v>80</v>
      </c>
      <c r="D50" s="16">
        <v>76</v>
      </c>
      <c r="E50" s="2">
        <v>39</v>
      </c>
      <c r="F50" s="16">
        <v>100</v>
      </c>
      <c r="G50" s="16">
        <v>100</v>
      </c>
      <c r="H50" s="2">
        <v>100</v>
      </c>
      <c r="I50" s="16">
        <v>75</v>
      </c>
      <c r="J50" s="2">
        <v>64</v>
      </c>
    </row>
    <row r="51" spans="1:10">
      <c r="A51" s="6" t="s">
        <v>108</v>
      </c>
      <c r="B51" s="6" t="s">
        <v>109</v>
      </c>
      <c r="C51" s="2">
        <v>88</v>
      </c>
      <c r="D51" s="16">
        <v>45</v>
      </c>
      <c r="E51" s="2">
        <v>78</v>
      </c>
      <c r="F51" s="2">
        <v>95</v>
      </c>
      <c r="G51" s="16">
        <v>100</v>
      </c>
      <c r="H51" s="2">
        <v>100</v>
      </c>
      <c r="I51" s="16">
        <v>100</v>
      </c>
      <c r="J51" s="2">
        <v>100</v>
      </c>
    </row>
    <row r="52" spans="1:10">
      <c r="A52" s="6" t="s">
        <v>110</v>
      </c>
      <c r="B52" s="6" t="s">
        <v>111</v>
      </c>
      <c r="C52" s="2">
        <v>90</v>
      </c>
      <c r="D52" s="16">
        <v>78</v>
      </c>
      <c r="E52" s="2">
        <v>43</v>
      </c>
      <c r="F52" s="2">
        <v>99</v>
      </c>
      <c r="G52" s="16">
        <v>100</v>
      </c>
      <c r="H52" s="2">
        <v>100</v>
      </c>
      <c r="I52" s="16">
        <v>80</v>
      </c>
      <c r="J52" s="2">
        <v>100</v>
      </c>
    </row>
    <row r="53" spans="1:10">
      <c r="A53" s="6" t="s">
        <v>112</v>
      </c>
      <c r="B53" s="6" t="s">
        <v>113</v>
      </c>
      <c r="C53" s="2">
        <v>87</v>
      </c>
      <c r="D53" s="16">
        <v>102</v>
      </c>
      <c r="E53" s="2">
        <v>59</v>
      </c>
      <c r="F53" s="2">
        <v>90</v>
      </c>
      <c r="G53" s="16">
        <v>100</v>
      </c>
      <c r="H53" s="2">
        <v>100</v>
      </c>
      <c r="I53" s="16">
        <v>100</v>
      </c>
      <c r="J53" s="2">
        <v>100</v>
      </c>
    </row>
    <row r="54" spans="1:10">
      <c r="A54" s="6" t="s">
        <v>114</v>
      </c>
      <c r="B54" s="6" t="s">
        <v>115</v>
      </c>
      <c r="C54" s="2">
        <v>71</v>
      </c>
      <c r="D54" s="16">
        <v>64</v>
      </c>
      <c r="E54" s="2">
        <v>40</v>
      </c>
      <c r="F54" s="2">
        <v>95</v>
      </c>
      <c r="G54" s="16">
        <v>95</v>
      </c>
      <c r="H54" s="2">
        <v>75</v>
      </c>
      <c r="I54" s="16">
        <v>75</v>
      </c>
      <c r="J54" s="2">
        <v>55</v>
      </c>
    </row>
    <row r="55" spans="1:10">
      <c r="A55" s="6" t="s">
        <v>116</v>
      </c>
      <c r="B55" s="6" t="s">
        <v>117</v>
      </c>
      <c r="C55" s="2">
        <v>72</v>
      </c>
      <c r="D55" s="16">
        <v>60</v>
      </c>
      <c r="E55" s="2">
        <v>17</v>
      </c>
      <c r="F55" s="2">
        <v>95</v>
      </c>
      <c r="G55" s="16">
        <v>70</v>
      </c>
      <c r="H55" s="2">
        <v>40</v>
      </c>
      <c r="I55" s="16">
        <v>60</v>
      </c>
      <c r="J55" s="2">
        <v>75</v>
      </c>
    </row>
    <row r="56" spans="1:10">
      <c r="A56" s="6" t="s">
        <v>118</v>
      </c>
      <c r="B56" s="6" t="s">
        <v>119</v>
      </c>
      <c r="C56" s="2">
        <v>98</v>
      </c>
      <c r="D56" s="16">
        <v>100</v>
      </c>
      <c r="E56" s="2">
        <v>82</v>
      </c>
      <c r="F56" s="2">
        <v>90</v>
      </c>
      <c r="G56" s="16">
        <v>100</v>
      </c>
      <c r="H56" s="2">
        <v>100</v>
      </c>
      <c r="I56" s="16">
        <v>80</v>
      </c>
      <c r="J56" s="2">
        <v>90</v>
      </c>
    </row>
    <row r="57" spans="1:10">
      <c r="A57" s="6" t="s">
        <v>120</v>
      </c>
      <c r="B57" s="6" t="s">
        <v>121</v>
      </c>
      <c r="C57" s="2">
        <v>62</v>
      </c>
      <c r="D57" s="16">
        <v>45</v>
      </c>
      <c r="E57" s="2">
        <v>34</v>
      </c>
      <c r="F57" s="2">
        <v>84</v>
      </c>
      <c r="G57" s="16">
        <v>65</v>
      </c>
      <c r="H57" s="2">
        <v>95</v>
      </c>
      <c r="I57" s="16">
        <v>62.625</v>
      </c>
      <c r="J57" s="2">
        <v>65</v>
      </c>
    </row>
    <row r="58" spans="1:10">
      <c r="A58" s="6" t="s">
        <v>122</v>
      </c>
      <c r="B58" s="6" t="s">
        <v>123</v>
      </c>
      <c r="C58" s="2">
        <v>74</v>
      </c>
      <c r="D58" s="16">
        <v>58</v>
      </c>
      <c r="E58" s="2">
        <v>60</v>
      </c>
      <c r="F58" s="2">
        <v>95</v>
      </c>
      <c r="G58" s="16">
        <v>100</v>
      </c>
      <c r="H58" s="2">
        <v>80</v>
      </c>
      <c r="I58" s="16">
        <v>70</v>
      </c>
      <c r="J58" s="2">
        <v>80</v>
      </c>
    </row>
  </sheetData>
  <sortState xmlns:xlrd2="http://schemas.microsoft.com/office/spreadsheetml/2017/richdata2" ref="L2:N1048576">
    <sortCondition ref="L2:L104857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zoomScale="145" zoomScaleNormal="145" workbookViewId="0">
      <selection activeCell="M7" sqref="M7"/>
    </sheetView>
  </sheetViews>
  <sheetFormatPr defaultRowHeight="15.75" customHeight="1"/>
  <cols>
    <col min="2" max="2" width="15.75" customWidth="1"/>
    <col min="3" max="4" width="9" style="2"/>
  </cols>
  <sheetData>
    <row r="1" spans="1:10" ht="15.75" customHeight="1">
      <c r="A1" t="s">
        <v>0</v>
      </c>
      <c r="B1" t="s">
        <v>1</v>
      </c>
      <c r="C1" s="2" t="s">
        <v>2</v>
      </c>
      <c r="F1" t="s">
        <v>2</v>
      </c>
      <c r="G1" t="s">
        <v>124</v>
      </c>
    </row>
    <row r="2" spans="1:10" ht="15.75" customHeight="1">
      <c r="A2" t="s">
        <v>76</v>
      </c>
      <c r="B2" t="s">
        <v>77</v>
      </c>
      <c r="C2" s="2">
        <v>118</v>
      </c>
      <c r="F2" t="s">
        <v>125</v>
      </c>
      <c r="G2">
        <f>COUNTIF($C$2:$C$73,"&lt;60")</f>
        <v>16</v>
      </c>
      <c r="I2" t="s">
        <v>126</v>
      </c>
      <c r="J2">
        <f>AVERAGE($C$2:$C$73)</f>
        <v>74.5</v>
      </c>
    </row>
    <row r="3" spans="1:10" ht="15.75" customHeight="1">
      <c r="A3" t="s">
        <v>70</v>
      </c>
      <c r="B3" t="s">
        <v>71</v>
      </c>
      <c r="C3" s="2">
        <v>114</v>
      </c>
      <c r="F3" t="s">
        <v>127</v>
      </c>
      <c r="G3">
        <f>COUNTIFS($C$2:$C$73,"&gt;=60",$C$2:$C$73,"&lt;70")</f>
        <v>8</v>
      </c>
      <c r="I3" t="s">
        <v>128</v>
      </c>
      <c r="J3">
        <f>STDEV($C$2:$C$73)</f>
        <v>25.472437465278723</v>
      </c>
    </row>
    <row r="4" spans="1:10" ht="15.75" customHeight="1">
      <c r="A4" t="s">
        <v>96</v>
      </c>
      <c r="B4" t="s">
        <v>97</v>
      </c>
      <c r="C4" s="2">
        <v>113</v>
      </c>
      <c r="F4" t="s">
        <v>129</v>
      </c>
      <c r="G4">
        <f>COUNTIFS($C$2:$C$73,"&gt;=70",$C$2:$C$73,"&lt;80")</f>
        <v>12</v>
      </c>
    </row>
    <row r="5" spans="1:10" ht="15.75" customHeight="1">
      <c r="A5" t="s">
        <v>72</v>
      </c>
      <c r="B5" t="s">
        <v>73</v>
      </c>
      <c r="C5" s="2">
        <v>113</v>
      </c>
      <c r="F5" t="s">
        <v>130</v>
      </c>
      <c r="G5">
        <f>COUNTIFS($C$2:$C$73,"&gt;=80",$C$2:$C$73,"&lt;90")</f>
        <v>18</v>
      </c>
    </row>
    <row r="6" spans="1:10" ht="15.75" customHeight="1">
      <c r="A6" t="s">
        <v>18</v>
      </c>
      <c r="B6" t="s">
        <v>19</v>
      </c>
      <c r="C6" s="2">
        <v>109</v>
      </c>
      <c r="F6" t="s">
        <v>131</v>
      </c>
      <c r="G6">
        <f>COUNTIFS($C$2:$C$73,"&gt;=90",$C$2:$C$73,"&lt;100")</f>
        <v>7</v>
      </c>
    </row>
    <row r="7" spans="1:10" ht="15.75" customHeight="1">
      <c r="A7" t="s">
        <v>98</v>
      </c>
      <c r="B7" t="s">
        <v>99</v>
      </c>
      <c r="C7" s="2">
        <v>109</v>
      </c>
      <c r="F7" t="s">
        <v>132</v>
      </c>
      <c r="G7">
        <f>COUNTIFS($C$2:$C$73,"&gt;=100",$C$2:$C$73,"&lt;110")</f>
        <v>7</v>
      </c>
    </row>
    <row r="8" spans="1:10" ht="15.75" customHeight="1">
      <c r="A8" t="s">
        <v>52</v>
      </c>
      <c r="B8" t="s">
        <v>53</v>
      </c>
      <c r="C8" s="2">
        <v>108</v>
      </c>
      <c r="F8" t="s">
        <v>133</v>
      </c>
      <c r="G8">
        <f>COUNTIFS($C$2:$C$73,"&gt;=110",$C$2:$C$73,"&lt;120")</f>
        <v>4</v>
      </c>
    </row>
    <row r="9" spans="1:10" ht="15.75" customHeight="1">
      <c r="A9" t="s">
        <v>100</v>
      </c>
      <c r="B9" t="s">
        <v>101</v>
      </c>
      <c r="C9" s="2">
        <v>106</v>
      </c>
    </row>
    <row r="10" spans="1:10" ht="15.75" customHeight="1">
      <c r="A10" t="s">
        <v>34</v>
      </c>
      <c r="B10" t="s">
        <v>35</v>
      </c>
      <c r="C10" s="2">
        <v>105</v>
      </c>
    </row>
    <row r="11" spans="1:10" ht="15.75" customHeight="1">
      <c r="A11" t="s">
        <v>68</v>
      </c>
      <c r="B11" t="s">
        <v>69</v>
      </c>
      <c r="C11" s="2">
        <v>102</v>
      </c>
    </row>
    <row r="12" spans="1:10" ht="15.75" customHeight="1">
      <c r="A12" t="s">
        <v>24</v>
      </c>
      <c r="B12" t="s">
        <v>25</v>
      </c>
      <c r="C12" s="2">
        <v>101</v>
      </c>
    </row>
    <row r="13" spans="1:10" ht="15.75" customHeight="1">
      <c r="A13" t="s">
        <v>118</v>
      </c>
      <c r="B13" t="s">
        <v>119</v>
      </c>
      <c r="C13" s="2">
        <v>98</v>
      </c>
    </row>
    <row r="14" spans="1:10" ht="15.75" customHeight="1">
      <c r="A14" t="s">
        <v>46</v>
      </c>
      <c r="B14" t="s">
        <v>47</v>
      </c>
      <c r="C14" s="2">
        <v>97</v>
      </c>
    </row>
    <row r="15" spans="1:10" ht="15.75" customHeight="1">
      <c r="A15" t="s">
        <v>42</v>
      </c>
      <c r="B15" t="s">
        <v>43</v>
      </c>
      <c r="C15" s="2">
        <v>94</v>
      </c>
    </row>
    <row r="16" spans="1:10" ht="15.75" customHeight="1">
      <c r="A16" t="s">
        <v>44</v>
      </c>
      <c r="B16" t="s">
        <v>45</v>
      </c>
      <c r="C16" s="2">
        <v>93</v>
      </c>
    </row>
    <row r="17" spans="1:3" ht="15.75" customHeight="1">
      <c r="A17" t="s">
        <v>86</v>
      </c>
      <c r="B17" t="s">
        <v>87</v>
      </c>
      <c r="C17" s="2">
        <v>92</v>
      </c>
    </row>
    <row r="18" spans="1:3" ht="15.75" customHeight="1">
      <c r="A18" t="s">
        <v>110</v>
      </c>
      <c r="B18" t="s">
        <v>111</v>
      </c>
      <c r="C18" s="2">
        <v>90</v>
      </c>
    </row>
    <row r="19" spans="1:3" ht="15.75" customHeight="1">
      <c r="A19" t="s">
        <v>102</v>
      </c>
      <c r="B19" t="s">
        <v>103</v>
      </c>
      <c r="C19" s="2">
        <v>90</v>
      </c>
    </row>
    <row r="20" spans="1:3" ht="15.75" customHeight="1">
      <c r="A20" t="s">
        <v>78</v>
      </c>
      <c r="B20" t="s">
        <v>79</v>
      </c>
      <c r="C20" s="2">
        <v>89</v>
      </c>
    </row>
    <row r="21" spans="1:3" ht="15.75" customHeight="1">
      <c r="A21" t="s">
        <v>104</v>
      </c>
      <c r="B21" t="s">
        <v>105</v>
      </c>
      <c r="C21" s="2">
        <v>88</v>
      </c>
    </row>
    <row r="22" spans="1:3" ht="15.75" customHeight="1">
      <c r="A22" t="s">
        <v>108</v>
      </c>
      <c r="B22" t="s">
        <v>109</v>
      </c>
      <c r="C22" s="2">
        <v>88</v>
      </c>
    </row>
    <row r="23" spans="1:3" ht="15.75" customHeight="1">
      <c r="A23" t="s">
        <v>64</v>
      </c>
      <c r="B23" t="s">
        <v>65</v>
      </c>
      <c r="C23" s="2">
        <v>87</v>
      </c>
    </row>
    <row r="24" spans="1:3" ht="15.75" customHeight="1">
      <c r="A24" t="s">
        <v>32</v>
      </c>
      <c r="B24" t="s">
        <v>33</v>
      </c>
      <c r="C24" s="2">
        <v>87</v>
      </c>
    </row>
    <row r="25" spans="1:3" ht="15.75" customHeight="1">
      <c r="A25" t="s">
        <v>112</v>
      </c>
      <c r="B25" t="s">
        <v>113</v>
      </c>
      <c r="C25" s="2">
        <v>87</v>
      </c>
    </row>
    <row r="26" spans="1:3" ht="15.75" customHeight="1">
      <c r="A26" t="s">
        <v>40</v>
      </c>
      <c r="B26" t="s">
        <v>41</v>
      </c>
      <c r="C26" s="2">
        <v>87</v>
      </c>
    </row>
    <row r="27" spans="1:3" ht="15.75" customHeight="1">
      <c r="A27" t="s">
        <v>14</v>
      </c>
      <c r="B27" t="s">
        <v>15</v>
      </c>
      <c r="C27" s="2">
        <v>87</v>
      </c>
    </row>
    <row r="28" spans="1:3" ht="15.75" customHeight="1">
      <c r="A28" t="s">
        <v>58</v>
      </c>
      <c r="B28" t="s">
        <v>59</v>
      </c>
      <c r="C28" s="2">
        <v>86</v>
      </c>
    </row>
    <row r="29" spans="1:3" ht="15.75" customHeight="1">
      <c r="A29" t="s">
        <v>66</v>
      </c>
      <c r="B29" t="s">
        <v>67</v>
      </c>
      <c r="C29" s="2">
        <v>86</v>
      </c>
    </row>
    <row r="30" spans="1:3" ht="15.75" customHeight="1">
      <c r="A30" t="s">
        <v>48</v>
      </c>
      <c r="B30" t="s">
        <v>49</v>
      </c>
      <c r="C30" s="2">
        <v>85</v>
      </c>
    </row>
    <row r="31" spans="1:3" ht="15.75" customHeight="1">
      <c r="A31" t="s">
        <v>84</v>
      </c>
      <c r="B31" t="s">
        <v>85</v>
      </c>
      <c r="C31" s="2">
        <v>85</v>
      </c>
    </row>
    <row r="32" spans="1:3" ht="15.75" customHeight="1">
      <c r="A32" t="s">
        <v>90</v>
      </c>
      <c r="B32" t="s">
        <v>91</v>
      </c>
      <c r="C32" s="2">
        <v>84</v>
      </c>
    </row>
    <row r="33" spans="1:3" ht="15.75" customHeight="1">
      <c r="A33" t="s">
        <v>82</v>
      </c>
      <c r="B33" t="s">
        <v>83</v>
      </c>
      <c r="C33" s="2">
        <v>83</v>
      </c>
    </row>
    <row r="34" spans="1:3" ht="15.75" customHeight="1">
      <c r="A34" t="s">
        <v>80</v>
      </c>
      <c r="B34" t="s">
        <v>81</v>
      </c>
      <c r="C34" s="2">
        <v>83</v>
      </c>
    </row>
    <row r="35" spans="1:3" ht="15.75" customHeight="1">
      <c r="A35" t="s">
        <v>26</v>
      </c>
      <c r="B35" t="s">
        <v>27</v>
      </c>
      <c r="C35" s="2">
        <v>82</v>
      </c>
    </row>
    <row r="36" spans="1:3" ht="15.75" customHeight="1">
      <c r="A36" t="s">
        <v>28</v>
      </c>
      <c r="B36" t="s">
        <v>29</v>
      </c>
      <c r="C36" s="2">
        <v>81</v>
      </c>
    </row>
    <row r="37" spans="1:3">
      <c r="A37" t="s">
        <v>106</v>
      </c>
      <c r="B37" t="s">
        <v>107</v>
      </c>
      <c r="C37" s="2">
        <v>80</v>
      </c>
    </row>
    <row r="38" spans="1:3">
      <c r="A38" t="s">
        <v>134</v>
      </c>
      <c r="B38" t="s">
        <v>135</v>
      </c>
      <c r="C38" s="2">
        <v>79</v>
      </c>
    </row>
    <row r="39" spans="1:3">
      <c r="A39" t="s">
        <v>38</v>
      </c>
      <c r="B39" t="s">
        <v>39</v>
      </c>
      <c r="C39" s="2">
        <v>78</v>
      </c>
    </row>
    <row r="40" spans="1:3">
      <c r="A40" t="s">
        <v>22</v>
      </c>
      <c r="B40" t="s">
        <v>23</v>
      </c>
      <c r="C40" s="2">
        <v>78</v>
      </c>
    </row>
    <row r="41" spans="1:3">
      <c r="A41" t="s">
        <v>62</v>
      </c>
      <c r="B41" t="s">
        <v>63</v>
      </c>
      <c r="C41" s="2">
        <v>77</v>
      </c>
    </row>
    <row r="42" spans="1:3">
      <c r="A42" t="s">
        <v>50</v>
      </c>
      <c r="B42" t="s">
        <v>51</v>
      </c>
      <c r="C42" s="2">
        <v>76</v>
      </c>
    </row>
    <row r="43" spans="1:3">
      <c r="A43" t="s">
        <v>60</v>
      </c>
      <c r="B43" t="s">
        <v>61</v>
      </c>
      <c r="C43" s="2">
        <v>75</v>
      </c>
    </row>
    <row r="44" spans="1:3">
      <c r="A44" t="s">
        <v>122</v>
      </c>
      <c r="B44" t="s">
        <v>123</v>
      </c>
      <c r="C44" s="2">
        <v>74</v>
      </c>
    </row>
    <row r="45" spans="1:3">
      <c r="A45" t="s">
        <v>94</v>
      </c>
      <c r="B45" t="s">
        <v>95</v>
      </c>
      <c r="C45" s="2">
        <v>73</v>
      </c>
    </row>
    <row r="46" spans="1:3">
      <c r="A46" t="s">
        <v>136</v>
      </c>
      <c r="B46" t="s">
        <v>137</v>
      </c>
      <c r="C46" s="2">
        <v>72</v>
      </c>
    </row>
    <row r="47" spans="1:3">
      <c r="A47" t="s">
        <v>116</v>
      </c>
      <c r="B47" t="s">
        <v>117</v>
      </c>
      <c r="C47" s="2">
        <v>72</v>
      </c>
    </row>
    <row r="48" spans="1:3">
      <c r="A48" t="s">
        <v>114</v>
      </c>
      <c r="B48" t="s">
        <v>115</v>
      </c>
      <c r="C48" s="2">
        <v>71</v>
      </c>
    </row>
    <row r="49" spans="1:3">
      <c r="A49" t="s">
        <v>138</v>
      </c>
      <c r="B49" t="s">
        <v>139</v>
      </c>
      <c r="C49" s="2">
        <v>70</v>
      </c>
    </row>
    <row r="50" spans="1:3">
      <c r="A50" t="s">
        <v>30</v>
      </c>
      <c r="B50" t="s">
        <v>31</v>
      </c>
      <c r="C50" s="2">
        <v>68</v>
      </c>
    </row>
    <row r="51" spans="1:3">
      <c r="A51" t="s">
        <v>56</v>
      </c>
      <c r="B51" t="s">
        <v>57</v>
      </c>
      <c r="C51" s="2">
        <v>64</v>
      </c>
    </row>
    <row r="52" spans="1:3">
      <c r="A52" t="s">
        <v>140</v>
      </c>
      <c r="B52" t="s">
        <v>141</v>
      </c>
      <c r="C52" s="2">
        <v>64</v>
      </c>
    </row>
    <row r="53" spans="1:3">
      <c r="A53" t="s">
        <v>142</v>
      </c>
      <c r="B53" t="s">
        <v>143</v>
      </c>
      <c r="C53" s="2">
        <v>63</v>
      </c>
    </row>
    <row r="54" spans="1:3">
      <c r="A54" t="s">
        <v>36</v>
      </c>
      <c r="B54" t="s">
        <v>37</v>
      </c>
      <c r="C54" s="2">
        <v>63</v>
      </c>
    </row>
    <row r="55" spans="1:3">
      <c r="A55" t="s">
        <v>144</v>
      </c>
      <c r="B55" t="s">
        <v>145</v>
      </c>
      <c r="C55" s="2">
        <v>63</v>
      </c>
    </row>
    <row r="56" spans="1:3">
      <c r="A56" t="s">
        <v>16</v>
      </c>
      <c r="B56" t="s">
        <v>17</v>
      </c>
      <c r="C56" s="2">
        <v>62</v>
      </c>
    </row>
    <row r="57" spans="1:3">
      <c r="A57" t="s">
        <v>120</v>
      </c>
      <c r="B57" t="s">
        <v>121</v>
      </c>
      <c r="C57" s="2">
        <v>62</v>
      </c>
    </row>
    <row r="58" spans="1:3">
      <c r="A58" t="s">
        <v>74</v>
      </c>
      <c r="B58" t="s">
        <v>75</v>
      </c>
      <c r="C58" s="2">
        <v>59</v>
      </c>
    </row>
    <row r="59" spans="1:3">
      <c r="A59" t="s">
        <v>20</v>
      </c>
      <c r="B59" t="s">
        <v>21</v>
      </c>
      <c r="C59" s="2">
        <v>53</v>
      </c>
    </row>
    <row r="60" spans="1:3">
      <c r="A60" t="s">
        <v>146</v>
      </c>
      <c r="B60" t="s">
        <v>147</v>
      </c>
      <c r="C60" s="2">
        <v>52</v>
      </c>
    </row>
    <row r="61" spans="1:3">
      <c r="A61" t="s">
        <v>10</v>
      </c>
      <c r="B61" t="s">
        <v>11</v>
      </c>
      <c r="C61" s="2">
        <v>48</v>
      </c>
    </row>
    <row r="62" spans="1:3">
      <c r="A62" t="s">
        <v>148</v>
      </c>
      <c r="B62" t="s">
        <v>149</v>
      </c>
      <c r="C62" s="2">
        <v>47</v>
      </c>
    </row>
    <row r="63" spans="1:3">
      <c r="A63" t="s">
        <v>54</v>
      </c>
      <c r="B63" t="s">
        <v>55</v>
      </c>
      <c r="C63" s="2">
        <v>39</v>
      </c>
    </row>
    <row r="64" spans="1:3">
      <c r="A64" t="s">
        <v>150</v>
      </c>
      <c r="B64" t="s">
        <v>151</v>
      </c>
      <c r="C64" s="2">
        <v>39</v>
      </c>
    </row>
    <row r="65" spans="1:3">
      <c r="A65" t="s">
        <v>152</v>
      </c>
      <c r="B65" t="s">
        <v>153</v>
      </c>
      <c r="C65" s="2">
        <v>37</v>
      </c>
    </row>
    <row r="66" spans="1:3">
      <c r="A66" t="s">
        <v>154</v>
      </c>
      <c r="B66" t="s">
        <v>155</v>
      </c>
      <c r="C66" s="2">
        <v>35</v>
      </c>
    </row>
    <row r="67" spans="1:3">
      <c r="A67" t="s">
        <v>156</v>
      </c>
      <c r="B67" t="s">
        <v>13</v>
      </c>
      <c r="C67" s="2">
        <v>32</v>
      </c>
    </row>
    <row r="68" spans="1:3">
      <c r="A68" t="s">
        <v>157</v>
      </c>
      <c r="B68" t="s">
        <v>158</v>
      </c>
      <c r="C68" s="2">
        <v>30</v>
      </c>
    </row>
    <row r="69" spans="1:3">
      <c r="A69" t="s">
        <v>88</v>
      </c>
      <c r="B69" t="s">
        <v>89</v>
      </c>
      <c r="C69" s="2">
        <v>29</v>
      </c>
    </row>
    <row r="70" spans="1:3">
      <c r="A70" t="s">
        <v>159</v>
      </c>
      <c r="B70" t="s">
        <v>160</v>
      </c>
      <c r="C70" s="2">
        <v>29</v>
      </c>
    </row>
    <row r="71" spans="1:3">
      <c r="A71" t="s">
        <v>161</v>
      </c>
      <c r="B71" t="s">
        <v>162</v>
      </c>
      <c r="C71" s="2">
        <v>21</v>
      </c>
    </row>
    <row r="72" spans="1:3">
      <c r="A72" t="s">
        <v>92</v>
      </c>
      <c r="B72" t="s">
        <v>93</v>
      </c>
      <c r="C72" s="2">
        <v>16</v>
      </c>
    </row>
    <row r="73" spans="1:3">
      <c r="A73" t="s">
        <v>163</v>
      </c>
      <c r="B73" t="s">
        <v>164</v>
      </c>
      <c r="C73" s="2">
        <v>7</v>
      </c>
    </row>
  </sheetData>
  <sortState xmlns:xlrd2="http://schemas.microsoft.com/office/spreadsheetml/2017/richdata2" ref="A2:C74">
    <sortCondition descending="1" ref="C1:C7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workbookViewId="0">
      <selection sqref="A1:C1048576"/>
    </sheetView>
  </sheetViews>
  <sheetFormatPr defaultRowHeight="15.75"/>
  <cols>
    <col min="1" max="1" width="16.375" customWidth="1"/>
    <col min="2" max="2" width="13.875" customWidth="1"/>
    <col min="6" max="6" width="9.625" bestFit="1" customWidth="1"/>
  </cols>
  <sheetData>
    <row r="1" spans="1:10">
      <c r="A1" t="s">
        <v>0</v>
      </c>
      <c r="B1" t="s">
        <v>1</v>
      </c>
      <c r="C1" s="2" t="s">
        <v>165</v>
      </c>
      <c r="F1" s="2" t="s">
        <v>165</v>
      </c>
      <c r="G1" t="s">
        <v>124</v>
      </c>
    </row>
    <row r="2" spans="1:10">
      <c r="A2" t="s">
        <v>52</v>
      </c>
      <c r="B2" t="s">
        <v>53</v>
      </c>
      <c r="C2">
        <v>122</v>
      </c>
      <c r="F2" t="s">
        <v>166</v>
      </c>
      <c r="G2">
        <f>COUNTIFS($C$2:$C$73,"&gt;=0",$C$2:$C$73,"&lt;10")</f>
        <v>2</v>
      </c>
      <c r="I2" t="s">
        <v>126</v>
      </c>
      <c r="J2">
        <f>AVERAGE($C$2:$C$65)</f>
        <v>65.078125</v>
      </c>
    </row>
    <row r="3" spans="1:10">
      <c r="A3" t="s">
        <v>18</v>
      </c>
      <c r="B3" t="s">
        <v>19</v>
      </c>
      <c r="C3">
        <v>106</v>
      </c>
      <c r="F3" s="3" t="s">
        <v>167</v>
      </c>
      <c r="G3">
        <f>COUNTIFS($C$2:$C$73,"&gt;=10",$C$2:$C$73,"&lt;20")</f>
        <v>1</v>
      </c>
      <c r="I3" t="s">
        <v>128</v>
      </c>
      <c r="J3">
        <f>STDEV($C$2:$C$65)</f>
        <v>23.207350154433318</v>
      </c>
    </row>
    <row r="4" spans="1:10">
      <c r="A4" t="s">
        <v>112</v>
      </c>
      <c r="B4" t="s">
        <v>113</v>
      </c>
      <c r="C4">
        <v>102</v>
      </c>
      <c r="F4" t="s">
        <v>168</v>
      </c>
      <c r="G4">
        <f>COUNTIFS($C$2:$C$73,"&gt;=20",$C$2:$C$73,"&lt;30")</f>
        <v>1</v>
      </c>
    </row>
    <row r="5" spans="1:10">
      <c r="A5" t="s">
        <v>118</v>
      </c>
      <c r="B5" t="s">
        <v>119</v>
      </c>
      <c r="C5">
        <v>100</v>
      </c>
      <c r="F5" t="s">
        <v>169</v>
      </c>
      <c r="G5">
        <f>COUNTIFS($C$2:$C$73,"&gt;=30",$C$2:$C$73,"&lt;40")</f>
        <v>2</v>
      </c>
    </row>
    <row r="6" spans="1:10">
      <c r="A6" t="s">
        <v>14</v>
      </c>
      <c r="B6" t="s">
        <v>15</v>
      </c>
      <c r="C6">
        <v>97</v>
      </c>
      <c r="F6" t="s">
        <v>170</v>
      </c>
      <c r="G6">
        <f>COUNTIFS($C$2:$C$73,"&gt;=40",$C$2:$C$73,"&lt;50")</f>
        <v>7</v>
      </c>
    </row>
    <row r="7" spans="1:10">
      <c r="A7" t="s">
        <v>72</v>
      </c>
      <c r="B7" t="s">
        <v>73</v>
      </c>
      <c r="C7">
        <v>97</v>
      </c>
      <c r="F7" t="s">
        <v>171</v>
      </c>
      <c r="G7">
        <f>COUNTIFS($C$2:$C$73,"&gt;=50",$C$2:$C$73,"&lt;60")</f>
        <v>12</v>
      </c>
    </row>
    <row r="8" spans="1:10">
      <c r="A8" t="s">
        <v>62</v>
      </c>
      <c r="B8" t="s">
        <v>63</v>
      </c>
      <c r="C8">
        <v>95</v>
      </c>
      <c r="F8" t="s">
        <v>127</v>
      </c>
      <c r="G8">
        <f>COUNTIFS($C$2:$C$73,"&gt;=60",$C$2:$C$73,"&lt;70")</f>
        <v>15</v>
      </c>
    </row>
    <row r="9" spans="1:10">
      <c r="A9" t="s">
        <v>98</v>
      </c>
      <c r="B9" t="s">
        <v>99</v>
      </c>
      <c r="C9">
        <v>94</v>
      </c>
      <c r="F9" t="s">
        <v>129</v>
      </c>
      <c r="G9">
        <f>COUNTIFS($C$2:$C$73,"&gt;=70",$C$2:$C$73,"&lt;80")</f>
        <v>8</v>
      </c>
    </row>
    <row r="10" spans="1:10">
      <c r="A10" t="s">
        <v>44</v>
      </c>
      <c r="B10" t="s">
        <v>45</v>
      </c>
      <c r="C10">
        <v>93</v>
      </c>
      <c r="F10" t="s">
        <v>130</v>
      </c>
      <c r="G10">
        <f>COUNTIFS($C$2:$C$73,"&gt;=80",$C$2:$C$73,"&lt;90")</f>
        <v>5</v>
      </c>
    </row>
    <row r="11" spans="1:10">
      <c r="A11" t="s">
        <v>100</v>
      </c>
      <c r="B11" t="s">
        <v>101</v>
      </c>
      <c r="C11">
        <v>93</v>
      </c>
      <c r="F11" t="s">
        <v>131</v>
      </c>
      <c r="G11">
        <f>COUNTIFS($C$2:$C$73,"&gt;=90",$C$2:$C$73,"&lt;100")</f>
        <v>7</v>
      </c>
    </row>
    <row r="12" spans="1:10">
      <c r="A12" t="s">
        <v>38</v>
      </c>
      <c r="B12" t="s">
        <v>39</v>
      </c>
      <c r="C12">
        <v>92</v>
      </c>
      <c r="F12" t="s">
        <v>132</v>
      </c>
      <c r="G12">
        <f>COUNTIFS($C$2:$C$73,"&gt;=100",$C$2:$C$73,"&lt;110")</f>
        <v>3</v>
      </c>
    </row>
    <row r="13" spans="1:10">
      <c r="A13" t="s">
        <v>24</v>
      </c>
      <c r="B13" t="s">
        <v>25</v>
      </c>
      <c r="C13">
        <v>86</v>
      </c>
      <c r="F13" t="s">
        <v>133</v>
      </c>
      <c r="G13">
        <f>COUNTIFS($C$2:$C$73,"&gt;=110",$C$2:$C$73,"&lt;130")</f>
        <v>1</v>
      </c>
    </row>
    <row r="14" spans="1:10">
      <c r="A14" t="s">
        <v>96</v>
      </c>
      <c r="B14" t="s">
        <v>97</v>
      </c>
      <c r="C14">
        <v>84</v>
      </c>
    </row>
    <row r="15" spans="1:10">
      <c r="A15" t="s">
        <v>42</v>
      </c>
      <c r="B15" t="s">
        <v>43</v>
      </c>
      <c r="C15">
        <v>83</v>
      </c>
    </row>
    <row r="16" spans="1:10">
      <c r="A16" t="s">
        <v>70</v>
      </c>
      <c r="B16" t="s">
        <v>71</v>
      </c>
      <c r="C16">
        <v>81</v>
      </c>
    </row>
    <row r="17" spans="1:3">
      <c r="A17" t="s">
        <v>76</v>
      </c>
      <c r="B17" t="s">
        <v>77</v>
      </c>
      <c r="C17">
        <v>80</v>
      </c>
    </row>
    <row r="18" spans="1:3">
      <c r="A18" t="s">
        <v>46</v>
      </c>
      <c r="B18" t="s">
        <v>47</v>
      </c>
      <c r="C18">
        <v>79</v>
      </c>
    </row>
    <row r="19" spans="1:3">
      <c r="A19" t="s">
        <v>104</v>
      </c>
      <c r="B19" t="s">
        <v>105</v>
      </c>
      <c r="C19">
        <v>79</v>
      </c>
    </row>
    <row r="20" spans="1:3">
      <c r="A20" t="s">
        <v>110</v>
      </c>
      <c r="B20" t="s">
        <v>111</v>
      </c>
      <c r="C20">
        <v>78</v>
      </c>
    </row>
    <row r="21" spans="1:3">
      <c r="A21" t="s">
        <v>78</v>
      </c>
      <c r="B21" t="s">
        <v>79</v>
      </c>
      <c r="C21">
        <v>77</v>
      </c>
    </row>
    <row r="22" spans="1:3">
      <c r="A22" t="s">
        <v>106</v>
      </c>
      <c r="B22" t="s">
        <v>107</v>
      </c>
      <c r="C22">
        <v>76</v>
      </c>
    </row>
    <row r="23" spans="1:3">
      <c r="A23" t="s">
        <v>28</v>
      </c>
      <c r="B23" t="s">
        <v>29</v>
      </c>
      <c r="C23">
        <v>75</v>
      </c>
    </row>
    <row r="24" spans="1:3">
      <c r="A24" t="s">
        <v>48</v>
      </c>
      <c r="B24" t="s">
        <v>49</v>
      </c>
      <c r="C24">
        <v>71</v>
      </c>
    </row>
    <row r="25" spans="1:3">
      <c r="A25" t="s">
        <v>80</v>
      </c>
      <c r="B25" t="s">
        <v>81</v>
      </c>
      <c r="C25">
        <v>70</v>
      </c>
    </row>
    <row r="26" spans="1:3">
      <c r="A26" t="s">
        <v>82</v>
      </c>
      <c r="B26" t="s">
        <v>83</v>
      </c>
      <c r="C26">
        <v>68</v>
      </c>
    </row>
    <row r="27" spans="1:3">
      <c r="A27" t="s">
        <v>26</v>
      </c>
      <c r="B27" t="s">
        <v>27</v>
      </c>
      <c r="C27">
        <v>67</v>
      </c>
    </row>
    <row r="28" spans="1:3">
      <c r="A28" t="s">
        <v>34</v>
      </c>
      <c r="B28" t="s">
        <v>35</v>
      </c>
      <c r="C28">
        <v>67</v>
      </c>
    </row>
    <row r="29" spans="1:3">
      <c r="A29" t="s">
        <v>12</v>
      </c>
      <c r="B29" t="s">
        <v>13</v>
      </c>
      <c r="C29">
        <v>66</v>
      </c>
    </row>
    <row r="30" spans="1:3">
      <c r="A30" t="s">
        <v>32</v>
      </c>
      <c r="B30" t="s">
        <v>33</v>
      </c>
      <c r="C30">
        <v>66</v>
      </c>
    </row>
    <row r="31" spans="1:3">
      <c r="A31" t="s">
        <v>40</v>
      </c>
      <c r="B31" t="s">
        <v>41</v>
      </c>
      <c r="C31">
        <v>65</v>
      </c>
    </row>
    <row r="32" spans="1:3">
      <c r="A32" t="s">
        <v>50</v>
      </c>
      <c r="B32" t="s">
        <v>51</v>
      </c>
      <c r="C32">
        <v>64</v>
      </c>
    </row>
    <row r="33" spans="1:3">
      <c r="A33" t="s">
        <v>86</v>
      </c>
      <c r="B33" t="s">
        <v>87</v>
      </c>
      <c r="C33">
        <v>64</v>
      </c>
    </row>
    <row r="34" spans="1:3">
      <c r="A34" t="s">
        <v>114</v>
      </c>
      <c r="B34" t="s">
        <v>115</v>
      </c>
      <c r="C34">
        <v>64</v>
      </c>
    </row>
    <row r="35" spans="1:3">
      <c r="A35" t="s">
        <v>22</v>
      </c>
      <c r="B35" t="s">
        <v>23</v>
      </c>
      <c r="C35">
        <v>63</v>
      </c>
    </row>
    <row r="36" spans="1:3">
      <c r="A36" t="s">
        <v>58</v>
      </c>
      <c r="B36" t="s">
        <v>59</v>
      </c>
      <c r="C36">
        <v>62</v>
      </c>
    </row>
    <row r="37" spans="1:3">
      <c r="A37" t="s">
        <v>84</v>
      </c>
      <c r="B37" t="s">
        <v>85</v>
      </c>
      <c r="C37">
        <v>62</v>
      </c>
    </row>
    <row r="38" spans="1:3">
      <c r="A38" t="s">
        <v>94</v>
      </c>
      <c r="B38" t="s">
        <v>95</v>
      </c>
      <c r="C38">
        <v>62</v>
      </c>
    </row>
    <row r="39" spans="1:3">
      <c r="A39" t="s">
        <v>150</v>
      </c>
      <c r="B39" t="s">
        <v>151</v>
      </c>
      <c r="C39">
        <v>61</v>
      </c>
    </row>
    <row r="40" spans="1:3">
      <c r="A40" t="s">
        <v>116</v>
      </c>
      <c r="B40" t="s">
        <v>117</v>
      </c>
      <c r="C40">
        <v>60</v>
      </c>
    </row>
    <row r="41" spans="1:3">
      <c r="A41" t="s">
        <v>66</v>
      </c>
      <c r="B41" t="s">
        <v>67</v>
      </c>
      <c r="C41">
        <v>59</v>
      </c>
    </row>
    <row r="42" spans="1:3">
      <c r="A42" t="s">
        <v>90</v>
      </c>
      <c r="B42" t="s">
        <v>91</v>
      </c>
      <c r="C42">
        <v>59</v>
      </c>
    </row>
    <row r="43" spans="1:3">
      <c r="A43" t="s">
        <v>136</v>
      </c>
      <c r="B43" t="s">
        <v>137</v>
      </c>
      <c r="C43">
        <v>58</v>
      </c>
    </row>
    <row r="44" spans="1:3">
      <c r="A44" t="s">
        <v>122</v>
      </c>
      <c r="B44" t="s">
        <v>123</v>
      </c>
      <c r="C44">
        <v>58</v>
      </c>
    </row>
    <row r="45" spans="1:3">
      <c r="A45" t="s">
        <v>68</v>
      </c>
      <c r="B45" t="s">
        <v>69</v>
      </c>
      <c r="C45">
        <v>57</v>
      </c>
    </row>
    <row r="46" spans="1:3">
      <c r="A46" t="s">
        <v>30</v>
      </c>
      <c r="B46" t="s">
        <v>31</v>
      </c>
      <c r="C46">
        <v>56</v>
      </c>
    </row>
    <row r="47" spans="1:3">
      <c r="A47" t="s">
        <v>36</v>
      </c>
      <c r="B47" t="s">
        <v>37</v>
      </c>
      <c r="C47">
        <v>56</v>
      </c>
    </row>
    <row r="48" spans="1:3">
      <c r="A48" t="s">
        <v>56</v>
      </c>
      <c r="B48" t="s">
        <v>57</v>
      </c>
      <c r="C48">
        <v>55</v>
      </c>
    </row>
    <row r="49" spans="1:3">
      <c r="A49" t="s">
        <v>102</v>
      </c>
      <c r="B49" t="s">
        <v>103</v>
      </c>
      <c r="C49">
        <v>54</v>
      </c>
    </row>
    <row r="50" spans="1:3">
      <c r="A50" t="s">
        <v>16</v>
      </c>
      <c r="B50" t="s">
        <v>17</v>
      </c>
      <c r="C50">
        <v>53</v>
      </c>
    </row>
    <row r="51" spans="1:3">
      <c r="A51" t="s">
        <v>54</v>
      </c>
      <c r="B51" t="s">
        <v>55</v>
      </c>
      <c r="C51">
        <v>53</v>
      </c>
    </row>
    <row r="52" spans="1:3">
      <c r="A52" t="s">
        <v>64</v>
      </c>
      <c r="B52" t="s">
        <v>65</v>
      </c>
      <c r="C52">
        <v>51</v>
      </c>
    </row>
    <row r="53" spans="1:3">
      <c r="A53" t="s">
        <v>10</v>
      </c>
      <c r="B53" t="s">
        <v>11</v>
      </c>
      <c r="C53">
        <v>48</v>
      </c>
    </row>
    <row r="54" spans="1:3">
      <c r="A54" t="s">
        <v>20</v>
      </c>
      <c r="B54" t="s">
        <v>21</v>
      </c>
      <c r="C54">
        <v>46</v>
      </c>
    </row>
    <row r="55" spans="1:3">
      <c r="A55" t="s">
        <v>108</v>
      </c>
      <c r="B55" t="s">
        <v>109</v>
      </c>
      <c r="C55">
        <v>45</v>
      </c>
    </row>
    <row r="56" spans="1:3">
      <c r="A56" t="s">
        <v>120</v>
      </c>
      <c r="B56" t="s">
        <v>121</v>
      </c>
      <c r="C56">
        <v>45</v>
      </c>
    </row>
    <row r="57" spans="1:3">
      <c r="A57" t="s">
        <v>74</v>
      </c>
      <c r="B57" t="s">
        <v>75</v>
      </c>
      <c r="C57">
        <v>44</v>
      </c>
    </row>
    <row r="58" spans="1:3">
      <c r="A58" t="s">
        <v>92</v>
      </c>
      <c r="B58" t="s">
        <v>93</v>
      </c>
      <c r="C58">
        <v>40</v>
      </c>
    </row>
    <row r="59" spans="1:3">
      <c r="A59" t="s">
        <v>152</v>
      </c>
      <c r="B59" t="s">
        <v>153</v>
      </c>
      <c r="C59">
        <v>40</v>
      </c>
    </row>
    <row r="60" spans="1:3">
      <c r="A60" t="s">
        <v>60</v>
      </c>
      <c r="B60" t="s">
        <v>61</v>
      </c>
      <c r="C60">
        <v>39</v>
      </c>
    </row>
    <row r="61" spans="1:3">
      <c r="A61" t="s">
        <v>146</v>
      </c>
      <c r="B61" t="s">
        <v>147</v>
      </c>
      <c r="C61">
        <v>30</v>
      </c>
    </row>
    <row r="62" spans="1:3">
      <c r="A62" t="s">
        <v>157</v>
      </c>
      <c r="B62" t="s">
        <v>158</v>
      </c>
      <c r="C62">
        <v>24</v>
      </c>
    </row>
    <row r="63" spans="1:3">
      <c r="A63" t="s">
        <v>148</v>
      </c>
      <c r="B63" t="s">
        <v>149</v>
      </c>
      <c r="C63">
        <v>13</v>
      </c>
    </row>
    <row r="64" spans="1:3">
      <c r="A64" t="s">
        <v>88</v>
      </c>
      <c r="B64" t="s">
        <v>89</v>
      </c>
      <c r="C64">
        <v>9</v>
      </c>
    </row>
    <row r="65" spans="1:3">
      <c r="A65" t="s">
        <v>159</v>
      </c>
      <c r="B65" t="s">
        <v>160</v>
      </c>
      <c r="C65">
        <v>2</v>
      </c>
    </row>
  </sheetData>
  <sortState xmlns:xlrd2="http://schemas.microsoft.com/office/spreadsheetml/2017/richdata2" ref="A1:C65">
    <sortCondition descending="1" ref="C2:C6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C446-15DB-47D2-B143-5F257941910B}">
  <dimension ref="A1:J58"/>
  <sheetViews>
    <sheetView workbookViewId="0">
      <selection activeCell="D9" sqref="D9"/>
    </sheetView>
  </sheetViews>
  <sheetFormatPr defaultRowHeight="15.75"/>
  <cols>
    <col min="1" max="1" width="19.75" bestFit="1" customWidth="1"/>
    <col min="2" max="2" width="10.375" bestFit="1" customWidth="1"/>
  </cols>
  <sheetData>
    <row r="1" spans="1:10">
      <c r="A1" t="s">
        <v>0</v>
      </c>
      <c r="B1" t="s">
        <v>1</v>
      </c>
      <c r="F1" s="2" t="s">
        <v>172</v>
      </c>
      <c r="G1" t="s">
        <v>124</v>
      </c>
    </row>
    <row r="2" spans="1:10">
      <c r="A2" t="s">
        <v>76</v>
      </c>
      <c r="B2" t="s">
        <v>77</v>
      </c>
      <c r="C2">
        <v>101</v>
      </c>
      <c r="F2" t="s">
        <v>166</v>
      </c>
      <c r="G2">
        <f>COUNTIFS($C$2:$C$73,"&gt;=0",$C$2:$C$73,"&lt;10")</f>
        <v>1</v>
      </c>
      <c r="I2" t="s">
        <v>126</v>
      </c>
      <c r="J2">
        <f>AVERAGE($C$2:$C$65)</f>
        <v>53.017543859649123</v>
      </c>
    </row>
    <row r="3" spans="1:10">
      <c r="A3" t="s">
        <v>34</v>
      </c>
      <c r="B3" t="s">
        <v>35</v>
      </c>
      <c r="C3">
        <v>98</v>
      </c>
      <c r="F3" s="3" t="s">
        <v>167</v>
      </c>
      <c r="G3">
        <f>COUNTIFS($C$2:$C$73,"&gt;=10",$C$2:$C$73,"&lt;20")</f>
        <v>1</v>
      </c>
      <c r="I3" t="s">
        <v>128</v>
      </c>
      <c r="J3">
        <f>STDEV($C$2:$C$65)</f>
        <v>20.465555756711748</v>
      </c>
    </row>
    <row r="4" spans="1:10">
      <c r="A4" t="s">
        <v>18</v>
      </c>
      <c r="B4" t="s">
        <v>19</v>
      </c>
      <c r="C4">
        <v>86</v>
      </c>
      <c r="F4" t="s">
        <v>168</v>
      </c>
      <c r="G4">
        <f>COUNTIFS($C$2:$C$73,"&gt;=20",$C$2:$C$73,"&lt;30")</f>
        <v>3</v>
      </c>
    </row>
    <row r="5" spans="1:10">
      <c r="A5" t="s">
        <v>62</v>
      </c>
      <c r="B5" t="s">
        <v>63</v>
      </c>
      <c r="C5">
        <v>83</v>
      </c>
      <c r="F5" t="s">
        <v>169</v>
      </c>
      <c r="G5">
        <f>COUNTIFS($C$2:$C$73,"&gt;=30",$C$2:$C$73,"&lt;40")</f>
        <v>13</v>
      </c>
    </row>
    <row r="6" spans="1:10">
      <c r="A6" t="s">
        <v>118</v>
      </c>
      <c r="B6" t="s">
        <v>119</v>
      </c>
      <c r="C6">
        <v>82</v>
      </c>
      <c r="F6" t="s">
        <v>170</v>
      </c>
      <c r="G6">
        <f>COUNTIFS($C$2:$C$73,"&gt;=40",$C$2:$C$73,"&lt;50")</f>
        <v>8</v>
      </c>
    </row>
    <row r="7" spans="1:10">
      <c r="A7" t="s">
        <v>72</v>
      </c>
      <c r="B7" t="s">
        <v>73</v>
      </c>
      <c r="C7">
        <v>78</v>
      </c>
      <c r="F7" t="s">
        <v>171</v>
      </c>
      <c r="G7">
        <f>COUNTIFS($C$2:$C$73,"&gt;=50",$C$2:$C$73,"&lt;60")</f>
        <v>9</v>
      </c>
    </row>
    <row r="8" spans="1:10">
      <c r="A8" t="s">
        <v>108</v>
      </c>
      <c r="B8" t="s">
        <v>109</v>
      </c>
      <c r="C8">
        <v>78</v>
      </c>
      <c r="F8" t="s">
        <v>127</v>
      </c>
      <c r="G8">
        <f>COUNTIFS($C$2:$C$73,"&gt;=60",$C$2:$C$73,"&lt;70")</f>
        <v>9</v>
      </c>
    </row>
    <row r="9" spans="1:10">
      <c r="A9" t="s">
        <v>44</v>
      </c>
      <c r="B9" t="s">
        <v>45</v>
      </c>
      <c r="C9">
        <v>78</v>
      </c>
      <c r="F9" t="s">
        <v>129</v>
      </c>
      <c r="G9">
        <f>COUNTIFS($C$2:$C$73,"&gt;=70",$C$2:$C$73,"&lt;80")</f>
        <v>8</v>
      </c>
    </row>
    <row r="10" spans="1:10">
      <c r="A10" t="s">
        <v>46</v>
      </c>
      <c r="B10" t="s">
        <v>47</v>
      </c>
      <c r="C10">
        <v>74</v>
      </c>
      <c r="F10" t="s">
        <v>130</v>
      </c>
      <c r="G10">
        <f>COUNTIFS($C$2:$C$73,"&gt;=80",$C$2:$C$73,"&lt;90")</f>
        <v>3</v>
      </c>
    </row>
    <row r="11" spans="1:10">
      <c r="A11" t="s">
        <v>52</v>
      </c>
      <c r="B11" t="s">
        <v>53</v>
      </c>
      <c r="C11">
        <v>72</v>
      </c>
      <c r="F11" t="s">
        <v>131</v>
      </c>
      <c r="G11">
        <f>COUNTIFS($C$2:$C$73,"&gt;=90",$C$2:$C$73,"&lt;100")</f>
        <v>1</v>
      </c>
    </row>
    <row r="12" spans="1:10">
      <c r="A12" t="s">
        <v>30</v>
      </c>
      <c r="B12" t="s">
        <v>31</v>
      </c>
      <c r="C12">
        <v>72</v>
      </c>
      <c r="F12" t="s">
        <v>132</v>
      </c>
      <c r="G12">
        <f>COUNTIFS($C$2:$C$73,"&gt;=100",$C$2:$C$73,"&lt;110")</f>
        <v>1</v>
      </c>
    </row>
    <row r="13" spans="1:10">
      <c r="A13" t="s">
        <v>100</v>
      </c>
      <c r="B13" t="s">
        <v>101</v>
      </c>
      <c r="C13">
        <v>71</v>
      </c>
      <c r="F13" t="s">
        <v>133</v>
      </c>
      <c r="G13">
        <f>COUNTIFS($C$2:$C$73,"&gt;=110",$C$2:$C$73,"&lt;130")</f>
        <v>0</v>
      </c>
    </row>
    <row r="14" spans="1:10">
      <c r="A14" t="s">
        <v>102</v>
      </c>
      <c r="B14" t="s">
        <v>103</v>
      </c>
      <c r="C14">
        <v>71</v>
      </c>
    </row>
    <row r="15" spans="1:10">
      <c r="A15" t="s">
        <v>42</v>
      </c>
      <c r="B15" t="s">
        <v>43</v>
      </c>
      <c r="C15">
        <v>68</v>
      </c>
    </row>
    <row r="16" spans="1:10">
      <c r="A16" t="s">
        <v>68</v>
      </c>
      <c r="B16" t="s">
        <v>69</v>
      </c>
      <c r="C16">
        <v>68</v>
      </c>
    </row>
    <row r="17" spans="1:3">
      <c r="A17" t="s">
        <v>38</v>
      </c>
      <c r="B17" t="s">
        <v>39</v>
      </c>
      <c r="C17">
        <v>65</v>
      </c>
    </row>
    <row r="18" spans="1:3">
      <c r="A18" t="s">
        <v>24</v>
      </c>
      <c r="B18" t="s">
        <v>25</v>
      </c>
      <c r="C18">
        <v>65</v>
      </c>
    </row>
    <row r="19" spans="1:3">
      <c r="A19" t="s">
        <v>74</v>
      </c>
      <c r="B19" t="s">
        <v>75</v>
      </c>
      <c r="C19">
        <v>63</v>
      </c>
    </row>
    <row r="20" spans="1:3">
      <c r="A20" t="s">
        <v>78</v>
      </c>
      <c r="B20" t="s">
        <v>79</v>
      </c>
      <c r="C20">
        <v>62</v>
      </c>
    </row>
    <row r="21" spans="1:3">
      <c r="A21" t="s">
        <v>82</v>
      </c>
      <c r="B21" t="s">
        <v>83</v>
      </c>
      <c r="C21">
        <v>61</v>
      </c>
    </row>
    <row r="22" spans="1:3">
      <c r="A22" t="s">
        <v>60</v>
      </c>
      <c r="B22" t="s">
        <v>61</v>
      </c>
      <c r="C22">
        <v>60</v>
      </c>
    </row>
    <row r="23" spans="1:3">
      <c r="A23" t="s">
        <v>122</v>
      </c>
      <c r="B23" t="s">
        <v>123</v>
      </c>
      <c r="C23">
        <v>60</v>
      </c>
    </row>
    <row r="24" spans="1:3">
      <c r="A24" t="s">
        <v>112</v>
      </c>
      <c r="B24" t="s">
        <v>113</v>
      </c>
      <c r="C24">
        <v>59</v>
      </c>
    </row>
    <row r="25" spans="1:3">
      <c r="A25" t="s">
        <v>98</v>
      </c>
      <c r="B25" t="s">
        <v>99</v>
      </c>
      <c r="C25">
        <v>59</v>
      </c>
    </row>
    <row r="26" spans="1:3">
      <c r="A26" t="s">
        <v>14</v>
      </c>
      <c r="B26" t="s">
        <v>15</v>
      </c>
      <c r="C26">
        <v>59</v>
      </c>
    </row>
    <row r="27" spans="1:3">
      <c r="A27" t="s">
        <v>96</v>
      </c>
      <c r="B27" t="s">
        <v>97</v>
      </c>
      <c r="C27">
        <v>58</v>
      </c>
    </row>
    <row r="28" spans="1:3">
      <c r="A28" t="s">
        <v>104</v>
      </c>
      <c r="B28" t="s">
        <v>105</v>
      </c>
      <c r="C28">
        <v>57</v>
      </c>
    </row>
    <row r="29" spans="1:3">
      <c r="A29" t="s">
        <v>58</v>
      </c>
      <c r="B29" t="s">
        <v>59</v>
      </c>
      <c r="C29">
        <v>55</v>
      </c>
    </row>
    <row r="30" spans="1:3">
      <c r="A30" t="s">
        <v>80</v>
      </c>
      <c r="B30" t="s">
        <v>81</v>
      </c>
      <c r="C30">
        <v>52</v>
      </c>
    </row>
    <row r="31" spans="1:3">
      <c r="A31" t="s">
        <v>40</v>
      </c>
      <c r="B31" t="s">
        <v>41</v>
      </c>
      <c r="C31">
        <v>51</v>
      </c>
    </row>
    <row r="32" spans="1:3">
      <c r="A32" t="s">
        <v>22</v>
      </c>
      <c r="B32" t="s">
        <v>23</v>
      </c>
      <c r="C32">
        <v>50</v>
      </c>
    </row>
    <row r="33" spans="1:3">
      <c r="A33" t="s">
        <v>32</v>
      </c>
      <c r="B33" t="s">
        <v>33</v>
      </c>
      <c r="C33">
        <v>49</v>
      </c>
    </row>
    <row r="34" spans="1:3">
      <c r="A34" t="s">
        <v>26</v>
      </c>
      <c r="B34" t="s">
        <v>27</v>
      </c>
      <c r="C34">
        <v>48</v>
      </c>
    </row>
    <row r="35" spans="1:3">
      <c r="A35" t="s">
        <v>48</v>
      </c>
      <c r="B35" t="s">
        <v>49</v>
      </c>
      <c r="C35">
        <v>48</v>
      </c>
    </row>
    <row r="36" spans="1:3">
      <c r="A36" t="s">
        <v>84</v>
      </c>
      <c r="B36" t="s">
        <v>85</v>
      </c>
      <c r="C36">
        <v>46</v>
      </c>
    </row>
    <row r="37" spans="1:3">
      <c r="A37" t="s">
        <v>16</v>
      </c>
      <c r="B37" t="s">
        <v>17</v>
      </c>
      <c r="C37">
        <v>46</v>
      </c>
    </row>
    <row r="38" spans="1:3">
      <c r="A38" t="s">
        <v>20</v>
      </c>
      <c r="B38" t="s">
        <v>21</v>
      </c>
      <c r="C38">
        <v>43</v>
      </c>
    </row>
    <row r="39" spans="1:3">
      <c r="A39" t="s">
        <v>110</v>
      </c>
      <c r="B39" t="s">
        <v>111</v>
      </c>
      <c r="C39">
        <v>43</v>
      </c>
    </row>
    <row r="40" spans="1:3">
      <c r="A40" t="s">
        <v>114</v>
      </c>
      <c r="B40" t="s">
        <v>115</v>
      </c>
      <c r="C40">
        <v>40</v>
      </c>
    </row>
    <row r="41" spans="1:3">
      <c r="A41" t="s">
        <v>106</v>
      </c>
      <c r="B41" t="s">
        <v>107</v>
      </c>
      <c r="C41">
        <v>39</v>
      </c>
    </row>
    <row r="42" spans="1:3">
      <c r="A42" t="s">
        <v>92</v>
      </c>
      <c r="B42" t="s">
        <v>93</v>
      </c>
      <c r="C42">
        <v>36</v>
      </c>
    </row>
    <row r="43" spans="1:3">
      <c r="A43" t="s">
        <v>86</v>
      </c>
      <c r="B43" t="s">
        <v>87</v>
      </c>
      <c r="C43">
        <v>36</v>
      </c>
    </row>
    <row r="44" spans="1:3">
      <c r="A44" t="s">
        <v>64</v>
      </c>
      <c r="B44" t="s">
        <v>65</v>
      </c>
      <c r="C44">
        <v>36</v>
      </c>
    </row>
    <row r="45" spans="1:3">
      <c r="A45" t="s">
        <v>28</v>
      </c>
      <c r="B45" t="s">
        <v>29</v>
      </c>
      <c r="C45">
        <v>35</v>
      </c>
    </row>
    <row r="46" spans="1:3">
      <c r="A46" t="s">
        <v>94</v>
      </c>
      <c r="B46" t="s">
        <v>95</v>
      </c>
      <c r="C46">
        <v>34</v>
      </c>
    </row>
    <row r="47" spans="1:3">
      <c r="A47" t="s">
        <v>156</v>
      </c>
      <c r="B47" t="s">
        <v>13</v>
      </c>
      <c r="C47">
        <v>34</v>
      </c>
    </row>
    <row r="48" spans="1:3">
      <c r="A48" t="s">
        <v>70</v>
      </c>
      <c r="B48" t="s">
        <v>71</v>
      </c>
      <c r="C48">
        <v>34</v>
      </c>
    </row>
    <row r="49" spans="1:3">
      <c r="A49" t="s">
        <v>56</v>
      </c>
      <c r="B49" t="s">
        <v>57</v>
      </c>
      <c r="C49">
        <v>34</v>
      </c>
    </row>
    <row r="50" spans="1:3">
      <c r="A50" t="s">
        <v>120</v>
      </c>
      <c r="B50" t="s">
        <v>121</v>
      </c>
      <c r="C50">
        <v>34</v>
      </c>
    </row>
    <row r="51" spans="1:3">
      <c r="A51" t="s">
        <v>66</v>
      </c>
      <c r="B51" t="s">
        <v>67</v>
      </c>
      <c r="C51">
        <v>33</v>
      </c>
    </row>
    <row r="52" spans="1:3">
      <c r="A52" t="s">
        <v>10</v>
      </c>
      <c r="B52" t="s">
        <v>11</v>
      </c>
      <c r="C52">
        <v>32</v>
      </c>
    </row>
    <row r="53" spans="1:3">
      <c r="A53" t="s">
        <v>50</v>
      </c>
      <c r="B53" t="s">
        <v>51</v>
      </c>
      <c r="C53">
        <v>30</v>
      </c>
    </row>
    <row r="54" spans="1:3">
      <c r="A54" t="s">
        <v>54</v>
      </c>
      <c r="B54" t="s">
        <v>55</v>
      </c>
      <c r="C54">
        <v>29</v>
      </c>
    </row>
    <row r="55" spans="1:3">
      <c r="A55" t="s">
        <v>90</v>
      </c>
      <c r="B55" t="s">
        <v>91</v>
      </c>
      <c r="C55">
        <v>28</v>
      </c>
    </row>
    <row r="56" spans="1:3">
      <c r="A56" t="s">
        <v>88</v>
      </c>
      <c r="B56" t="s">
        <v>89</v>
      </c>
      <c r="C56">
        <v>22</v>
      </c>
    </row>
    <row r="57" spans="1:3">
      <c r="A57" t="s">
        <v>116</v>
      </c>
      <c r="B57" t="s">
        <v>117</v>
      </c>
      <c r="C57">
        <v>17</v>
      </c>
    </row>
    <row r="58" spans="1:3">
      <c r="A58" t="s">
        <v>36</v>
      </c>
      <c r="B58" t="s">
        <v>37</v>
      </c>
      <c r="C58">
        <v>0</v>
      </c>
    </row>
  </sheetData>
  <sortState xmlns:xlrd2="http://schemas.microsoft.com/office/spreadsheetml/2017/richdata2" ref="A2:C58">
    <sortCondition descending="1" ref="C2:C58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topLeftCell="A56" workbookViewId="0">
      <selection activeCell="D16" sqref="D16"/>
    </sheetView>
  </sheetViews>
  <sheetFormatPr defaultRowHeight="15.75"/>
  <cols>
    <col min="2" max="2" width="9" bestFit="1" customWidth="1"/>
    <col min="4" max="4" width="29.375" bestFit="1" customWidth="1"/>
    <col min="5" max="5" width="22.75" bestFit="1" customWidth="1"/>
    <col min="6" max="6" width="29.375" bestFit="1" customWidth="1"/>
  </cols>
  <sheetData>
    <row r="1" spans="1:6">
      <c r="A1" t="s">
        <v>0</v>
      </c>
      <c r="B1" t="s">
        <v>1</v>
      </c>
      <c r="C1" t="s">
        <v>173</v>
      </c>
    </row>
    <row r="2" spans="1:6">
      <c r="A2" t="s">
        <v>10</v>
      </c>
      <c r="B2" t="s">
        <v>11</v>
      </c>
      <c r="C2">
        <v>95</v>
      </c>
      <c r="D2" t="s">
        <v>174</v>
      </c>
    </row>
    <row r="3" spans="1:6">
      <c r="A3" t="s">
        <v>156</v>
      </c>
      <c r="B3" t="s">
        <v>13</v>
      </c>
      <c r="C3">
        <v>90</v>
      </c>
      <c r="D3" t="s">
        <v>175</v>
      </c>
    </row>
    <row r="4" spans="1:6">
      <c r="A4" t="s">
        <v>136</v>
      </c>
      <c r="B4" t="s">
        <v>137</v>
      </c>
      <c r="C4">
        <v>85</v>
      </c>
      <c r="D4" t="s">
        <v>175</v>
      </c>
      <c r="E4" t="s">
        <v>176</v>
      </c>
    </row>
    <row r="5" spans="1:6">
      <c r="A5" t="s">
        <v>14</v>
      </c>
      <c r="B5" t="s">
        <v>15</v>
      </c>
      <c r="C5">
        <v>100</v>
      </c>
    </row>
    <row r="6" spans="1:6">
      <c r="A6" t="s">
        <v>16</v>
      </c>
      <c r="B6" t="s">
        <v>17</v>
      </c>
      <c r="C6" s="4">
        <v>95</v>
      </c>
      <c r="D6" t="s">
        <v>177</v>
      </c>
    </row>
    <row r="7" spans="1:6">
      <c r="A7" t="s">
        <v>18</v>
      </c>
      <c r="B7" t="s">
        <v>19</v>
      </c>
      <c r="C7">
        <v>95</v>
      </c>
      <c r="D7" s="1" t="s">
        <v>178</v>
      </c>
    </row>
    <row r="8" spans="1:6">
      <c r="A8" t="s">
        <v>20</v>
      </c>
      <c r="B8" t="s">
        <v>21</v>
      </c>
      <c r="C8">
        <v>80</v>
      </c>
      <c r="D8" t="s">
        <v>175</v>
      </c>
      <c r="E8" t="s">
        <v>176</v>
      </c>
      <c r="F8" t="s">
        <v>174</v>
      </c>
    </row>
    <row r="9" spans="1:6">
      <c r="A9" t="s">
        <v>22</v>
      </c>
      <c r="B9" t="s">
        <v>23</v>
      </c>
      <c r="C9">
        <v>90</v>
      </c>
      <c r="D9" t="s">
        <v>179</v>
      </c>
    </row>
    <row r="10" spans="1:6">
      <c r="A10" t="s">
        <v>24</v>
      </c>
      <c r="B10" t="s">
        <v>25</v>
      </c>
      <c r="C10">
        <v>95</v>
      </c>
      <c r="D10" t="s">
        <v>176</v>
      </c>
    </row>
    <row r="11" spans="1:6">
      <c r="A11" t="s">
        <v>26</v>
      </c>
      <c r="B11" t="s">
        <v>27</v>
      </c>
      <c r="C11">
        <v>100</v>
      </c>
    </row>
    <row r="12" spans="1:6">
      <c r="A12" t="s">
        <v>28</v>
      </c>
      <c r="B12" t="s">
        <v>29</v>
      </c>
      <c r="C12">
        <v>85</v>
      </c>
      <c r="D12" t="s">
        <v>180</v>
      </c>
      <c r="E12" t="s">
        <v>176</v>
      </c>
      <c r="F12" t="s">
        <v>174</v>
      </c>
    </row>
    <row r="13" spans="1:6">
      <c r="A13" t="s">
        <v>30</v>
      </c>
      <c r="B13" t="s">
        <v>31</v>
      </c>
      <c r="C13">
        <v>95</v>
      </c>
      <c r="D13" t="s">
        <v>174</v>
      </c>
    </row>
    <row r="14" spans="1:6">
      <c r="A14" t="s">
        <v>148</v>
      </c>
      <c r="B14" t="s">
        <v>149</v>
      </c>
      <c r="C14">
        <v>100</v>
      </c>
    </row>
    <row r="15" spans="1:6">
      <c r="A15" t="s">
        <v>32</v>
      </c>
      <c r="B15" t="s">
        <v>33</v>
      </c>
      <c r="C15">
        <v>95</v>
      </c>
      <c r="D15" s="1" t="s">
        <v>176</v>
      </c>
    </row>
    <row r="16" spans="1:6">
      <c r="A16" t="s">
        <v>34</v>
      </c>
      <c r="B16" t="s">
        <v>35</v>
      </c>
      <c r="C16">
        <v>90</v>
      </c>
      <c r="D16" t="s">
        <v>181</v>
      </c>
      <c r="E16" s="1" t="s">
        <v>176</v>
      </c>
    </row>
    <row r="17" spans="1:5">
      <c r="A17" t="s">
        <v>36</v>
      </c>
      <c r="B17" t="s">
        <v>37</v>
      </c>
      <c r="C17">
        <v>100</v>
      </c>
    </row>
    <row r="18" spans="1:5">
      <c r="A18" t="s">
        <v>38</v>
      </c>
      <c r="B18" t="s">
        <v>39</v>
      </c>
      <c r="C18">
        <v>100</v>
      </c>
    </row>
    <row r="19" spans="1:5">
      <c r="A19" t="s">
        <v>150</v>
      </c>
      <c r="B19" t="s">
        <v>151</v>
      </c>
      <c r="C19">
        <v>30</v>
      </c>
      <c r="D19" t="s">
        <v>182</v>
      </c>
    </row>
    <row r="20" spans="1:5">
      <c r="A20" t="s">
        <v>40</v>
      </c>
      <c r="B20" t="s">
        <v>41</v>
      </c>
      <c r="C20">
        <v>100</v>
      </c>
    </row>
    <row r="21" spans="1:5">
      <c r="A21" t="s">
        <v>42</v>
      </c>
      <c r="B21" t="s">
        <v>43</v>
      </c>
      <c r="C21">
        <v>90</v>
      </c>
      <c r="D21" t="s">
        <v>175</v>
      </c>
    </row>
    <row r="22" spans="1:5">
      <c r="A22" t="s">
        <v>44</v>
      </c>
      <c r="B22" t="s">
        <v>45</v>
      </c>
      <c r="C22">
        <v>100</v>
      </c>
    </row>
    <row r="23" spans="1:5">
      <c r="A23" t="s">
        <v>46</v>
      </c>
      <c r="B23" t="s">
        <v>47</v>
      </c>
      <c r="C23">
        <v>95</v>
      </c>
      <c r="D23" t="s">
        <v>176</v>
      </c>
    </row>
    <row r="24" spans="1:5">
      <c r="A24" t="s">
        <v>48</v>
      </c>
      <c r="B24" t="s">
        <v>49</v>
      </c>
      <c r="C24">
        <v>100</v>
      </c>
    </row>
    <row r="25" spans="1:5">
      <c r="A25" t="s">
        <v>50</v>
      </c>
      <c r="B25" t="s">
        <v>51</v>
      </c>
      <c r="C25">
        <v>85</v>
      </c>
      <c r="D25" t="s">
        <v>176</v>
      </c>
      <c r="E25" t="s">
        <v>183</v>
      </c>
    </row>
    <row r="26" spans="1:5">
      <c r="A26" t="s">
        <v>52</v>
      </c>
      <c r="B26" t="s">
        <v>53</v>
      </c>
      <c r="C26">
        <v>100</v>
      </c>
    </row>
    <row r="27" spans="1:5">
      <c r="A27" t="s">
        <v>54</v>
      </c>
      <c r="B27" t="s">
        <v>55</v>
      </c>
      <c r="C27">
        <v>95</v>
      </c>
      <c r="D27" t="s">
        <v>174</v>
      </c>
    </row>
    <row r="28" spans="1:5">
      <c r="A28" t="s">
        <v>56</v>
      </c>
      <c r="B28" t="s">
        <v>57</v>
      </c>
      <c r="C28">
        <v>100</v>
      </c>
    </row>
    <row r="29" spans="1:5">
      <c r="A29" t="s">
        <v>58</v>
      </c>
      <c r="B29" t="s">
        <v>59</v>
      </c>
      <c r="C29">
        <v>100</v>
      </c>
    </row>
    <row r="30" spans="1:5">
      <c r="A30" t="s">
        <v>60</v>
      </c>
      <c r="B30" t="s">
        <v>61</v>
      </c>
      <c r="C30">
        <v>90</v>
      </c>
      <c r="D30" t="s">
        <v>176</v>
      </c>
      <c r="E30" t="s">
        <v>174</v>
      </c>
    </row>
    <row r="31" spans="1:5">
      <c r="A31" t="s">
        <v>62</v>
      </c>
      <c r="B31" t="s">
        <v>63</v>
      </c>
      <c r="C31">
        <v>90</v>
      </c>
      <c r="D31" t="s">
        <v>176</v>
      </c>
      <c r="E31" t="s">
        <v>174</v>
      </c>
    </row>
    <row r="32" spans="1:5">
      <c r="A32" t="s">
        <v>146</v>
      </c>
      <c r="B32" t="s">
        <v>147</v>
      </c>
      <c r="C32">
        <v>90</v>
      </c>
      <c r="D32" t="s">
        <v>184</v>
      </c>
    </row>
    <row r="33" spans="1:6">
      <c r="A33" t="s">
        <v>64</v>
      </c>
      <c r="B33" t="s">
        <v>65</v>
      </c>
      <c r="C33" s="4">
        <v>95</v>
      </c>
      <c r="D33" t="s">
        <v>177</v>
      </c>
    </row>
    <row r="34" spans="1:6">
      <c r="A34" t="s">
        <v>66</v>
      </c>
      <c r="B34" t="s">
        <v>67</v>
      </c>
      <c r="C34">
        <v>90</v>
      </c>
    </row>
    <row r="35" spans="1:6">
      <c r="A35" t="s">
        <v>68</v>
      </c>
      <c r="B35" t="s">
        <v>69</v>
      </c>
      <c r="C35">
        <v>90</v>
      </c>
      <c r="D35" t="s">
        <v>175</v>
      </c>
    </row>
    <row r="36" spans="1:6">
      <c r="A36" t="s">
        <v>70</v>
      </c>
      <c r="B36" t="s">
        <v>71</v>
      </c>
      <c r="C36">
        <v>85</v>
      </c>
      <c r="D36" t="s">
        <v>175</v>
      </c>
      <c r="E36" t="s">
        <v>174</v>
      </c>
    </row>
    <row r="37" spans="1:6">
      <c r="A37" t="s">
        <v>72</v>
      </c>
      <c r="B37" t="s">
        <v>73</v>
      </c>
      <c r="C37">
        <v>90</v>
      </c>
      <c r="D37" t="s">
        <v>175</v>
      </c>
    </row>
    <row r="38" spans="1:6">
      <c r="A38" t="s">
        <v>74</v>
      </c>
      <c r="B38" t="s">
        <v>75</v>
      </c>
      <c r="C38">
        <v>90</v>
      </c>
      <c r="D38" t="s">
        <v>176</v>
      </c>
      <c r="E38" t="s">
        <v>174</v>
      </c>
    </row>
    <row r="39" spans="1:6">
      <c r="A39" t="s">
        <v>76</v>
      </c>
      <c r="B39" t="s">
        <v>77</v>
      </c>
      <c r="C39">
        <v>100</v>
      </c>
    </row>
    <row r="40" spans="1:6">
      <c r="A40" t="s">
        <v>78</v>
      </c>
      <c r="B40" t="s">
        <v>79</v>
      </c>
      <c r="C40">
        <v>90</v>
      </c>
      <c r="D40" t="s">
        <v>185</v>
      </c>
    </row>
    <row r="41" spans="1:6">
      <c r="A41" t="s">
        <v>80</v>
      </c>
      <c r="B41" t="s">
        <v>81</v>
      </c>
      <c r="C41">
        <v>85</v>
      </c>
      <c r="D41" t="s">
        <v>176</v>
      </c>
      <c r="E41" t="s">
        <v>175</v>
      </c>
    </row>
    <row r="42" spans="1:6">
      <c r="A42" t="s">
        <v>82</v>
      </c>
      <c r="B42" t="s">
        <v>83</v>
      </c>
      <c r="C42">
        <v>100</v>
      </c>
    </row>
    <row r="43" spans="1:6">
      <c r="A43" t="s">
        <v>84</v>
      </c>
      <c r="B43" t="s">
        <v>85</v>
      </c>
      <c r="C43">
        <v>95</v>
      </c>
      <c r="D43" t="s">
        <v>186</v>
      </c>
    </row>
    <row r="44" spans="1:6">
      <c r="A44" t="s">
        <v>159</v>
      </c>
      <c r="B44" t="s">
        <v>160</v>
      </c>
      <c r="C44">
        <v>95</v>
      </c>
      <c r="D44" t="s">
        <v>187</v>
      </c>
    </row>
    <row r="45" spans="1:6">
      <c r="A45" t="s">
        <v>86</v>
      </c>
      <c r="B45" t="s">
        <v>87</v>
      </c>
      <c r="C45">
        <v>90</v>
      </c>
      <c r="D45" t="s">
        <v>175</v>
      </c>
    </row>
    <row r="46" spans="1:6">
      <c r="A46" t="s">
        <v>88</v>
      </c>
      <c r="B46" t="s">
        <v>89</v>
      </c>
      <c r="C46">
        <v>75</v>
      </c>
      <c r="D46" t="s">
        <v>188</v>
      </c>
      <c r="E46" t="s">
        <v>174</v>
      </c>
    </row>
    <row r="47" spans="1:6">
      <c r="A47" t="s">
        <v>90</v>
      </c>
      <c r="B47" t="s">
        <v>91</v>
      </c>
      <c r="C47">
        <v>75</v>
      </c>
      <c r="D47" t="s">
        <v>189</v>
      </c>
      <c r="E47" t="s">
        <v>176</v>
      </c>
      <c r="F47" t="s">
        <v>190</v>
      </c>
    </row>
    <row r="48" spans="1:6">
      <c r="A48" t="s">
        <v>92</v>
      </c>
      <c r="B48" t="s">
        <v>93</v>
      </c>
      <c r="C48">
        <v>80</v>
      </c>
      <c r="D48" t="s">
        <v>176</v>
      </c>
      <c r="E48" t="s">
        <v>186</v>
      </c>
      <c r="F48" t="s">
        <v>191</v>
      </c>
    </row>
    <row r="49" spans="1:7" s="5" customFormat="1">
      <c r="A49" s="5" t="s">
        <v>157</v>
      </c>
      <c r="B49" s="5" t="s">
        <v>158</v>
      </c>
      <c r="C49" s="5">
        <v>89</v>
      </c>
      <c r="D49" s="5" t="s">
        <v>192</v>
      </c>
      <c r="E49" s="5" t="s">
        <v>177</v>
      </c>
      <c r="F49" s="5" t="s">
        <v>174</v>
      </c>
      <c r="G49" s="5" t="s">
        <v>193</v>
      </c>
    </row>
    <row r="50" spans="1:7">
      <c r="A50" t="s">
        <v>94</v>
      </c>
      <c r="B50" t="s">
        <v>95</v>
      </c>
      <c r="C50">
        <v>100</v>
      </c>
    </row>
    <row r="51" spans="1:7">
      <c r="A51" t="s">
        <v>96</v>
      </c>
      <c r="B51" t="s">
        <v>97</v>
      </c>
      <c r="C51">
        <v>95</v>
      </c>
      <c r="D51" t="s">
        <v>176</v>
      </c>
    </row>
    <row r="52" spans="1:7">
      <c r="A52" t="s">
        <v>98</v>
      </c>
      <c r="B52" t="s">
        <v>99</v>
      </c>
      <c r="C52">
        <v>90</v>
      </c>
      <c r="D52" t="s">
        <v>175</v>
      </c>
    </row>
    <row r="53" spans="1:7">
      <c r="A53" t="s">
        <v>100</v>
      </c>
      <c r="B53" t="s">
        <v>101</v>
      </c>
      <c r="C53">
        <v>100</v>
      </c>
    </row>
    <row r="54" spans="1:7">
      <c r="A54" t="s">
        <v>102</v>
      </c>
      <c r="B54" t="s">
        <v>103</v>
      </c>
      <c r="C54">
        <v>100</v>
      </c>
    </row>
    <row r="55" spans="1:7">
      <c r="A55" t="s">
        <v>104</v>
      </c>
      <c r="B55" t="s">
        <v>105</v>
      </c>
      <c r="C55">
        <v>85</v>
      </c>
      <c r="D55" t="s">
        <v>194</v>
      </c>
      <c r="E55" t="s">
        <v>175</v>
      </c>
    </row>
    <row r="56" spans="1:7">
      <c r="A56" t="s">
        <v>106</v>
      </c>
      <c r="B56" t="s">
        <v>107</v>
      </c>
      <c r="C56">
        <v>100</v>
      </c>
    </row>
    <row r="57" spans="1:7">
      <c r="A57" t="s">
        <v>108</v>
      </c>
      <c r="B57" t="s">
        <v>109</v>
      </c>
      <c r="C57">
        <v>95</v>
      </c>
      <c r="D57" t="s">
        <v>174</v>
      </c>
    </row>
    <row r="58" spans="1:7">
      <c r="A58" t="s">
        <v>110</v>
      </c>
      <c r="B58" t="s">
        <v>111</v>
      </c>
      <c r="C58">
        <v>99</v>
      </c>
      <c r="D58" t="s">
        <v>192</v>
      </c>
    </row>
    <row r="59" spans="1:7">
      <c r="A59" t="s">
        <v>112</v>
      </c>
      <c r="B59" t="s">
        <v>113</v>
      </c>
      <c r="C59">
        <v>90</v>
      </c>
      <c r="D59" t="s">
        <v>175</v>
      </c>
    </row>
    <row r="60" spans="1:7">
      <c r="A60" t="s">
        <v>152</v>
      </c>
      <c r="B60" t="s">
        <v>153</v>
      </c>
      <c r="C60">
        <v>95</v>
      </c>
      <c r="D60" t="s">
        <v>176</v>
      </c>
    </row>
    <row r="61" spans="1:7">
      <c r="A61" t="s">
        <v>114</v>
      </c>
      <c r="B61" t="s">
        <v>115</v>
      </c>
      <c r="C61">
        <v>95</v>
      </c>
      <c r="D61" t="s">
        <v>176</v>
      </c>
    </row>
    <row r="62" spans="1:7">
      <c r="A62" t="s">
        <v>116</v>
      </c>
      <c r="B62" t="s">
        <v>117</v>
      </c>
      <c r="C62" s="4">
        <v>95</v>
      </c>
      <c r="D62" t="s">
        <v>177</v>
      </c>
    </row>
    <row r="63" spans="1:7">
      <c r="A63" t="s">
        <v>118</v>
      </c>
      <c r="B63" t="s">
        <v>119</v>
      </c>
      <c r="C63">
        <v>90</v>
      </c>
      <c r="D63" t="s">
        <v>189</v>
      </c>
    </row>
    <row r="64" spans="1:7">
      <c r="A64" t="s">
        <v>120</v>
      </c>
      <c r="B64" t="s">
        <v>121</v>
      </c>
      <c r="C64">
        <v>84</v>
      </c>
      <c r="D64" t="s">
        <v>177</v>
      </c>
      <c r="E64" t="s">
        <v>195</v>
      </c>
      <c r="F64" t="s">
        <v>192</v>
      </c>
    </row>
    <row r="65" spans="1:4">
      <c r="A65" t="s">
        <v>122</v>
      </c>
      <c r="B65" t="s">
        <v>123</v>
      </c>
      <c r="C65">
        <v>95</v>
      </c>
      <c r="D65" t="s">
        <v>174</v>
      </c>
    </row>
  </sheetData>
  <sortState xmlns:xlrd2="http://schemas.microsoft.com/office/spreadsheetml/2017/richdata2" ref="A2:C65">
    <sortCondition ref="A2:A65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8"/>
  <sheetViews>
    <sheetView workbookViewId="0">
      <selection sqref="A1:C1048576"/>
    </sheetView>
  </sheetViews>
  <sheetFormatPr defaultRowHeight="15.75"/>
  <cols>
    <col min="1" max="1" width="9.625" bestFit="1" customWidth="1"/>
    <col min="2" max="2" width="11.125" bestFit="1" customWidth="1"/>
    <col min="3" max="3" width="7.125" customWidth="1"/>
    <col min="4" max="4" width="68.25" bestFit="1" customWidth="1"/>
    <col min="5" max="5" width="19" customWidth="1"/>
    <col min="6" max="6" width="21.875" customWidth="1"/>
  </cols>
  <sheetData>
    <row r="1" spans="1:5">
      <c r="A1" s="6" t="s">
        <v>0</v>
      </c>
      <c r="B1" s="6" t="s">
        <v>1</v>
      </c>
      <c r="C1" t="s">
        <v>196</v>
      </c>
    </row>
    <row r="2" spans="1:5" ht="16.5">
      <c r="A2" s="6" t="s">
        <v>50</v>
      </c>
      <c r="B2" s="6" t="s">
        <v>51</v>
      </c>
      <c r="C2">
        <v>80</v>
      </c>
      <c r="D2" s="12" t="s">
        <v>197</v>
      </c>
      <c r="E2" s="6" t="s">
        <v>198</v>
      </c>
    </row>
    <row r="3" spans="1:5">
      <c r="A3" s="6" t="s">
        <v>90</v>
      </c>
      <c r="B3" s="6" t="s">
        <v>91</v>
      </c>
      <c r="C3">
        <v>90</v>
      </c>
      <c r="D3" s="6" t="s">
        <v>199</v>
      </c>
    </row>
    <row r="4" spans="1:5">
      <c r="A4" s="6" t="s">
        <v>100</v>
      </c>
      <c r="B4" s="6" t="s">
        <v>101</v>
      </c>
      <c r="C4">
        <v>100</v>
      </c>
    </row>
    <row r="5" spans="1:5">
      <c r="A5" s="6" t="s">
        <v>62</v>
      </c>
      <c r="B5" s="6" t="s">
        <v>63</v>
      </c>
      <c r="C5">
        <v>100</v>
      </c>
    </row>
    <row r="6" spans="1:5">
      <c r="A6" s="6" t="s">
        <v>54</v>
      </c>
      <c r="B6" s="6" t="s">
        <v>55</v>
      </c>
      <c r="C6">
        <v>100</v>
      </c>
    </row>
    <row r="7" spans="1:5">
      <c r="A7" s="6" t="s">
        <v>94</v>
      </c>
      <c r="B7" s="6" t="s">
        <v>95</v>
      </c>
      <c r="C7">
        <v>90</v>
      </c>
      <c r="D7" s="6" t="s">
        <v>200</v>
      </c>
    </row>
    <row r="8" spans="1:5">
      <c r="A8" s="6" t="s">
        <v>10</v>
      </c>
      <c r="B8" s="6" t="s">
        <v>11</v>
      </c>
      <c r="C8">
        <v>100</v>
      </c>
    </row>
    <row r="9" spans="1:5">
      <c r="A9" s="6" t="s">
        <v>106</v>
      </c>
      <c r="B9" s="6" t="s">
        <v>107</v>
      </c>
      <c r="C9">
        <v>100</v>
      </c>
    </row>
    <row r="10" spans="1:5">
      <c r="A10" s="6" t="s">
        <v>201</v>
      </c>
      <c r="B10" s="6" t="s">
        <v>13</v>
      </c>
      <c r="C10">
        <v>100</v>
      </c>
    </row>
    <row r="11" spans="1:5">
      <c r="A11" s="6" t="s">
        <v>26</v>
      </c>
      <c r="B11" s="6" t="s">
        <v>27</v>
      </c>
      <c r="C11">
        <v>100</v>
      </c>
    </row>
    <row r="12" spans="1:5">
      <c r="A12" s="6" t="s">
        <v>78</v>
      </c>
      <c r="B12" s="6" t="s">
        <v>79</v>
      </c>
      <c r="C12">
        <v>100</v>
      </c>
    </row>
    <row r="13" spans="1:5">
      <c r="A13" s="6" t="s">
        <v>116</v>
      </c>
      <c r="B13" s="6" t="s">
        <v>117</v>
      </c>
      <c r="C13">
        <v>70</v>
      </c>
      <c r="D13" s="13" t="s">
        <v>202</v>
      </c>
    </row>
    <row r="14" spans="1:5">
      <c r="A14" s="6" t="s">
        <v>38</v>
      </c>
      <c r="B14" s="6" t="s">
        <v>39</v>
      </c>
      <c r="C14">
        <v>80</v>
      </c>
      <c r="D14" t="s">
        <v>203</v>
      </c>
      <c r="E14" t="s">
        <v>204</v>
      </c>
    </row>
    <row r="15" spans="1:5">
      <c r="A15" s="6" t="s">
        <v>36</v>
      </c>
      <c r="B15" s="6" t="s">
        <v>37</v>
      </c>
      <c r="C15">
        <v>100</v>
      </c>
    </row>
    <row r="16" spans="1:5">
      <c r="A16" s="6" t="s">
        <v>22</v>
      </c>
      <c r="B16" s="6" t="s">
        <v>23</v>
      </c>
      <c r="C16">
        <v>100</v>
      </c>
    </row>
    <row r="17" spans="1:4">
      <c r="A17" s="6" t="s">
        <v>104</v>
      </c>
      <c r="B17" s="6" t="s">
        <v>105</v>
      </c>
      <c r="C17">
        <v>100</v>
      </c>
    </row>
    <row r="18" spans="1:4">
      <c r="A18" s="6" t="s">
        <v>60</v>
      </c>
      <c r="B18" s="6" t="s">
        <v>61</v>
      </c>
      <c r="C18">
        <v>100</v>
      </c>
    </row>
    <row r="19" spans="1:4">
      <c r="A19" s="6" t="s">
        <v>18</v>
      </c>
      <c r="B19" s="6" t="s">
        <v>19</v>
      </c>
      <c r="C19">
        <v>100</v>
      </c>
    </row>
    <row r="20" spans="1:4">
      <c r="A20" s="6" t="s">
        <v>80</v>
      </c>
      <c r="B20" s="6" t="s">
        <v>81</v>
      </c>
      <c r="C20">
        <v>90</v>
      </c>
      <c r="D20" t="s">
        <v>205</v>
      </c>
    </row>
    <row r="21" spans="1:4">
      <c r="A21" s="6" t="s">
        <v>92</v>
      </c>
      <c r="B21" s="6" t="s">
        <v>93</v>
      </c>
      <c r="C21">
        <v>100</v>
      </c>
    </row>
    <row r="22" spans="1:4">
      <c r="A22" s="6" t="s">
        <v>86</v>
      </c>
      <c r="B22" s="6" t="s">
        <v>87</v>
      </c>
      <c r="C22">
        <v>90</v>
      </c>
      <c r="D22" t="s">
        <v>206</v>
      </c>
    </row>
    <row r="23" spans="1:4">
      <c r="A23" s="6" t="s">
        <v>20</v>
      </c>
      <c r="B23" s="6" t="s">
        <v>21</v>
      </c>
      <c r="C23">
        <v>100</v>
      </c>
    </row>
    <row r="24" spans="1:4">
      <c r="A24" s="6" t="s">
        <v>70</v>
      </c>
      <c r="B24" s="6" t="s">
        <v>71</v>
      </c>
      <c r="C24">
        <v>100</v>
      </c>
    </row>
    <row r="25" spans="1:4">
      <c r="A25" s="6" t="s">
        <v>58</v>
      </c>
      <c r="B25" s="6" t="s">
        <v>59</v>
      </c>
      <c r="C25">
        <v>100</v>
      </c>
    </row>
    <row r="26" spans="1:4">
      <c r="A26" s="6" t="s">
        <v>46</v>
      </c>
      <c r="B26" s="6" t="s">
        <v>47</v>
      </c>
      <c r="C26">
        <v>100</v>
      </c>
    </row>
    <row r="27" spans="1:4">
      <c r="A27" s="6" t="s">
        <v>66</v>
      </c>
      <c r="B27" s="6" t="s">
        <v>67</v>
      </c>
      <c r="C27">
        <v>90</v>
      </c>
      <c r="D27" t="s">
        <v>207</v>
      </c>
    </row>
    <row r="28" spans="1:4">
      <c r="A28" s="6" t="s">
        <v>34</v>
      </c>
      <c r="B28" s="6" t="s">
        <v>35</v>
      </c>
      <c r="C28">
        <v>100</v>
      </c>
    </row>
    <row r="29" spans="1:4">
      <c r="A29" s="6" t="s">
        <v>112</v>
      </c>
      <c r="B29" s="6" t="s">
        <v>113</v>
      </c>
      <c r="C29">
        <v>100</v>
      </c>
    </row>
    <row r="30" spans="1:4">
      <c r="A30" s="6" t="s">
        <v>98</v>
      </c>
      <c r="B30" s="6" t="s">
        <v>99</v>
      </c>
      <c r="C30">
        <v>90</v>
      </c>
      <c r="D30" t="s">
        <v>207</v>
      </c>
    </row>
    <row r="31" spans="1:4">
      <c r="A31" s="6" t="s">
        <v>72</v>
      </c>
      <c r="B31" s="6" t="s">
        <v>73</v>
      </c>
      <c r="C31">
        <v>90</v>
      </c>
      <c r="D31" t="s">
        <v>207</v>
      </c>
    </row>
    <row r="32" spans="1:4">
      <c r="A32" s="6" t="s">
        <v>108</v>
      </c>
      <c r="B32" s="6" t="s">
        <v>109</v>
      </c>
      <c r="C32">
        <v>100</v>
      </c>
    </row>
    <row r="33" spans="1:6">
      <c r="A33" s="6" t="s">
        <v>42</v>
      </c>
      <c r="B33" s="6" t="s">
        <v>43</v>
      </c>
      <c r="C33">
        <v>100</v>
      </c>
    </row>
    <row r="34" spans="1:6">
      <c r="A34" s="6" t="s">
        <v>40</v>
      </c>
      <c r="B34" s="6" t="s">
        <v>41</v>
      </c>
      <c r="C34">
        <v>100</v>
      </c>
    </row>
    <row r="35" spans="1:6">
      <c r="A35" s="6" t="s">
        <v>74</v>
      </c>
      <c r="B35" s="6" t="s">
        <v>75</v>
      </c>
      <c r="C35">
        <v>100</v>
      </c>
    </row>
    <row r="36" spans="1:6">
      <c r="A36" s="6" t="s">
        <v>14</v>
      </c>
      <c r="B36" s="6" t="s">
        <v>15</v>
      </c>
      <c r="C36">
        <v>70</v>
      </c>
      <c r="D36" t="s">
        <v>207</v>
      </c>
      <c r="E36" t="s">
        <v>208</v>
      </c>
      <c r="F36" t="s">
        <v>209</v>
      </c>
    </row>
    <row r="37" spans="1:6">
      <c r="A37" s="6" t="s">
        <v>32</v>
      </c>
      <c r="B37" s="6" t="s">
        <v>33</v>
      </c>
      <c r="C37">
        <v>100</v>
      </c>
    </row>
    <row r="38" spans="1:6">
      <c r="A38" s="6" t="s">
        <v>52</v>
      </c>
      <c r="B38" s="6" t="s">
        <v>53</v>
      </c>
      <c r="C38">
        <v>100</v>
      </c>
    </row>
    <row r="39" spans="1:6">
      <c r="A39" s="6" t="s">
        <v>44</v>
      </c>
      <c r="B39" s="6" t="s">
        <v>45</v>
      </c>
      <c r="C39">
        <v>100</v>
      </c>
    </row>
    <row r="40" spans="1:6">
      <c r="A40" s="6" t="s">
        <v>96</v>
      </c>
      <c r="B40" s="6" t="s">
        <v>97</v>
      </c>
      <c r="C40">
        <v>100</v>
      </c>
    </row>
    <row r="41" spans="1:6">
      <c r="A41" s="6" t="s">
        <v>122</v>
      </c>
      <c r="B41" s="6" t="s">
        <v>123</v>
      </c>
      <c r="C41">
        <v>100</v>
      </c>
    </row>
    <row r="42" spans="1:6">
      <c r="A42" s="6" t="s">
        <v>30</v>
      </c>
      <c r="B42" s="6" t="s">
        <v>31</v>
      </c>
      <c r="C42">
        <v>100</v>
      </c>
    </row>
    <row r="43" spans="1:6">
      <c r="A43" s="6" t="s">
        <v>114</v>
      </c>
      <c r="B43" s="6" t="s">
        <v>115</v>
      </c>
      <c r="C43">
        <v>95</v>
      </c>
      <c r="D43" t="s">
        <v>210</v>
      </c>
    </row>
    <row r="44" spans="1:6">
      <c r="A44" s="6" t="s">
        <v>102</v>
      </c>
      <c r="B44" s="6" t="s">
        <v>103</v>
      </c>
      <c r="C44">
        <v>100</v>
      </c>
    </row>
    <row r="45" spans="1:6">
      <c r="A45" s="6" t="s">
        <v>24</v>
      </c>
      <c r="B45" s="6" t="s">
        <v>25</v>
      </c>
      <c r="C45">
        <v>100</v>
      </c>
    </row>
    <row r="46" spans="1:6">
      <c r="A46" s="6" t="s">
        <v>48</v>
      </c>
      <c r="B46" s="6" t="s">
        <v>49</v>
      </c>
      <c r="C46">
        <v>90</v>
      </c>
      <c r="D46" t="s">
        <v>211</v>
      </c>
    </row>
    <row r="47" spans="1:6">
      <c r="A47" s="6" t="s">
        <v>56</v>
      </c>
      <c r="B47" s="6" t="s">
        <v>57</v>
      </c>
      <c r="C47">
        <v>90</v>
      </c>
      <c r="D47" t="s">
        <v>212</v>
      </c>
    </row>
    <row r="48" spans="1:6">
      <c r="A48" s="6" t="s">
        <v>64</v>
      </c>
      <c r="B48" s="6" t="s">
        <v>65</v>
      </c>
      <c r="C48">
        <v>90</v>
      </c>
      <c r="D48" t="s">
        <v>212</v>
      </c>
    </row>
    <row r="49" spans="1:6">
      <c r="A49" s="6" t="s">
        <v>84</v>
      </c>
      <c r="B49" s="6" t="s">
        <v>85</v>
      </c>
      <c r="C49">
        <v>100</v>
      </c>
    </row>
    <row r="50" spans="1:6">
      <c r="A50" s="6" t="s">
        <v>88</v>
      </c>
      <c r="B50" s="6" t="s">
        <v>89</v>
      </c>
      <c r="C50">
        <v>60</v>
      </c>
      <c r="D50" t="s">
        <v>213</v>
      </c>
    </row>
    <row r="51" spans="1:6">
      <c r="A51" s="6" t="s">
        <v>28</v>
      </c>
      <c r="B51" s="6" t="s">
        <v>29</v>
      </c>
      <c r="C51">
        <v>100</v>
      </c>
    </row>
    <row r="52" spans="1:6">
      <c r="A52" s="6" t="s">
        <v>110</v>
      </c>
      <c r="B52" s="6" t="s">
        <v>111</v>
      </c>
      <c r="C52">
        <v>100</v>
      </c>
    </row>
    <row r="53" spans="1:6">
      <c r="A53" s="6" t="s">
        <v>118</v>
      </c>
      <c r="B53" s="6" t="s">
        <v>119</v>
      </c>
      <c r="C53">
        <v>100</v>
      </c>
    </row>
    <row r="54" spans="1:6">
      <c r="A54" s="6" t="s">
        <v>68</v>
      </c>
      <c r="B54" s="6" t="s">
        <v>69</v>
      </c>
      <c r="C54">
        <v>90</v>
      </c>
      <c r="D54" t="s">
        <v>214</v>
      </c>
    </row>
    <row r="55" spans="1:6">
      <c r="A55" s="6" t="s">
        <v>82</v>
      </c>
      <c r="B55" s="6" t="s">
        <v>83</v>
      </c>
      <c r="C55">
        <v>65</v>
      </c>
      <c r="D55" s="11" t="s">
        <v>215</v>
      </c>
    </row>
    <row r="56" spans="1:6">
      <c r="A56" s="6" t="s">
        <v>16</v>
      </c>
      <c r="B56" s="6" t="s">
        <v>17</v>
      </c>
      <c r="C56">
        <v>70</v>
      </c>
      <c r="D56" t="s">
        <v>214</v>
      </c>
      <c r="E56" t="s">
        <v>216</v>
      </c>
      <c r="F56" t="s">
        <v>217</v>
      </c>
    </row>
    <row r="57" spans="1:6">
      <c r="A57" s="6" t="s">
        <v>120</v>
      </c>
      <c r="B57" s="6" t="s">
        <v>121</v>
      </c>
      <c r="C57">
        <v>65</v>
      </c>
      <c r="D57" s="11" t="s">
        <v>218</v>
      </c>
    </row>
    <row r="58" spans="1:6">
      <c r="A58" s="6" t="s">
        <v>76</v>
      </c>
      <c r="B58" s="6" t="s">
        <v>77</v>
      </c>
      <c r="C58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8"/>
  <sheetViews>
    <sheetView topLeftCell="A29" workbookViewId="0">
      <selection activeCell="C58" sqref="C58"/>
    </sheetView>
  </sheetViews>
  <sheetFormatPr defaultRowHeight="15.75"/>
  <cols>
    <col min="1" max="1" width="9.625" bestFit="1" customWidth="1"/>
    <col min="2" max="2" width="11.125" bestFit="1" customWidth="1"/>
    <col min="4" max="5" width="35.375" bestFit="1" customWidth="1"/>
  </cols>
  <sheetData>
    <row r="1" spans="1:5" ht="16.5">
      <c r="A1" s="6" t="s">
        <v>0</v>
      </c>
      <c r="B1" s="6" t="s">
        <v>1</v>
      </c>
      <c r="C1" s="7" t="s">
        <v>219</v>
      </c>
    </row>
    <row r="2" spans="1:5">
      <c r="A2" s="6" t="s">
        <v>50</v>
      </c>
      <c r="B2" s="6" t="s">
        <v>51</v>
      </c>
      <c r="C2">
        <v>100</v>
      </c>
    </row>
    <row r="3" spans="1:5">
      <c r="A3" s="6" t="s">
        <v>90</v>
      </c>
      <c r="B3" s="6" t="s">
        <v>91</v>
      </c>
      <c r="C3">
        <v>100</v>
      </c>
    </row>
    <row r="4" spans="1:5">
      <c r="A4" s="6" t="s">
        <v>100</v>
      </c>
      <c r="B4" s="6" t="s">
        <v>101</v>
      </c>
      <c r="C4">
        <v>0</v>
      </c>
      <c r="D4" t="s">
        <v>220</v>
      </c>
    </row>
    <row r="5" spans="1:5">
      <c r="A5" s="6" t="s">
        <v>62</v>
      </c>
      <c r="B5" s="6" t="s">
        <v>63</v>
      </c>
      <c r="C5">
        <v>100</v>
      </c>
    </row>
    <row r="6" spans="1:5">
      <c r="A6" s="6" t="s">
        <v>54</v>
      </c>
      <c r="B6" s="6" t="s">
        <v>55</v>
      </c>
      <c r="C6">
        <v>100</v>
      </c>
    </row>
    <row r="7" spans="1:5">
      <c r="A7" s="6" t="s">
        <v>94</v>
      </c>
      <c r="B7" s="6" t="s">
        <v>95</v>
      </c>
      <c r="C7">
        <v>80</v>
      </c>
      <c r="D7" t="s">
        <v>221</v>
      </c>
    </row>
    <row r="8" spans="1:5">
      <c r="A8" s="6" t="s">
        <v>10</v>
      </c>
      <c r="B8" s="6" t="s">
        <v>11</v>
      </c>
      <c r="C8">
        <v>100</v>
      </c>
    </row>
    <row r="9" spans="1:5">
      <c r="A9" s="6" t="s">
        <v>106</v>
      </c>
      <c r="B9" s="6" t="s">
        <v>107</v>
      </c>
      <c r="C9">
        <v>100</v>
      </c>
    </row>
    <row r="10" spans="1:5">
      <c r="A10" s="6" t="s">
        <v>201</v>
      </c>
      <c r="B10" s="6" t="s">
        <v>13</v>
      </c>
      <c r="C10">
        <v>100</v>
      </c>
    </row>
    <row r="11" spans="1:5">
      <c r="A11" s="6" t="s">
        <v>26</v>
      </c>
      <c r="B11" s="6" t="s">
        <v>27</v>
      </c>
      <c r="C11">
        <v>40</v>
      </c>
      <c r="D11" t="s">
        <v>222</v>
      </c>
      <c r="E11" t="s">
        <v>223</v>
      </c>
    </row>
    <row r="12" spans="1:5">
      <c r="A12" s="6" t="s">
        <v>78</v>
      </c>
      <c r="B12" s="6" t="s">
        <v>79</v>
      </c>
      <c r="C12">
        <v>100</v>
      </c>
    </row>
    <row r="13" spans="1:5">
      <c r="A13" s="6" t="s">
        <v>116</v>
      </c>
      <c r="B13" s="6" t="s">
        <v>117</v>
      </c>
      <c r="C13">
        <v>40</v>
      </c>
      <c r="D13" t="s">
        <v>223</v>
      </c>
    </row>
    <row r="14" spans="1:5">
      <c r="A14" s="6" t="s">
        <v>38</v>
      </c>
      <c r="B14" s="6" t="s">
        <v>39</v>
      </c>
      <c r="C14">
        <v>90</v>
      </c>
      <c r="D14" t="s">
        <v>224</v>
      </c>
    </row>
    <row r="15" spans="1:5">
      <c r="A15" s="6" t="s">
        <v>36</v>
      </c>
      <c r="B15" s="6" t="s">
        <v>37</v>
      </c>
      <c r="C15">
        <v>80</v>
      </c>
      <c r="D15" t="s">
        <v>225</v>
      </c>
    </row>
    <row r="16" spans="1:5">
      <c r="A16" s="6" t="s">
        <v>22</v>
      </c>
      <c r="B16" s="6" t="s">
        <v>23</v>
      </c>
      <c r="C16">
        <v>90</v>
      </c>
      <c r="D16" t="s">
        <v>226</v>
      </c>
    </row>
    <row r="17" spans="1:5">
      <c r="A17" s="6" t="s">
        <v>104</v>
      </c>
      <c r="B17" s="6" t="s">
        <v>105</v>
      </c>
      <c r="C17">
        <v>90</v>
      </c>
      <c r="D17" t="s">
        <v>226</v>
      </c>
    </row>
    <row r="18" spans="1:5">
      <c r="A18" s="6" t="s">
        <v>60</v>
      </c>
      <c r="B18" s="6" t="s">
        <v>61</v>
      </c>
      <c r="C18">
        <v>100</v>
      </c>
    </row>
    <row r="19" spans="1:5">
      <c r="A19" s="6" t="s">
        <v>18</v>
      </c>
      <c r="B19" s="6" t="s">
        <v>19</v>
      </c>
      <c r="C19">
        <v>100</v>
      </c>
    </row>
    <row r="20" spans="1:5">
      <c r="A20" s="6" t="s">
        <v>80</v>
      </c>
      <c r="B20" s="6" t="s">
        <v>81</v>
      </c>
      <c r="C20">
        <v>80</v>
      </c>
      <c r="D20" t="s">
        <v>227</v>
      </c>
    </row>
    <row r="21" spans="1:5">
      <c r="A21" s="6" t="s">
        <v>92</v>
      </c>
      <c r="B21" s="6" t="s">
        <v>93</v>
      </c>
      <c r="C21">
        <v>90</v>
      </c>
      <c r="D21" t="s">
        <v>228</v>
      </c>
    </row>
    <row r="22" spans="1:5">
      <c r="A22" s="6" t="s">
        <v>86</v>
      </c>
      <c r="B22" s="6" t="s">
        <v>87</v>
      </c>
      <c r="C22">
        <v>100</v>
      </c>
    </row>
    <row r="23" spans="1:5">
      <c r="A23" s="6" t="s">
        <v>20</v>
      </c>
      <c r="B23" s="6" t="s">
        <v>21</v>
      </c>
      <c r="C23">
        <v>90</v>
      </c>
      <c r="D23" t="s">
        <v>222</v>
      </c>
      <c r="E23" t="s">
        <v>229</v>
      </c>
    </row>
    <row r="24" spans="1:5">
      <c r="A24" s="6" t="s">
        <v>70</v>
      </c>
      <c r="B24" s="6" t="s">
        <v>71</v>
      </c>
      <c r="C24">
        <v>90</v>
      </c>
      <c r="D24" t="s">
        <v>229</v>
      </c>
    </row>
    <row r="25" spans="1:5">
      <c r="A25" s="6" t="s">
        <v>58</v>
      </c>
      <c r="B25" s="6" t="s">
        <v>59</v>
      </c>
      <c r="C25">
        <v>80</v>
      </c>
      <c r="D25" t="s">
        <v>227</v>
      </c>
    </row>
    <row r="26" spans="1:5">
      <c r="A26" s="6" t="s">
        <v>46</v>
      </c>
      <c r="B26" s="6" t="s">
        <v>47</v>
      </c>
      <c r="C26">
        <v>100</v>
      </c>
    </row>
    <row r="27" spans="1:5">
      <c r="A27" s="6" t="s">
        <v>66</v>
      </c>
      <c r="B27" s="6" t="s">
        <v>67</v>
      </c>
      <c r="C27">
        <v>100</v>
      </c>
    </row>
    <row r="28" spans="1:5">
      <c r="A28" s="6" t="s">
        <v>34</v>
      </c>
      <c r="B28" s="6" t="s">
        <v>35</v>
      </c>
      <c r="C28">
        <v>80</v>
      </c>
      <c r="D28" t="s">
        <v>227</v>
      </c>
    </row>
    <row r="29" spans="1:5">
      <c r="A29" s="6" t="s">
        <v>112</v>
      </c>
      <c r="B29" s="6" t="s">
        <v>113</v>
      </c>
      <c r="C29">
        <v>100</v>
      </c>
    </row>
    <row r="30" spans="1:5">
      <c r="A30" s="6" t="s">
        <v>98</v>
      </c>
      <c r="B30" s="6" t="s">
        <v>99</v>
      </c>
      <c r="C30">
        <v>90</v>
      </c>
      <c r="D30" t="s">
        <v>222</v>
      </c>
    </row>
    <row r="31" spans="1:5">
      <c r="A31" s="6" t="s">
        <v>72</v>
      </c>
      <c r="B31" s="6" t="s">
        <v>73</v>
      </c>
      <c r="C31">
        <v>100</v>
      </c>
    </row>
    <row r="32" spans="1:5">
      <c r="A32" s="6" t="s">
        <v>108</v>
      </c>
      <c r="B32" s="6" t="s">
        <v>109</v>
      </c>
      <c r="C32">
        <v>100</v>
      </c>
    </row>
    <row r="33" spans="1:5">
      <c r="A33" s="6" t="s">
        <v>42</v>
      </c>
      <c r="B33" s="6" t="s">
        <v>43</v>
      </c>
      <c r="C33">
        <v>100</v>
      </c>
    </row>
    <row r="34" spans="1:5">
      <c r="A34" s="6" t="s">
        <v>40</v>
      </c>
      <c r="B34" s="6" t="s">
        <v>41</v>
      </c>
      <c r="C34">
        <v>80</v>
      </c>
      <c r="D34" t="s">
        <v>230</v>
      </c>
    </row>
    <row r="35" spans="1:5">
      <c r="A35" s="6" t="s">
        <v>74</v>
      </c>
      <c r="B35" s="6" t="s">
        <v>75</v>
      </c>
      <c r="C35">
        <v>100</v>
      </c>
    </row>
    <row r="36" spans="1:5">
      <c r="A36" s="6" t="s">
        <v>14</v>
      </c>
      <c r="B36" s="6" t="s">
        <v>15</v>
      </c>
      <c r="C36">
        <v>100</v>
      </c>
    </row>
    <row r="37" spans="1:5">
      <c r="A37" s="6" t="s">
        <v>32</v>
      </c>
      <c r="B37" s="6" t="s">
        <v>33</v>
      </c>
      <c r="C37">
        <v>100</v>
      </c>
    </row>
    <row r="38" spans="1:5">
      <c r="A38" s="6" t="s">
        <v>52</v>
      </c>
      <c r="B38" s="6" t="s">
        <v>53</v>
      </c>
      <c r="C38">
        <v>100</v>
      </c>
    </row>
    <row r="39" spans="1:5">
      <c r="A39" s="6" t="s">
        <v>44</v>
      </c>
      <c r="B39" s="6" t="s">
        <v>45</v>
      </c>
      <c r="C39">
        <v>80</v>
      </c>
      <c r="D39" t="s">
        <v>231</v>
      </c>
    </row>
    <row r="40" spans="1:5">
      <c r="A40" s="6" t="s">
        <v>96</v>
      </c>
      <c r="B40" s="6" t="s">
        <v>97</v>
      </c>
      <c r="C40">
        <v>100</v>
      </c>
    </row>
    <row r="41" spans="1:5">
      <c r="A41" s="6" t="s">
        <v>122</v>
      </c>
      <c r="B41" s="6" t="s">
        <v>123</v>
      </c>
      <c r="C41">
        <v>80</v>
      </c>
      <c r="D41" t="s">
        <v>232</v>
      </c>
    </row>
    <row r="42" spans="1:5">
      <c r="A42" s="6" t="s">
        <v>30</v>
      </c>
      <c r="B42" s="6" t="s">
        <v>31</v>
      </c>
      <c r="C42">
        <v>100</v>
      </c>
    </row>
    <row r="43" spans="1:5">
      <c r="A43" s="6" t="s">
        <v>114</v>
      </c>
      <c r="B43" s="6" t="s">
        <v>115</v>
      </c>
      <c r="C43">
        <v>75</v>
      </c>
      <c r="D43" t="s">
        <v>229</v>
      </c>
      <c r="E43" t="s">
        <v>227</v>
      </c>
    </row>
    <row r="44" spans="1:5">
      <c r="A44" s="6" t="s">
        <v>102</v>
      </c>
      <c r="B44" s="6" t="s">
        <v>103</v>
      </c>
      <c r="C44">
        <v>100</v>
      </c>
    </row>
    <row r="45" spans="1:5">
      <c r="A45" s="6" t="s">
        <v>24</v>
      </c>
      <c r="B45" s="6" t="s">
        <v>25</v>
      </c>
      <c r="C45">
        <v>100</v>
      </c>
    </row>
    <row r="46" spans="1:5">
      <c r="A46" s="6" t="s">
        <v>48</v>
      </c>
      <c r="B46" s="6" t="s">
        <v>49</v>
      </c>
      <c r="C46">
        <v>80</v>
      </c>
      <c r="D46" t="s">
        <v>227</v>
      </c>
    </row>
    <row r="47" spans="1:5">
      <c r="A47" s="6" t="s">
        <v>56</v>
      </c>
      <c r="B47" s="6" t="s">
        <v>57</v>
      </c>
      <c r="C47">
        <v>100</v>
      </c>
    </row>
    <row r="48" spans="1:5">
      <c r="A48" s="6" t="s">
        <v>64</v>
      </c>
      <c r="B48" s="6" t="s">
        <v>65</v>
      </c>
      <c r="C48">
        <v>100</v>
      </c>
    </row>
    <row r="49" spans="1:4">
      <c r="A49" s="6" t="s">
        <v>84</v>
      </c>
      <c r="B49" s="6" t="s">
        <v>85</v>
      </c>
      <c r="C49">
        <v>100</v>
      </c>
    </row>
    <row r="50" spans="1:4">
      <c r="A50" s="6" t="s">
        <v>88</v>
      </c>
      <c r="B50" s="6" t="s">
        <v>89</v>
      </c>
      <c r="C50">
        <v>30</v>
      </c>
      <c r="D50" t="s">
        <v>233</v>
      </c>
    </row>
    <row r="51" spans="1:4">
      <c r="A51" s="6" t="s">
        <v>28</v>
      </c>
      <c r="B51" s="6" t="s">
        <v>29</v>
      </c>
      <c r="C51">
        <v>100</v>
      </c>
    </row>
    <row r="52" spans="1:4">
      <c r="A52" s="6" t="s">
        <v>110</v>
      </c>
      <c r="B52" s="6" t="s">
        <v>111</v>
      </c>
      <c r="C52">
        <v>100</v>
      </c>
    </row>
    <row r="53" spans="1:4">
      <c r="A53" s="6" t="s">
        <v>118</v>
      </c>
      <c r="B53" s="6" t="s">
        <v>119</v>
      </c>
      <c r="C53">
        <v>100</v>
      </c>
    </row>
    <row r="54" spans="1:4">
      <c r="A54" s="6" t="s">
        <v>68</v>
      </c>
      <c r="B54" s="6" t="s">
        <v>69</v>
      </c>
      <c r="C54">
        <v>80</v>
      </c>
      <c r="D54" t="s">
        <v>227</v>
      </c>
    </row>
    <row r="55" spans="1:4">
      <c r="A55" s="6" t="s">
        <v>82</v>
      </c>
      <c r="B55" s="6" t="s">
        <v>83</v>
      </c>
      <c r="C55">
        <v>100</v>
      </c>
    </row>
    <row r="56" spans="1:4">
      <c r="A56" s="6" t="s">
        <v>16</v>
      </c>
      <c r="B56" s="6" t="s">
        <v>17</v>
      </c>
      <c r="C56">
        <v>80</v>
      </c>
      <c r="D56" t="s">
        <v>231</v>
      </c>
    </row>
    <row r="57" spans="1:4">
      <c r="A57" s="6" t="s">
        <v>120</v>
      </c>
      <c r="B57" s="6" t="s">
        <v>121</v>
      </c>
      <c r="C57">
        <v>95</v>
      </c>
      <c r="D57" t="s">
        <v>229</v>
      </c>
    </row>
    <row r="58" spans="1:4">
      <c r="A58" s="6" t="s">
        <v>76</v>
      </c>
      <c r="B58" s="6" t="s">
        <v>77</v>
      </c>
      <c r="C58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8"/>
  <sheetViews>
    <sheetView topLeftCell="A42" workbookViewId="0"/>
  </sheetViews>
  <sheetFormatPr defaultRowHeight="15.75"/>
  <cols>
    <col min="1" max="1" width="9.625" bestFit="1" customWidth="1"/>
    <col min="2" max="2" width="11.125" bestFit="1" customWidth="1"/>
    <col min="5" max="5" width="7.625" bestFit="1" customWidth="1"/>
    <col min="6" max="6" width="29.25" bestFit="1" customWidth="1"/>
    <col min="7" max="7" width="20.5" bestFit="1" customWidth="1"/>
    <col min="8" max="8" width="18.5" bestFit="1" customWidth="1"/>
    <col min="9" max="9" width="20.25" style="9" bestFit="1" customWidth="1"/>
    <col min="10" max="10" width="7.625" bestFit="1" customWidth="1"/>
    <col min="11" max="11" width="38.375" bestFit="1" customWidth="1"/>
    <col min="12" max="12" width="22.375" bestFit="1" customWidth="1"/>
    <col min="13" max="13" width="20.25" bestFit="1" customWidth="1"/>
  </cols>
  <sheetData>
    <row r="1" spans="1:13" ht="16.5">
      <c r="A1" t="s">
        <v>0</v>
      </c>
      <c r="B1" t="s">
        <v>1</v>
      </c>
      <c r="C1" s="14" t="s">
        <v>234</v>
      </c>
      <c r="E1" s="7" t="s">
        <v>235</v>
      </c>
      <c r="J1" s="7" t="s">
        <v>236</v>
      </c>
    </row>
    <row r="2" spans="1:13">
      <c r="A2" t="s">
        <v>50</v>
      </c>
      <c r="B2" t="s">
        <v>51</v>
      </c>
      <c r="C2">
        <f>0.5*E2+0.5*J2</f>
        <v>100</v>
      </c>
      <c r="E2">
        <v>100</v>
      </c>
      <c r="J2">
        <v>100</v>
      </c>
    </row>
    <row r="3" spans="1:13">
      <c r="A3" t="s">
        <v>90</v>
      </c>
      <c r="B3" t="s">
        <v>91</v>
      </c>
      <c r="C3">
        <f>0.5*E3+0.5*J3</f>
        <v>0</v>
      </c>
      <c r="E3">
        <v>0</v>
      </c>
      <c r="F3" s="14" t="s">
        <v>237</v>
      </c>
      <c r="J3">
        <v>0</v>
      </c>
    </row>
    <row r="4" spans="1:13">
      <c r="A4" t="s">
        <v>100</v>
      </c>
      <c r="B4" t="s">
        <v>101</v>
      </c>
      <c r="C4">
        <f>0.5*E4+0.5*J4</f>
        <v>65</v>
      </c>
      <c r="E4">
        <v>60</v>
      </c>
      <c r="F4" t="s">
        <v>238</v>
      </c>
      <c r="J4">
        <v>70</v>
      </c>
      <c r="K4" t="s">
        <v>239</v>
      </c>
    </row>
    <row r="5" spans="1:13">
      <c r="A5" t="s">
        <v>62</v>
      </c>
      <c r="B5" t="s">
        <v>63</v>
      </c>
      <c r="C5">
        <f>0.5*E5+0.5*J5</f>
        <v>100</v>
      </c>
      <c r="E5">
        <v>100</v>
      </c>
      <c r="J5">
        <v>100</v>
      </c>
    </row>
    <row r="6" spans="1:13">
      <c r="A6" t="s">
        <v>54</v>
      </c>
      <c r="B6" t="s">
        <v>55</v>
      </c>
      <c r="C6">
        <f>0.5*E6+0.5*J6</f>
        <v>100</v>
      </c>
      <c r="E6">
        <v>100</v>
      </c>
      <c r="J6">
        <v>100</v>
      </c>
    </row>
    <row r="7" spans="1:13">
      <c r="A7" t="s">
        <v>94</v>
      </c>
      <c r="B7" t="s">
        <v>95</v>
      </c>
      <c r="C7">
        <f>0.5*E7+0.5*J7</f>
        <v>70</v>
      </c>
      <c r="E7">
        <v>70</v>
      </c>
      <c r="F7" t="s">
        <v>240</v>
      </c>
      <c r="J7">
        <v>70</v>
      </c>
      <c r="K7" t="s">
        <v>240</v>
      </c>
    </row>
    <row r="8" spans="1:13">
      <c r="A8" t="s">
        <v>10</v>
      </c>
      <c r="B8" t="s">
        <v>11</v>
      </c>
      <c r="C8">
        <f>0.5*E8+0.5*J8</f>
        <v>95</v>
      </c>
      <c r="E8">
        <v>100</v>
      </c>
      <c r="J8">
        <v>90</v>
      </c>
      <c r="K8" s="14" t="s">
        <v>241</v>
      </c>
    </row>
    <row r="9" spans="1:13">
      <c r="A9" t="s">
        <v>106</v>
      </c>
      <c r="B9" t="s">
        <v>107</v>
      </c>
      <c r="C9">
        <f>0.5*E9+0.5*J9</f>
        <v>75</v>
      </c>
      <c r="E9">
        <v>70</v>
      </c>
      <c r="F9" t="s">
        <v>242</v>
      </c>
      <c r="J9">
        <v>80</v>
      </c>
      <c r="K9" t="s">
        <v>243</v>
      </c>
    </row>
    <row r="10" spans="1:13">
      <c r="A10" t="s">
        <v>201</v>
      </c>
      <c r="B10" t="s">
        <v>13</v>
      </c>
      <c r="C10">
        <f>0.5*E10+0.5*J10</f>
        <v>60</v>
      </c>
      <c r="E10">
        <v>50</v>
      </c>
      <c r="F10" t="s">
        <v>244</v>
      </c>
      <c r="H10" t="s">
        <v>239</v>
      </c>
      <c r="I10" s="10" t="s">
        <v>245</v>
      </c>
      <c r="J10">
        <v>70</v>
      </c>
      <c r="K10" t="s">
        <v>239</v>
      </c>
      <c r="L10" s="1" t="s">
        <v>245</v>
      </c>
    </row>
    <row r="11" spans="1:13">
      <c r="A11" t="s">
        <v>26</v>
      </c>
      <c r="B11" t="s">
        <v>27</v>
      </c>
      <c r="C11">
        <f>0.5*E11+0.5*J11</f>
        <v>60</v>
      </c>
      <c r="E11">
        <v>60</v>
      </c>
      <c r="F11" t="s">
        <v>244</v>
      </c>
      <c r="J11">
        <v>60</v>
      </c>
      <c r="K11" t="s">
        <v>238</v>
      </c>
      <c r="L11" s="1" t="s">
        <v>245</v>
      </c>
    </row>
    <row r="12" spans="1:13">
      <c r="A12" t="s">
        <v>78</v>
      </c>
      <c r="B12" t="s">
        <v>79</v>
      </c>
      <c r="C12">
        <f>0.5*E12+0.5*J12</f>
        <v>100</v>
      </c>
      <c r="E12">
        <v>100</v>
      </c>
      <c r="J12">
        <v>100</v>
      </c>
    </row>
    <row r="13" spans="1:13">
      <c r="A13" t="s">
        <v>116</v>
      </c>
      <c r="B13" t="s">
        <v>117</v>
      </c>
      <c r="C13">
        <f>0.5*E13+0.5*J13</f>
        <v>60</v>
      </c>
      <c r="E13">
        <v>50</v>
      </c>
      <c r="F13" t="s">
        <v>246</v>
      </c>
      <c r="G13" t="s">
        <v>247</v>
      </c>
      <c r="H13" t="s">
        <v>248</v>
      </c>
      <c r="I13" s="10" t="s">
        <v>245</v>
      </c>
      <c r="J13">
        <v>70</v>
      </c>
      <c r="K13" t="s">
        <v>246</v>
      </c>
      <c r="L13" s="1" t="s">
        <v>249</v>
      </c>
      <c r="M13" s="1" t="s">
        <v>245</v>
      </c>
    </row>
    <row r="14" spans="1:13">
      <c r="A14" t="s">
        <v>38</v>
      </c>
      <c r="B14" t="s">
        <v>39</v>
      </c>
      <c r="C14">
        <f>0.5*E14+0.5*J14</f>
        <v>100</v>
      </c>
      <c r="E14">
        <v>100</v>
      </c>
      <c r="J14">
        <v>100</v>
      </c>
    </row>
    <row r="15" spans="1:13">
      <c r="A15" t="s">
        <v>36</v>
      </c>
      <c r="B15" t="s">
        <v>37</v>
      </c>
      <c r="C15">
        <f>0.5*E15+0.5*J15</f>
        <v>0</v>
      </c>
      <c r="E15">
        <v>0</v>
      </c>
      <c r="F15" s="14" t="s">
        <v>237</v>
      </c>
      <c r="J15">
        <v>0</v>
      </c>
    </row>
    <row r="16" spans="1:13">
      <c r="A16" t="s">
        <v>22</v>
      </c>
      <c r="B16" t="s">
        <v>23</v>
      </c>
      <c r="C16">
        <f>0.5*E16+0.5*J16</f>
        <v>100</v>
      </c>
      <c r="E16">
        <v>100</v>
      </c>
      <c r="J16">
        <v>100</v>
      </c>
    </row>
    <row r="17" spans="1:12">
      <c r="A17" t="s">
        <v>104</v>
      </c>
      <c r="B17" t="s">
        <v>105</v>
      </c>
      <c r="C17">
        <f>0.5*E17+0.5*J17</f>
        <v>100</v>
      </c>
      <c r="E17">
        <v>100</v>
      </c>
      <c r="J17">
        <v>100</v>
      </c>
    </row>
    <row r="18" spans="1:12">
      <c r="A18" t="s">
        <v>60</v>
      </c>
      <c r="B18" t="s">
        <v>61</v>
      </c>
      <c r="C18">
        <f>0.5*E18+0.5*J18</f>
        <v>100</v>
      </c>
      <c r="E18">
        <v>100</v>
      </c>
      <c r="J18">
        <v>100</v>
      </c>
    </row>
    <row r="19" spans="1:12">
      <c r="A19" t="s">
        <v>18</v>
      </c>
      <c r="B19" t="s">
        <v>19</v>
      </c>
      <c r="C19">
        <f>0.5*E19+0.5*J19</f>
        <v>65</v>
      </c>
      <c r="E19">
        <v>65</v>
      </c>
      <c r="F19" s="11" t="s">
        <v>250</v>
      </c>
      <c r="J19">
        <v>65</v>
      </c>
      <c r="K19" s="11" t="s">
        <v>250</v>
      </c>
    </row>
    <row r="20" spans="1:12">
      <c r="A20" t="s">
        <v>80</v>
      </c>
      <c r="B20" t="s">
        <v>81</v>
      </c>
      <c r="C20">
        <f>0.5*E20+0.5*J20</f>
        <v>80</v>
      </c>
      <c r="E20">
        <v>60</v>
      </c>
      <c r="F20" t="s">
        <v>244</v>
      </c>
      <c r="J20">
        <v>100</v>
      </c>
    </row>
    <row r="21" spans="1:12">
      <c r="A21" t="s">
        <v>92</v>
      </c>
      <c r="B21" t="s">
        <v>93</v>
      </c>
      <c r="C21">
        <f>0.5*E21+0.5*J21</f>
        <v>100</v>
      </c>
      <c r="E21">
        <v>100</v>
      </c>
      <c r="J21">
        <v>100</v>
      </c>
    </row>
    <row r="22" spans="1:12">
      <c r="A22" t="s">
        <v>86</v>
      </c>
      <c r="B22" t="s">
        <v>87</v>
      </c>
      <c r="C22">
        <f>0.5*E22+0.5*J22</f>
        <v>80</v>
      </c>
      <c r="E22">
        <v>60</v>
      </c>
      <c r="F22" t="s">
        <v>244</v>
      </c>
      <c r="J22">
        <v>100</v>
      </c>
    </row>
    <row r="23" spans="1:12">
      <c r="A23" t="s">
        <v>20</v>
      </c>
      <c r="B23" t="s">
        <v>21</v>
      </c>
      <c r="C23">
        <f>0.5*E23+0.5*J23</f>
        <v>58.5</v>
      </c>
      <c r="E23" s="6">
        <f>90*0.65</f>
        <v>58.5</v>
      </c>
      <c r="F23" s="11" t="s">
        <v>251</v>
      </c>
      <c r="G23" t="s">
        <v>222</v>
      </c>
      <c r="J23" s="6">
        <f>90*0.65</f>
        <v>58.5</v>
      </c>
      <c r="K23" s="11" t="s">
        <v>251</v>
      </c>
      <c r="L23" t="s">
        <v>222</v>
      </c>
    </row>
    <row r="24" spans="1:12">
      <c r="A24" t="s">
        <v>70</v>
      </c>
      <c r="B24" t="s">
        <v>71</v>
      </c>
      <c r="C24">
        <f>0.5*E24+0.5*J24</f>
        <v>92.5</v>
      </c>
      <c r="E24" s="6">
        <v>85</v>
      </c>
      <c r="F24" t="s">
        <v>252</v>
      </c>
      <c r="G24" t="s">
        <v>253</v>
      </c>
      <c r="J24">
        <v>100</v>
      </c>
    </row>
    <row r="25" spans="1:12">
      <c r="A25" t="s">
        <v>58</v>
      </c>
      <c r="B25" t="s">
        <v>59</v>
      </c>
      <c r="C25">
        <f>0.5*E25+0.5*J25</f>
        <v>95</v>
      </c>
      <c r="E25">
        <v>100</v>
      </c>
      <c r="J25">
        <v>90</v>
      </c>
      <c r="K25" t="s">
        <v>254</v>
      </c>
    </row>
    <row r="26" spans="1:12">
      <c r="A26" t="s">
        <v>46</v>
      </c>
      <c r="B26" t="s">
        <v>47</v>
      </c>
      <c r="C26">
        <f>0.5*E26+0.5*J26</f>
        <v>100</v>
      </c>
      <c r="E26">
        <v>100</v>
      </c>
      <c r="J26">
        <v>100</v>
      </c>
    </row>
    <row r="27" spans="1:12">
      <c r="A27" t="s">
        <v>66</v>
      </c>
      <c r="B27" t="s">
        <v>67</v>
      </c>
      <c r="C27">
        <f>0.5*E27+0.5*J27</f>
        <v>95</v>
      </c>
      <c r="E27">
        <v>90</v>
      </c>
      <c r="F27" t="s">
        <v>255</v>
      </c>
      <c r="J27">
        <v>100</v>
      </c>
    </row>
    <row r="28" spans="1:12">
      <c r="A28" t="s">
        <v>34</v>
      </c>
      <c r="B28" t="s">
        <v>35</v>
      </c>
      <c r="C28">
        <f>0.5*E28+0.5*J28</f>
        <v>100</v>
      </c>
      <c r="E28">
        <v>100</v>
      </c>
      <c r="J28">
        <v>100</v>
      </c>
    </row>
    <row r="29" spans="1:12">
      <c r="A29" t="s">
        <v>112</v>
      </c>
      <c r="B29" t="s">
        <v>113</v>
      </c>
      <c r="C29">
        <f>0.5*E29+0.5*J29</f>
        <v>100</v>
      </c>
      <c r="E29">
        <v>100</v>
      </c>
      <c r="J29">
        <v>100</v>
      </c>
    </row>
    <row r="30" spans="1:12">
      <c r="A30" t="s">
        <v>98</v>
      </c>
      <c r="B30" t="s">
        <v>99</v>
      </c>
      <c r="C30">
        <f>0.5*E30+0.5*J30</f>
        <v>95</v>
      </c>
      <c r="E30">
        <v>90</v>
      </c>
      <c r="F30" t="s">
        <v>256</v>
      </c>
      <c r="J30">
        <v>100</v>
      </c>
    </row>
    <row r="31" spans="1:12">
      <c r="A31" t="s">
        <v>72</v>
      </c>
      <c r="B31" t="s">
        <v>73</v>
      </c>
      <c r="C31">
        <f>0.5*E31+0.5*J31</f>
        <v>100</v>
      </c>
      <c r="E31">
        <v>100</v>
      </c>
      <c r="J31">
        <v>100</v>
      </c>
    </row>
    <row r="32" spans="1:12">
      <c r="A32" t="s">
        <v>108</v>
      </c>
      <c r="B32" t="s">
        <v>109</v>
      </c>
      <c r="C32">
        <f>0.5*E32+0.5*J32</f>
        <v>100</v>
      </c>
      <c r="E32">
        <v>100</v>
      </c>
      <c r="J32">
        <v>100</v>
      </c>
    </row>
    <row r="33" spans="1:11">
      <c r="A33" t="s">
        <v>42</v>
      </c>
      <c r="B33" t="s">
        <v>43</v>
      </c>
      <c r="C33">
        <f>0.5*E33+0.5*J33</f>
        <v>80</v>
      </c>
      <c r="E33">
        <v>60</v>
      </c>
      <c r="F33" t="s">
        <v>244</v>
      </c>
      <c r="J33">
        <v>100</v>
      </c>
    </row>
    <row r="34" spans="1:11">
      <c r="A34" t="s">
        <v>40</v>
      </c>
      <c r="B34" t="s">
        <v>41</v>
      </c>
      <c r="C34">
        <f>0.5*E34+0.5*J34</f>
        <v>100</v>
      </c>
      <c r="E34">
        <v>100</v>
      </c>
      <c r="J34">
        <v>100</v>
      </c>
    </row>
    <row r="35" spans="1:11">
      <c r="A35" t="s">
        <v>74</v>
      </c>
      <c r="B35" t="s">
        <v>75</v>
      </c>
      <c r="C35">
        <f>0.5*E35+0.5*J35</f>
        <v>100</v>
      </c>
      <c r="E35">
        <v>100</v>
      </c>
      <c r="J35">
        <v>100</v>
      </c>
    </row>
    <row r="36" spans="1:11">
      <c r="A36" t="s">
        <v>14</v>
      </c>
      <c r="B36" t="s">
        <v>15</v>
      </c>
      <c r="C36">
        <f>0.5*E36+0.5*J36</f>
        <v>100</v>
      </c>
      <c r="E36">
        <v>100</v>
      </c>
      <c r="J36">
        <v>100</v>
      </c>
    </row>
    <row r="37" spans="1:11">
      <c r="A37" t="s">
        <v>32</v>
      </c>
      <c r="B37" t="s">
        <v>33</v>
      </c>
      <c r="C37">
        <f>0.5*E37+0.5*J37</f>
        <v>95</v>
      </c>
      <c r="E37">
        <v>100</v>
      </c>
      <c r="J37">
        <v>90</v>
      </c>
      <c r="K37" t="s">
        <v>254</v>
      </c>
    </row>
    <row r="38" spans="1:11">
      <c r="A38" t="s">
        <v>52</v>
      </c>
      <c r="B38" t="s">
        <v>53</v>
      </c>
      <c r="C38">
        <f>0.5*E38+0.5*J38</f>
        <v>80</v>
      </c>
      <c r="E38">
        <v>60</v>
      </c>
      <c r="F38" t="s">
        <v>244</v>
      </c>
      <c r="J38">
        <v>100</v>
      </c>
    </row>
    <row r="39" spans="1:11">
      <c r="A39" t="s">
        <v>44</v>
      </c>
      <c r="B39" t="s">
        <v>45</v>
      </c>
      <c r="C39">
        <f>0.5*E39+0.5*J39</f>
        <v>80</v>
      </c>
      <c r="E39">
        <v>60</v>
      </c>
      <c r="F39" t="s">
        <v>244</v>
      </c>
      <c r="J39">
        <v>100</v>
      </c>
    </row>
    <row r="40" spans="1:11">
      <c r="A40" t="s">
        <v>96</v>
      </c>
      <c r="B40" t="s">
        <v>97</v>
      </c>
      <c r="C40">
        <f>0.5*E40+0.5*J40</f>
        <v>80</v>
      </c>
      <c r="E40">
        <v>60</v>
      </c>
      <c r="F40" t="s">
        <v>244</v>
      </c>
      <c r="J40">
        <v>100</v>
      </c>
    </row>
    <row r="41" spans="1:11">
      <c r="A41" t="s">
        <v>122</v>
      </c>
      <c r="B41" t="s">
        <v>123</v>
      </c>
      <c r="C41">
        <f>0.5*E41+0.5*J41</f>
        <v>70</v>
      </c>
      <c r="E41">
        <v>50</v>
      </c>
      <c r="F41" s="14" t="s">
        <v>257</v>
      </c>
      <c r="G41" t="s">
        <v>244</v>
      </c>
      <c r="J41">
        <v>90</v>
      </c>
      <c r="K41" s="14" t="s">
        <v>257</v>
      </c>
    </row>
    <row r="42" spans="1:11">
      <c r="A42" t="s">
        <v>30</v>
      </c>
      <c r="B42" t="s">
        <v>31</v>
      </c>
      <c r="C42">
        <f>0.5*E42+0.5*J42</f>
        <v>100</v>
      </c>
      <c r="E42">
        <v>100</v>
      </c>
      <c r="J42">
        <v>100</v>
      </c>
    </row>
    <row r="43" spans="1:11">
      <c r="A43" t="s">
        <v>114</v>
      </c>
      <c r="B43" t="s">
        <v>115</v>
      </c>
      <c r="C43">
        <f>0.5*E43+0.5*J43</f>
        <v>75</v>
      </c>
      <c r="E43">
        <v>55</v>
      </c>
      <c r="F43" t="s">
        <v>244</v>
      </c>
      <c r="G43" t="s">
        <v>258</v>
      </c>
      <c r="J43">
        <v>95</v>
      </c>
      <c r="K43" t="s">
        <v>258</v>
      </c>
    </row>
    <row r="44" spans="1:11">
      <c r="A44" t="s">
        <v>102</v>
      </c>
      <c r="B44" t="s">
        <v>103</v>
      </c>
      <c r="C44">
        <f>0.5*E44+0.5*J44</f>
        <v>80</v>
      </c>
      <c r="E44">
        <v>60</v>
      </c>
      <c r="F44" t="s">
        <v>244</v>
      </c>
      <c r="J44">
        <v>100</v>
      </c>
    </row>
    <row r="45" spans="1:11">
      <c r="A45" t="s">
        <v>24</v>
      </c>
      <c r="B45" t="s">
        <v>25</v>
      </c>
      <c r="C45">
        <f>0.5*E45+0.5*J45</f>
        <v>90</v>
      </c>
      <c r="E45">
        <v>90</v>
      </c>
      <c r="F45" t="s">
        <v>259</v>
      </c>
      <c r="J45">
        <v>90</v>
      </c>
      <c r="K45" t="s">
        <v>259</v>
      </c>
    </row>
    <row r="46" spans="1:11">
      <c r="A46" t="s">
        <v>48</v>
      </c>
      <c r="B46" t="s">
        <v>49</v>
      </c>
      <c r="C46">
        <f>0.5*E46+0.5*J46</f>
        <v>100</v>
      </c>
      <c r="E46">
        <v>100</v>
      </c>
      <c r="J46">
        <v>100</v>
      </c>
    </row>
    <row r="47" spans="1:11">
      <c r="A47" t="s">
        <v>56</v>
      </c>
      <c r="B47" t="s">
        <v>57</v>
      </c>
      <c r="C47">
        <f>0.5*E47+0.5*J47</f>
        <v>100</v>
      </c>
      <c r="E47">
        <v>100</v>
      </c>
      <c r="J47">
        <v>100</v>
      </c>
    </row>
    <row r="48" spans="1:11">
      <c r="A48" t="s">
        <v>64</v>
      </c>
      <c r="B48" t="s">
        <v>65</v>
      </c>
      <c r="C48">
        <f>0.5*E48+0.5*J48</f>
        <v>100</v>
      </c>
      <c r="E48">
        <v>100</v>
      </c>
      <c r="J48">
        <v>100</v>
      </c>
    </row>
    <row r="49" spans="1:13">
      <c r="A49" t="s">
        <v>84</v>
      </c>
      <c r="B49" t="s">
        <v>85</v>
      </c>
      <c r="C49">
        <f>0.5*E49+0.5*J49</f>
        <v>95</v>
      </c>
      <c r="E49">
        <v>100</v>
      </c>
      <c r="J49">
        <v>90</v>
      </c>
      <c r="K49" t="s">
        <v>260</v>
      </c>
    </row>
    <row r="50" spans="1:13">
      <c r="A50" t="s">
        <v>88</v>
      </c>
      <c r="B50" t="s">
        <v>89</v>
      </c>
      <c r="C50">
        <f>0.5*E50+0.5*J50</f>
        <v>80</v>
      </c>
      <c r="E50">
        <v>70</v>
      </c>
      <c r="F50" t="s">
        <v>233</v>
      </c>
      <c r="J50">
        <v>90</v>
      </c>
    </row>
    <row r="51" spans="1:13">
      <c r="A51" t="s">
        <v>28</v>
      </c>
      <c r="B51" t="s">
        <v>29</v>
      </c>
      <c r="C51">
        <f>0.5*E51+0.5*J51</f>
        <v>75</v>
      </c>
      <c r="E51">
        <v>60</v>
      </c>
      <c r="F51" t="s">
        <v>244</v>
      </c>
      <c r="J51">
        <v>90</v>
      </c>
      <c r="K51" t="s">
        <v>231</v>
      </c>
    </row>
    <row r="52" spans="1:13">
      <c r="A52" t="s">
        <v>110</v>
      </c>
      <c r="B52" t="s">
        <v>111</v>
      </c>
      <c r="C52">
        <f>0.5*E52+0.5*J52</f>
        <v>80</v>
      </c>
      <c r="E52">
        <v>85</v>
      </c>
      <c r="F52" t="s">
        <v>261</v>
      </c>
      <c r="G52" t="s">
        <v>262</v>
      </c>
      <c r="J52">
        <v>75</v>
      </c>
      <c r="K52" t="s">
        <v>262</v>
      </c>
      <c r="L52" t="s">
        <v>261</v>
      </c>
      <c r="M52" t="s">
        <v>263</v>
      </c>
    </row>
    <row r="53" spans="1:13">
      <c r="A53" t="s">
        <v>118</v>
      </c>
      <c r="B53" t="s">
        <v>119</v>
      </c>
      <c r="C53">
        <f>0.5*E53+0.5*J53</f>
        <v>80</v>
      </c>
      <c r="E53">
        <v>60</v>
      </c>
      <c r="F53" t="s">
        <v>244</v>
      </c>
      <c r="J53">
        <v>100</v>
      </c>
    </row>
    <row r="54" spans="1:13">
      <c r="A54" t="s">
        <v>68</v>
      </c>
      <c r="B54" t="s">
        <v>69</v>
      </c>
      <c r="C54">
        <f>0.5*E54+0.5*J54</f>
        <v>80</v>
      </c>
      <c r="E54">
        <v>60</v>
      </c>
      <c r="F54" t="s">
        <v>244</v>
      </c>
      <c r="J54">
        <v>100</v>
      </c>
    </row>
    <row r="55" spans="1:13">
      <c r="A55" t="s">
        <v>82</v>
      </c>
      <c r="B55" t="s">
        <v>83</v>
      </c>
      <c r="C55">
        <f>0.5*E55+0.5*J55</f>
        <v>82.5</v>
      </c>
      <c r="E55">
        <v>65</v>
      </c>
      <c r="F55" s="11" t="s">
        <v>264</v>
      </c>
      <c r="J55">
        <v>100</v>
      </c>
    </row>
    <row r="56" spans="1:13">
      <c r="A56" t="s">
        <v>16</v>
      </c>
      <c r="B56" t="s">
        <v>17</v>
      </c>
      <c r="C56">
        <f>0.5*E56+0.5*J56</f>
        <v>80</v>
      </c>
      <c r="E56">
        <v>60</v>
      </c>
      <c r="F56" t="s">
        <v>244</v>
      </c>
      <c r="J56">
        <v>100</v>
      </c>
    </row>
    <row r="57" spans="1:13">
      <c r="A57" t="s">
        <v>120</v>
      </c>
      <c r="B57" t="s">
        <v>121</v>
      </c>
      <c r="C57">
        <f>0.5*E57+0.5*J57</f>
        <v>62.625</v>
      </c>
      <c r="E57">
        <f>85*0.65</f>
        <v>55.25</v>
      </c>
      <c r="F57" s="11" t="s">
        <v>265</v>
      </c>
      <c r="G57" t="s">
        <v>246</v>
      </c>
      <c r="H57" t="s">
        <v>229</v>
      </c>
      <c r="J57">
        <v>70</v>
      </c>
      <c r="K57" t="s">
        <v>266</v>
      </c>
      <c r="L57" t="s">
        <v>246</v>
      </c>
      <c r="M57" t="s">
        <v>229</v>
      </c>
    </row>
    <row r="58" spans="1:13">
      <c r="A58" t="s">
        <v>76</v>
      </c>
      <c r="B58" t="s">
        <v>77</v>
      </c>
      <c r="C58">
        <f>0.5*E58+0.5*J58</f>
        <v>80</v>
      </c>
      <c r="E58">
        <v>60</v>
      </c>
      <c r="F58" t="s">
        <v>244</v>
      </c>
      <c r="J58">
        <v>100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B12-F8A9-406D-80CE-B365856F2806}">
  <dimension ref="A1:H58"/>
  <sheetViews>
    <sheetView tabSelected="1" topLeftCell="A14" workbookViewId="0">
      <selection activeCell="C5" sqref="C5"/>
    </sheetView>
  </sheetViews>
  <sheetFormatPr defaultRowHeight="15.75"/>
  <cols>
    <col min="1" max="1" width="9.625" bestFit="1" customWidth="1"/>
    <col min="3" max="3" width="35.375" bestFit="1" customWidth="1"/>
    <col min="4" max="4" width="23.375" bestFit="1" customWidth="1"/>
    <col min="5" max="5" width="22.625" bestFit="1" customWidth="1"/>
  </cols>
  <sheetData>
    <row r="1" spans="1:8" ht="16.5">
      <c r="A1" s="6" t="s">
        <v>0</v>
      </c>
      <c r="B1" s="7" t="s">
        <v>219</v>
      </c>
    </row>
    <row r="2" spans="1:8">
      <c r="A2" s="6" t="s">
        <v>50</v>
      </c>
      <c r="B2">
        <v>40</v>
      </c>
      <c r="C2" t="s">
        <v>267</v>
      </c>
    </row>
    <row r="3" spans="1:8">
      <c r="A3" s="6" t="s">
        <v>90</v>
      </c>
      <c r="B3">
        <v>100</v>
      </c>
    </row>
    <row r="4" spans="1:8">
      <c r="A4" s="6" t="s">
        <v>100</v>
      </c>
      <c r="B4">
        <v>100</v>
      </c>
    </row>
    <row r="5" spans="1:8">
      <c r="A5" s="6" t="s">
        <v>62</v>
      </c>
      <c r="B5">
        <v>100</v>
      </c>
    </row>
    <row r="6" spans="1:8">
      <c r="A6" s="6" t="s">
        <v>54</v>
      </c>
      <c r="B6">
        <v>100</v>
      </c>
    </row>
    <row r="7" spans="1:8">
      <c r="A7" s="6" t="s">
        <v>94</v>
      </c>
      <c r="B7">
        <v>100</v>
      </c>
    </row>
    <row r="8" spans="1:8">
      <c r="A8" s="6" t="s">
        <v>10</v>
      </c>
      <c r="B8">
        <v>90</v>
      </c>
      <c r="C8" t="s">
        <v>268</v>
      </c>
    </row>
    <row r="9" spans="1:8">
      <c r="A9" s="6" t="s">
        <v>106</v>
      </c>
      <c r="B9">
        <v>64</v>
      </c>
      <c r="C9" t="s">
        <v>269</v>
      </c>
      <c r="D9" t="s">
        <v>270</v>
      </c>
    </row>
    <row r="10" spans="1:8">
      <c r="A10" s="6" t="s">
        <v>201</v>
      </c>
      <c r="B10">
        <v>70</v>
      </c>
      <c r="C10" t="s">
        <v>227</v>
      </c>
      <c r="D10" t="s">
        <v>271</v>
      </c>
    </row>
    <row r="11" spans="1:8">
      <c r="A11" s="6" t="s">
        <v>26</v>
      </c>
      <c r="B11">
        <v>60</v>
      </c>
      <c r="C11" t="s">
        <v>272</v>
      </c>
      <c r="D11" t="s">
        <v>273</v>
      </c>
    </row>
    <row r="12" spans="1:8">
      <c r="A12" s="6" t="s">
        <v>78</v>
      </c>
      <c r="B12">
        <v>100</v>
      </c>
    </row>
    <row r="13" spans="1:8">
      <c r="A13" s="6" t="s">
        <v>116</v>
      </c>
      <c r="B13">
        <v>75</v>
      </c>
      <c r="C13" t="s">
        <v>246</v>
      </c>
      <c r="D13" t="s">
        <v>274</v>
      </c>
      <c r="H13" s="10"/>
    </row>
    <row r="14" spans="1:8">
      <c r="A14" s="6" t="s">
        <v>38</v>
      </c>
      <c r="B14">
        <v>100</v>
      </c>
    </row>
    <row r="15" spans="1:8">
      <c r="A15" s="6" t="s">
        <v>36</v>
      </c>
      <c r="B15">
        <v>0</v>
      </c>
      <c r="C15" t="s">
        <v>275</v>
      </c>
    </row>
    <row r="16" spans="1:8">
      <c r="A16" s="6" t="s">
        <v>22</v>
      </c>
      <c r="B16">
        <v>100</v>
      </c>
      <c r="D16" t="s">
        <v>276</v>
      </c>
    </row>
    <row r="17" spans="1:5">
      <c r="A17" s="6" t="s">
        <v>104</v>
      </c>
      <c r="B17">
        <v>100</v>
      </c>
    </row>
    <row r="18" spans="1:5">
      <c r="A18" s="6" t="s">
        <v>60</v>
      </c>
      <c r="B18">
        <v>50</v>
      </c>
      <c r="C18" t="s">
        <v>227</v>
      </c>
      <c r="D18" t="s">
        <v>273</v>
      </c>
    </row>
    <row r="19" spans="1:5">
      <c r="A19" s="6" t="s">
        <v>18</v>
      </c>
      <c r="B19">
        <v>52</v>
      </c>
      <c r="C19" s="11" t="s">
        <v>277</v>
      </c>
      <c r="D19" t="s">
        <v>278</v>
      </c>
      <c r="E19" t="s">
        <v>279</v>
      </c>
    </row>
    <row r="20" spans="1:5">
      <c r="A20" s="6" t="s">
        <v>80</v>
      </c>
      <c r="B20">
        <v>70</v>
      </c>
      <c r="C20" t="s">
        <v>227</v>
      </c>
      <c r="D20" t="s">
        <v>279</v>
      </c>
    </row>
    <row r="21" spans="1:5">
      <c r="A21" s="6" t="s">
        <v>92</v>
      </c>
      <c r="B21">
        <v>70</v>
      </c>
      <c r="C21" t="s">
        <v>227</v>
      </c>
      <c r="D21" t="s">
        <v>279</v>
      </c>
    </row>
    <row r="22" spans="1:5">
      <c r="A22" s="6" t="s">
        <v>86</v>
      </c>
      <c r="B22">
        <v>60</v>
      </c>
      <c r="C22" t="s">
        <v>227</v>
      </c>
      <c r="D22" t="s">
        <v>246</v>
      </c>
      <c r="E22" t="s">
        <v>279</v>
      </c>
    </row>
    <row r="23" spans="1:5">
      <c r="A23" s="6" t="s">
        <v>20</v>
      </c>
      <c r="B23">
        <v>52</v>
      </c>
      <c r="C23" s="11" t="s">
        <v>280</v>
      </c>
      <c r="D23" t="s">
        <v>278</v>
      </c>
      <c r="E23" t="s">
        <v>279</v>
      </c>
    </row>
    <row r="24" spans="1:5">
      <c r="A24" s="6" t="s">
        <v>70</v>
      </c>
      <c r="B24">
        <v>75</v>
      </c>
      <c r="C24" t="s">
        <v>252</v>
      </c>
      <c r="D24" t="s">
        <v>278</v>
      </c>
      <c r="E24" t="s">
        <v>279</v>
      </c>
    </row>
    <row r="25" spans="1:5">
      <c r="A25" s="6" t="s">
        <v>58</v>
      </c>
      <c r="B25">
        <v>100</v>
      </c>
    </row>
    <row r="26" spans="1:5">
      <c r="A26" s="6" t="s">
        <v>46</v>
      </c>
      <c r="B26">
        <v>90</v>
      </c>
      <c r="C26" s="14" t="s">
        <v>281</v>
      </c>
    </row>
    <row r="27" spans="1:5">
      <c r="A27" s="6" t="s">
        <v>66</v>
      </c>
      <c r="B27">
        <v>100</v>
      </c>
    </row>
    <row r="28" spans="1:5">
      <c r="A28" s="6" t="s">
        <v>34</v>
      </c>
      <c r="B28">
        <v>100</v>
      </c>
    </row>
    <row r="29" spans="1:5">
      <c r="A29" s="6" t="s">
        <v>112</v>
      </c>
      <c r="B29">
        <v>100</v>
      </c>
    </row>
    <row r="30" spans="1:5">
      <c r="A30" s="6" t="s">
        <v>98</v>
      </c>
      <c r="B30">
        <v>100</v>
      </c>
    </row>
    <row r="31" spans="1:5">
      <c r="A31" s="6" t="s">
        <v>72</v>
      </c>
      <c r="B31">
        <v>100</v>
      </c>
    </row>
    <row r="32" spans="1:5">
      <c r="A32" s="6" t="s">
        <v>108</v>
      </c>
      <c r="B32">
        <v>100</v>
      </c>
    </row>
    <row r="33" spans="1:5">
      <c r="A33" s="6" t="s">
        <v>42</v>
      </c>
      <c r="B33">
        <v>100</v>
      </c>
    </row>
    <row r="34" spans="1:5">
      <c r="A34" s="6" t="s">
        <v>40</v>
      </c>
      <c r="B34">
        <v>100</v>
      </c>
    </row>
    <row r="35" spans="1:5">
      <c r="A35" s="6" t="s">
        <v>74</v>
      </c>
      <c r="B35">
        <v>100</v>
      </c>
    </row>
    <row r="36" spans="1:5">
      <c r="A36" s="6" t="s">
        <v>14</v>
      </c>
      <c r="B36">
        <v>100</v>
      </c>
    </row>
    <row r="37" spans="1:5">
      <c r="A37" s="6" t="s">
        <v>32</v>
      </c>
      <c r="B37">
        <v>100</v>
      </c>
    </row>
    <row r="38" spans="1:5">
      <c r="A38" s="6" t="s">
        <v>52</v>
      </c>
      <c r="B38">
        <v>100</v>
      </c>
    </row>
    <row r="39" spans="1:5">
      <c r="A39" s="6" t="s">
        <v>44</v>
      </c>
      <c r="B39">
        <v>95</v>
      </c>
      <c r="C39" t="s">
        <v>282</v>
      </c>
    </row>
    <row r="40" spans="1:5">
      <c r="A40" s="6" t="s">
        <v>96</v>
      </c>
      <c r="B40">
        <v>80</v>
      </c>
      <c r="C40" t="s">
        <v>283</v>
      </c>
    </row>
    <row r="41" spans="1:5">
      <c r="A41" s="6" t="s">
        <v>122</v>
      </c>
      <c r="B41">
        <v>80</v>
      </c>
      <c r="C41" t="s">
        <v>284</v>
      </c>
    </row>
    <row r="42" spans="1:5">
      <c r="A42" s="6" t="s">
        <v>30</v>
      </c>
      <c r="B42">
        <v>80</v>
      </c>
      <c r="C42" t="s">
        <v>284</v>
      </c>
    </row>
    <row r="43" spans="1:5">
      <c r="A43" s="6" t="s">
        <v>114</v>
      </c>
      <c r="B43">
        <v>55</v>
      </c>
      <c r="C43" t="s">
        <v>229</v>
      </c>
      <c r="D43" t="s">
        <v>231</v>
      </c>
      <c r="E43" t="s">
        <v>279</v>
      </c>
    </row>
    <row r="44" spans="1:5">
      <c r="A44" s="6" t="s">
        <v>102</v>
      </c>
      <c r="B44">
        <v>100</v>
      </c>
    </row>
    <row r="45" spans="1:5">
      <c r="A45" s="6" t="s">
        <v>24</v>
      </c>
      <c r="B45">
        <v>100</v>
      </c>
    </row>
    <row r="46" spans="1:5">
      <c r="A46" s="6" t="s">
        <v>48</v>
      </c>
      <c r="B46">
        <v>100</v>
      </c>
    </row>
    <row r="47" spans="1:5">
      <c r="A47" s="6" t="s">
        <v>56</v>
      </c>
      <c r="B47">
        <v>100</v>
      </c>
    </row>
    <row r="48" spans="1:5">
      <c r="A48" s="6" t="s">
        <v>64</v>
      </c>
      <c r="B48">
        <v>100</v>
      </c>
    </row>
    <row r="49" spans="1:5">
      <c r="A49" s="6" t="s">
        <v>84</v>
      </c>
      <c r="B49">
        <v>50</v>
      </c>
      <c r="C49" s="14" t="s">
        <v>285</v>
      </c>
      <c r="D49" s="15" t="s">
        <v>286</v>
      </c>
      <c r="E49" s="14" t="s">
        <v>287</v>
      </c>
    </row>
    <row r="50" spans="1:5">
      <c r="A50" s="6" t="s">
        <v>88</v>
      </c>
      <c r="B50">
        <v>32</v>
      </c>
      <c r="C50" s="14" t="s">
        <v>288</v>
      </c>
      <c r="D50" t="s">
        <v>270</v>
      </c>
    </row>
    <row r="51" spans="1:5">
      <c r="A51" s="6" t="s">
        <v>28</v>
      </c>
      <c r="B51">
        <v>90</v>
      </c>
      <c r="C51" t="s">
        <v>284</v>
      </c>
    </row>
    <row r="52" spans="1:5">
      <c r="A52" s="6" t="s">
        <v>110</v>
      </c>
      <c r="B52">
        <v>100</v>
      </c>
    </row>
    <row r="53" spans="1:5">
      <c r="A53" s="6" t="s">
        <v>118</v>
      </c>
      <c r="B53">
        <v>90</v>
      </c>
      <c r="C53" t="s">
        <v>289</v>
      </c>
    </row>
    <row r="54" spans="1:5">
      <c r="A54" s="6" t="s">
        <v>68</v>
      </c>
      <c r="B54">
        <v>100</v>
      </c>
    </row>
    <row r="55" spans="1:5">
      <c r="A55" s="6" t="s">
        <v>82</v>
      </c>
      <c r="B55">
        <v>80</v>
      </c>
      <c r="C55" t="s">
        <v>290</v>
      </c>
      <c r="D55" t="s">
        <v>284</v>
      </c>
    </row>
    <row r="56" spans="1:5">
      <c r="A56" s="6" t="s">
        <v>16</v>
      </c>
      <c r="B56">
        <v>90</v>
      </c>
      <c r="C56" t="s">
        <v>291</v>
      </c>
    </row>
    <row r="57" spans="1:5">
      <c r="A57" s="6" t="s">
        <v>120</v>
      </c>
      <c r="B57">
        <v>65</v>
      </c>
      <c r="C57" t="s">
        <v>292</v>
      </c>
      <c r="D57" t="s">
        <v>229</v>
      </c>
    </row>
    <row r="58" spans="1:5">
      <c r="A58" s="6" t="s">
        <v>76</v>
      </c>
      <c r="B58">
        <v>80</v>
      </c>
      <c r="C58" t="s">
        <v>227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AB23E4A821A304D96CFF0771FA6ECAF" ma:contentTypeVersion="8" ma:contentTypeDescription="建立新的文件。" ma:contentTypeScope="" ma:versionID="9466023317c4f4c4fa0010ad31f6c027">
  <xsd:schema xmlns:xsd="http://www.w3.org/2001/XMLSchema" xmlns:xs="http://www.w3.org/2001/XMLSchema" xmlns:p="http://schemas.microsoft.com/office/2006/metadata/properties" xmlns:ns2="c0cff3a0-cc4c-499f-8f32-b9b13875f2f7" targetNamespace="http://schemas.microsoft.com/office/2006/metadata/properties" ma:root="true" ma:fieldsID="2232ed3f0dfcead7ee5319d696bd4e75" ns2:_="">
    <xsd:import namespace="c0cff3a0-cc4c-499f-8f32-b9b13875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ff3a0-cc4c-499f-8f32-b9b13875f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影像標籤" ma:readOnly="false" ma:fieldId="{5cf76f15-5ced-4ddc-b409-7134ff3c332f}" ma:taxonomyMulti="true" ma:sspId="2b7cc9c4-2e33-4c29-8e3b-fac3172d3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ff3a0-cc4c-499f-8f32-b9b13875f2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34512-6C52-420C-988B-FA71966FDCDF}"/>
</file>

<file path=customXml/itemProps2.xml><?xml version="1.0" encoding="utf-8"?>
<ds:datastoreItem xmlns:ds="http://schemas.openxmlformats.org/officeDocument/2006/customXml" ds:itemID="{88627B01-5E5C-4B79-8D54-B4E944457288}"/>
</file>

<file path=customXml/itemProps3.xml><?xml version="1.0" encoding="utf-8"?>
<ds:datastoreItem xmlns:ds="http://schemas.openxmlformats.org/officeDocument/2006/customXml" ds:itemID="{5C05624D-82CC-4A80-999C-0BC676D4F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林子筠 LIN,ZI-YUN</cp:lastModifiedBy>
  <cp:revision/>
  <dcterms:created xsi:type="dcterms:W3CDTF">2023-10-11T08:40:48Z</dcterms:created>
  <dcterms:modified xsi:type="dcterms:W3CDTF">2024-01-15T07:23:14Z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2023-10-11T16:15:43+08:00</dcterms:created>
  <dcterms:modified xsi:type="dcterms:W3CDTF">2023-10-11T16:15:43+08:00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0x0101006AB23E4A821A304D96CFF0771FA6ECAF</vt:lpwstr>
  </property>
  <property fmtid="{D5CDD505-2E9C-101B-9397-08002B2CF9AE}" pid="3" name="Order">
    <vt:r8>3200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