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"/>
    </mc:Choice>
  </mc:AlternateContent>
  <bookViews>
    <workbookView xWindow="0" yWindow="0" windowWidth="23040" windowHeight="9192" activeTab="1"/>
  </bookViews>
  <sheets>
    <sheet name="Sheet1" sheetId="1" r:id="rId1"/>
    <sheet name="S-til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  <c r="O22" i="2"/>
  <c r="O10" i="2"/>
  <c r="O2" i="2"/>
  <c r="O11" i="2"/>
  <c r="O9" i="2"/>
  <c r="O14" i="2"/>
  <c r="O7" i="2"/>
  <c r="O6" i="2"/>
  <c r="O8" i="2"/>
  <c r="O13" i="2"/>
  <c r="O20" i="2"/>
  <c r="O17" i="2"/>
  <c r="O18" i="2"/>
  <c r="O16" i="2"/>
  <c r="O23" i="2"/>
  <c r="O3" i="2"/>
  <c r="O21" i="2"/>
  <c r="O5" i="2"/>
  <c r="O15" i="2"/>
  <c r="O19" i="2"/>
  <c r="O12" i="2"/>
  <c r="O4" i="2"/>
  <c r="J24" i="2"/>
  <c r="J25" i="2"/>
  <c r="J26" i="2"/>
  <c r="J27" i="2"/>
  <c r="J28" i="2"/>
  <c r="J29" i="2"/>
  <c r="J30" i="2"/>
  <c r="J31" i="2"/>
  <c r="J32" i="2"/>
  <c r="J33" i="2"/>
  <c r="J34" i="2"/>
  <c r="J3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O29" i="1" l="1"/>
  <c r="M37" i="1"/>
  <c r="N37" i="1"/>
  <c r="L37" i="1"/>
  <c r="K37" i="1"/>
  <c r="E37" i="1"/>
  <c r="F37" i="1" s="1"/>
  <c r="G37" i="1" s="1"/>
  <c r="D37" i="1"/>
  <c r="O22" i="1"/>
  <c r="O21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C4" i="1"/>
  <c r="D40" i="1"/>
  <c r="O20" i="1"/>
  <c r="O36" i="1"/>
  <c r="E36" i="1"/>
  <c r="F36" i="1" s="1"/>
  <c r="G36" i="1" s="1"/>
  <c r="H36" i="1" s="1"/>
  <c r="I36" i="1" s="1"/>
  <c r="J36" i="1" s="1"/>
  <c r="K36" i="1" s="1"/>
  <c r="L36" i="1" s="1"/>
  <c r="M36" i="1" s="1"/>
  <c r="N36" i="1" s="1"/>
  <c r="D36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3" i="1"/>
  <c r="O35" i="1"/>
  <c r="O34" i="1"/>
  <c r="D25" i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D32" i="1"/>
  <c r="E32" i="1" s="1"/>
  <c r="F32" i="1" s="1"/>
  <c r="H15" i="1"/>
  <c r="D18" i="1"/>
  <c r="D28" i="1"/>
  <c r="E28" i="1" s="1"/>
  <c r="F28" i="1" s="1"/>
  <c r="G28" i="1" s="1"/>
  <c r="H28" i="1" s="1"/>
  <c r="J28" i="1" s="1"/>
  <c r="K28" i="1" s="1"/>
  <c r="L28" i="1" s="1"/>
  <c r="M28" i="1" s="1"/>
  <c r="N28" i="1" s="1"/>
  <c r="O16" i="1"/>
  <c r="O14" i="1"/>
  <c r="O17" i="1"/>
  <c r="O30" i="1"/>
  <c r="D13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D9" i="1"/>
  <c r="D3" i="1" s="1"/>
  <c r="D8" i="1"/>
  <c r="O37" i="1" l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3" i="1"/>
  <c r="P42" i="1" s="1"/>
  <c r="O19" i="1"/>
  <c r="E8" i="1"/>
  <c r="E18" i="1"/>
  <c r="F18" i="1" s="1"/>
  <c r="G18" i="1" s="1"/>
  <c r="H18" i="1" s="1"/>
  <c r="I18" i="1" s="1"/>
  <c r="J18" i="1" s="1"/>
  <c r="K18" i="1" s="1"/>
  <c r="L18" i="1" s="1"/>
  <c r="M18" i="1" s="1"/>
  <c r="N18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E9" i="1"/>
  <c r="F9" i="1" s="1"/>
  <c r="G9" i="1" s="1"/>
  <c r="D4" i="1"/>
  <c r="D5" i="1" s="1"/>
  <c r="K15" i="1"/>
  <c r="N15" i="1" s="1"/>
  <c r="E25" i="1"/>
  <c r="C5" i="1"/>
  <c r="G32" i="1"/>
  <c r="H32" i="1" s="1"/>
  <c r="I32" i="1" s="1"/>
  <c r="J32" i="1" s="1"/>
  <c r="K32" i="1" s="1"/>
  <c r="L32" i="1" s="1"/>
  <c r="M32" i="1" s="1"/>
  <c r="N32" i="1" s="1"/>
  <c r="O32" i="1" s="1"/>
  <c r="O33" i="1"/>
  <c r="O28" i="1"/>
  <c r="P27" i="1" s="1"/>
  <c r="O10" i="1"/>
  <c r="H9" i="1" l="1"/>
  <c r="O15" i="1"/>
  <c r="O40" i="1"/>
  <c r="P39" i="1" s="1"/>
  <c r="P31" i="1"/>
  <c r="F8" i="1"/>
  <c r="E3" i="1"/>
  <c r="O13" i="1"/>
  <c r="O18" i="1"/>
  <c r="E4" i="1"/>
  <c r="F25" i="1"/>
  <c r="I9" i="1" l="1"/>
  <c r="J9" i="1" s="1"/>
  <c r="K9" i="1" s="1"/>
  <c r="M9" i="1" s="1"/>
  <c r="N9" i="1" s="1"/>
  <c r="P12" i="1"/>
  <c r="G8" i="1"/>
  <c r="F3" i="1"/>
  <c r="E5" i="1"/>
  <c r="F4" i="1"/>
  <c r="F5" i="1" s="1"/>
  <c r="G25" i="1"/>
  <c r="O9" i="1" l="1"/>
  <c r="H8" i="1"/>
  <c r="G3" i="1"/>
  <c r="H25" i="1"/>
  <c r="G4" i="1"/>
  <c r="G5" i="1" s="1"/>
  <c r="I8" i="1" l="1"/>
  <c r="H3" i="1"/>
  <c r="I25" i="1"/>
  <c r="H4" i="1"/>
  <c r="J8" i="1" l="1"/>
  <c r="I3" i="1"/>
  <c r="H5" i="1"/>
  <c r="J25" i="1"/>
  <c r="I4" i="1"/>
  <c r="I5" i="1" l="1"/>
  <c r="K8" i="1"/>
  <c r="J3" i="1"/>
  <c r="K25" i="1"/>
  <c r="J4" i="1"/>
  <c r="J5" i="1" s="1"/>
  <c r="L8" i="1" l="1"/>
  <c r="K3" i="1"/>
  <c r="L25" i="1"/>
  <c r="K4" i="1"/>
  <c r="K5" i="1" l="1"/>
  <c r="M8" i="1"/>
  <c r="L3" i="1"/>
  <c r="M25" i="1"/>
  <c r="L4" i="1"/>
  <c r="L5" i="1" s="1"/>
  <c r="N8" i="1" l="1"/>
  <c r="M3" i="1"/>
  <c r="N25" i="1"/>
  <c r="M4" i="1"/>
  <c r="M5" i="1" l="1"/>
  <c r="N3" i="1"/>
  <c r="O3" i="1" s="1"/>
  <c r="O8" i="1"/>
  <c r="P7" i="1" s="1"/>
  <c r="N4" i="1"/>
  <c r="O25" i="1"/>
  <c r="P24" i="1" s="1"/>
  <c r="N5" i="1" l="1"/>
  <c r="O5" i="1" s="1"/>
  <c r="O4" i="1"/>
</calcChain>
</file>

<file path=xl/sharedStrings.xml><?xml version="1.0" encoding="utf-8"?>
<sst xmlns="http://schemas.openxmlformats.org/spreadsheetml/2006/main" count="252" uniqueCount="101">
  <si>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</si>
  <si>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</si>
  <si>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</si>
  <si>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</si>
  <si>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</si>
  <si>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</si>
  <si>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</si>
  <si>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</si>
  <si>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</si>
  <si>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</si>
  <si>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</si>
  <si>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</si>
  <si>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Tulot</t>
  </si>
  <si>
    <t>Ilkka</t>
  </si>
  <si>
    <t>Rita</t>
  </si>
  <si>
    <t>Lapsilisä</t>
  </si>
  <si>
    <t>Summa</t>
  </si>
  <si>
    <t>Menot</t>
  </si>
  <si>
    <t>Lyhennys</t>
  </si>
  <si>
    <t>Sähkö</t>
  </si>
  <si>
    <t>Vesi</t>
  </si>
  <si>
    <t>Tonttivuokra</t>
  </si>
  <si>
    <t>Kiinteistövero</t>
  </si>
  <si>
    <t>Asumismenot</t>
  </si>
  <si>
    <t>Tarhamaksu</t>
  </si>
  <si>
    <t>Yhteensä</t>
  </si>
  <si>
    <t>Lastenhoito</t>
  </si>
  <si>
    <t>Vakuutukset</t>
  </si>
  <si>
    <t>Vakuutusmaksu</t>
  </si>
  <si>
    <t>Intenet</t>
  </si>
  <si>
    <t>Liikenne</t>
  </si>
  <si>
    <t>Lyhennys Citroen</t>
  </si>
  <si>
    <t>Lyhennys Hyundai</t>
  </si>
  <si>
    <t>Autovero Citroen</t>
  </si>
  <si>
    <t>Autovero Hyundai</t>
  </si>
  <si>
    <t>Tulovirta</t>
  </si>
  <si>
    <t>Puhelinmaksu</t>
  </si>
  <si>
    <t>Polttoaine</t>
  </si>
  <si>
    <t>Ruoka</t>
  </si>
  <si>
    <t>Polttopuut</t>
  </si>
  <si>
    <t>Ostokset</t>
  </si>
  <si>
    <t>Harrastukset</t>
  </si>
  <si>
    <t>Ratsatus</t>
  </si>
  <si>
    <t>Parkkihalli</t>
  </si>
  <si>
    <t>Nuohous</t>
  </si>
  <si>
    <t>Jätemaksu</t>
  </si>
  <si>
    <t>Iltapäiväkerho</t>
  </si>
  <si>
    <t>pvm</t>
  </si>
  <si>
    <t>summa</t>
  </si>
  <si>
    <t>Raahe ruokala</t>
  </si>
  <si>
    <t>S-market</t>
  </si>
  <si>
    <t>Alko</t>
  </si>
  <si>
    <t>Citymarket</t>
  </si>
  <si>
    <t>Citymarket Kaakkuri</t>
  </si>
  <si>
    <t>S-market Kaakkuri</t>
  </si>
  <si>
    <t>Prisma Limingantulli</t>
  </si>
  <si>
    <t>Alko Raksila</t>
  </si>
  <si>
    <t>Alko Limingantulli</t>
  </si>
  <si>
    <t>Prisma Linnanmaa</t>
  </si>
  <si>
    <t>Tokmanni Jukola</t>
  </si>
  <si>
    <t>ABC Kastelli</t>
  </si>
  <si>
    <t>S-Market Kastelli</t>
  </si>
  <si>
    <t>Siirto omalle tilille</t>
  </si>
  <si>
    <t>Sähkölasku</t>
  </si>
  <si>
    <t>Internet</t>
  </si>
  <si>
    <t>Apteekki</t>
  </si>
  <si>
    <t>Kultajousi</t>
  </si>
  <si>
    <t>Puuilo Kaakkuri</t>
  </si>
  <si>
    <t>Sale Etelätulli</t>
  </si>
  <si>
    <t>Prisma Raksila</t>
  </si>
  <si>
    <t>ABC Tuira</t>
  </si>
  <si>
    <t>Palkka SSAB</t>
  </si>
  <si>
    <t>Lainan lyhennys</t>
  </si>
  <si>
    <t>S-Tili</t>
  </si>
  <si>
    <t>Citroen</t>
  </si>
  <si>
    <t>OP-Säästö Ilkka</t>
  </si>
  <si>
    <t>OP-Käyttö Ilkka</t>
  </si>
  <si>
    <t>Elisa</t>
  </si>
  <si>
    <t>Alex siirto</t>
  </si>
  <si>
    <t>Vakuutus IF</t>
  </si>
  <si>
    <t>Luottokorttimaksu</t>
  </si>
  <si>
    <t>Hyundai</t>
  </si>
  <si>
    <t>Kärkkäinen</t>
  </si>
  <si>
    <t>Sale Raksila</t>
  </si>
  <si>
    <t>Käteisnosto</t>
  </si>
  <si>
    <t>Verkkokauppa</t>
  </si>
  <si>
    <t>Kovalevy läppäriin</t>
  </si>
  <si>
    <t>ABC Limingantulli</t>
  </si>
  <si>
    <t>Alko Kaakkuri</t>
  </si>
  <si>
    <t>Pizzalapio</t>
  </si>
  <si>
    <t>Prisma</t>
  </si>
  <si>
    <t>Tokmanni</t>
  </si>
  <si>
    <t>ABC</t>
  </si>
  <si>
    <t>Puuilo</t>
  </si>
  <si>
    <t>Sale</t>
  </si>
  <si>
    <t>Vakuutus</t>
  </si>
  <si>
    <t>Ruokala</t>
  </si>
  <si>
    <t>Laina</t>
  </si>
  <si>
    <t>Auto</t>
  </si>
  <si>
    <t>Puhelin</t>
  </si>
  <si>
    <t>Käteinen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</si>
</sst>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3"/>
  <sheetViews>
    <sheetView zoomScaleNormal="10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S30" sqref="S30"/>
    </sheetView>
  </sheetViews>
  <sheetFormatPr defaultRowHeight="14.4" x14ac:dyDescent="0.3"/>
  <cols>
    <col min="2" max="2" width="15.6640625" bestFit="1" customWidth="1"/>
  </cols>
  <sheetData>
    <row r="2" spans="2:16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16</v>
      </c>
      <c r="P2" t="s">
        <v>25</v>
      </c>
    </row>
    <row r="3" spans="2:16" x14ac:dyDescent="0.3">
      <c r="B3" t="s">
        <v>12</v>
      </c>
      <c r="C3">
        <f>SUM(C8:C10)</f>
        <v>5030</v>
      </c>
      <c r="D3">
        <f t="shared" ref="D3:N3" si="0">SUM(D8:D10)</f>
        <v>5030</v>
      </c>
      <c r="E3">
        <f t="shared" si="0"/>
        <v>5030</v>
      </c>
      <c r="F3">
        <f t="shared" si="0"/>
        <v>5030</v>
      </c>
      <c r="G3">
        <f t="shared" si="0"/>
        <v>5030</v>
      </c>
      <c r="H3">
        <f t="shared" si="0"/>
        <v>4680</v>
      </c>
      <c r="I3">
        <f t="shared" si="0"/>
        <v>4680</v>
      </c>
      <c r="J3">
        <f t="shared" si="0"/>
        <v>4680</v>
      </c>
      <c r="K3">
        <f t="shared" si="0"/>
        <v>4680</v>
      </c>
      <c r="L3">
        <f t="shared" si="0"/>
        <v>5080</v>
      </c>
      <c r="M3">
        <f t="shared" si="0"/>
        <v>5080</v>
      </c>
      <c r="N3">
        <f t="shared" si="0"/>
        <v>5080</v>
      </c>
      <c r="O3">
        <f>SUM(C3:N3)</f>
        <v>59110</v>
      </c>
    </row>
    <row r="4" spans="2:16" x14ac:dyDescent="0.3">
      <c r="B4" t="s">
        <v>17</v>
      </c>
      <c r="C4">
        <f t="shared" ref="C4:N4" si="1">-SUM(C13:C171)</f>
        <v>-4382</v>
      </c>
      <c r="D4">
        <f t="shared" si="1"/>
        <v>-4439</v>
      </c>
      <c r="E4">
        <f t="shared" si="1"/>
        <v>-4394</v>
      </c>
      <c r="F4">
        <f t="shared" si="1"/>
        <v>-4611</v>
      </c>
      <c r="G4">
        <f t="shared" si="1"/>
        <v>-4503</v>
      </c>
      <c r="H4">
        <f t="shared" si="1"/>
        <v>-4123</v>
      </c>
      <c r="I4">
        <f t="shared" si="1"/>
        <v>-3766</v>
      </c>
      <c r="J4">
        <f t="shared" si="1"/>
        <v>-4056</v>
      </c>
      <c r="K4">
        <f t="shared" si="1"/>
        <v>-4344</v>
      </c>
      <c r="L4">
        <f t="shared" si="1"/>
        <v>-4365</v>
      </c>
      <c r="M4">
        <f t="shared" si="1"/>
        <v>-3984</v>
      </c>
      <c r="N4">
        <f t="shared" si="1"/>
        <v>-4194</v>
      </c>
      <c r="O4">
        <f>SUM(C4:N4)</f>
        <v>-51161</v>
      </c>
    </row>
    <row r="5" spans="2:16" x14ac:dyDescent="0.3">
      <c r="B5" t="s">
        <v>35</v>
      </c>
      <c r="C5">
        <f>C3+C4</f>
        <v>648</v>
      </c>
      <c r="D5">
        <f t="shared" ref="D5:N5" si="2">D3+D4</f>
        <v>591</v>
      </c>
      <c r="E5">
        <f t="shared" si="2"/>
        <v>636</v>
      </c>
      <c r="F5">
        <f t="shared" si="2"/>
        <v>419</v>
      </c>
      <c r="G5">
        <f t="shared" si="2"/>
        <v>527</v>
      </c>
      <c r="H5">
        <f t="shared" si="2"/>
        <v>557</v>
      </c>
      <c r="I5">
        <f t="shared" si="2"/>
        <v>914</v>
      </c>
      <c r="J5">
        <f t="shared" si="2"/>
        <v>624</v>
      </c>
      <c r="K5">
        <f t="shared" si="2"/>
        <v>336</v>
      </c>
      <c r="L5">
        <f t="shared" si="2"/>
        <v>715</v>
      </c>
      <c r="M5">
        <f t="shared" si="2"/>
        <v>1096</v>
      </c>
      <c r="N5">
        <f t="shared" si="2"/>
        <v>886</v>
      </c>
      <c r="O5">
        <f>SUM(C5:N5)</f>
        <v>7949</v>
      </c>
    </row>
    <row r="7" spans="2:16" x14ac:dyDescent="0.3">
      <c r="B7" s="1" t="s">
        <v>12</v>
      </c>
      <c r="P7">
        <f>SUM(O8:O11)</f>
        <v>59110</v>
      </c>
    </row>
    <row r="8" spans="2:16" x14ac:dyDescent="0.3">
      <c r="B8" t="s">
        <v>13</v>
      </c>
      <c r="C8">
        <v>2800</v>
      </c>
      <c r="D8">
        <f>C8</f>
        <v>2800</v>
      </c>
      <c r="E8">
        <f t="shared" ref="E8:N8" si="3">D8</f>
        <v>2800</v>
      </c>
      <c r="F8">
        <f t="shared" si="3"/>
        <v>2800</v>
      </c>
      <c r="G8">
        <f t="shared" si="3"/>
        <v>2800</v>
      </c>
      <c r="H8">
        <f t="shared" si="3"/>
        <v>2800</v>
      </c>
      <c r="I8">
        <f t="shared" si="3"/>
        <v>2800</v>
      </c>
      <c r="J8">
        <f t="shared" si="3"/>
        <v>2800</v>
      </c>
      <c r="K8">
        <f t="shared" si="3"/>
        <v>2800</v>
      </c>
      <c r="L8">
        <f t="shared" si="3"/>
        <v>2800</v>
      </c>
      <c r="M8">
        <f t="shared" si="3"/>
        <v>2800</v>
      </c>
      <c r="N8">
        <f t="shared" si="3"/>
        <v>2800</v>
      </c>
      <c r="O8">
        <f>SUM(C8:N8)</f>
        <v>33600</v>
      </c>
    </row>
    <row r="9" spans="2:16" x14ac:dyDescent="0.3">
      <c r="B9" t="s">
        <v>14</v>
      </c>
      <c r="C9">
        <v>1750</v>
      </c>
      <c r="D9">
        <f>C9</f>
        <v>1750</v>
      </c>
      <c r="E9">
        <f t="shared" ref="E9:N9" si="4">D9</f>
        <v>1750</v>
      </c>
      <c r="F9">
        <f t="shared" si="4"/>
        <v>1750</v>
      </c>
      <c r="G9">
        <f t="shared" si="4"/>
        <v>1750</v>
      </c>
      <c r="H9">
        <f>G9*0.8</f>
        <v>1400</v>
      </c>
      <c r="I9">
        <f t="shared" si="4"/>
        <v>1400</v>
      </c>
      <c r="J9">
        <f t="shared" si="4"/>
        <v>1400</v>
      </c>
      <c r="K9">
        <f t="shared" si="4"/>
        <v>1400</v>
      </c>
      <c r="L9">
        <v>1800</v>
      </c>
      <c r="M9">
        <f t="shared" si="4"/>
        <v>1800</v>
      </c>
      <c r="N9">
        <f t="shared" si="4"/>
        <v>1800</v>
      </c>
      <c r="O9">
        <f t="shared" ref="O9:O18" si="5">SUM(C9:N9)</f>
        <v>19750</v>
      </c>
    </row>
    <row r="10" spans="2:16" x14ac:dyDescent="0.3">
      <c r="B10" t="s">
        <v>15</v>
      </c>
      <c r="C10">
        <v>480</v>
      </c>
      <c r="D10">
        <f>C10</f>
        <v>480</v>
      </c>
      <c r="E10">
        <f t="shared" ref="E10:N10" si="6">D10</f>
        <v>480</v>
      </c>
      <c r="F10">
        <f t="shared" si="6"/>
        <v>480</v>
      </c>
      <c r="G10">
        <f t="shared" si="6"/>
        <v>480</v>
      </c>
      <c r="H10">
        <f t="shared" si="6"/>
        <v>480</v>
      </c>
      <c r="I10">
        <f t="shared" si="6"/>
        <v>480</v>
      </c>
      <c r="J10">
        <f t="shared" si="6"/>
        <v>480</v>
      </c>
      <c r="K10">
        <f t="shared" si="6"/>
        <v>480</v>
      </c>
      <c r="L10">
        <f t="shared" si="6"/>
        <v>480</v>
      </c>
      <c r="M10">
        <f t="shared" si="6"/>
        <v>480</v>
      </c>
      <c r="N10">
        <f t="shared" si="6"/>
        <v>480</v>
      </c>
      <c r="O10">
        <f t="shared" si="5"/>
        <v>5760</v>
      </c>
    </row>
    <row r="12" spans="2:16" x14ac:dyDescent="0.3">
      <c r="B12" s="1" t="s">
        <v>23</v>
      </c>
      <c r="P12">
        <f>-SUM(O13:O23)</f>
        <v>-16589</v>
      </c>
    </row>
    <row r="13" spans="2:16" x14ac:dyDescent="0.3">
      <c r="B13" t="s">
        <v>18</v>
      </c>
      <c r="C13">
        <v>815</v>
      </c>
      <c r="D13">
        <f>C13</f>
        <v>815</v>
      </c>
      <c r="E13">
        <f t="shared" ref="E13:N13" si="7">D13</f>
        <v>815</v>
      </c>
      <c r="F13">
        <f t="shared" si="7"/>
        <v>815</v>
      </c>
      <c r="G13">
        <f t="shared" si="7"/>
        <v>815</v>
      </c>
      <c r="H13">
        <f t="shared" si="7"/>
        <v>815</v>
      </c>
      <c r="I13">
        <f t="shared" si="7"/>
        <v>815</v>
      </c>
      <c r="J13">
        <f t="shared" si="7"/>
        <v>815</v>
      </c>
      <c r="K13">
        <f t="shared" si="7"/>
        <v>815</v>
      </c>
      <c r="L13">
        <f t="shared" si="7"/>
        <v>815</v>
      </c>
      <c r="M13">
        <f t="shared" si="7"/>
        <v>815</v>
      </c>
      <c r="N13">
        <f t="shared" si="7"/>
        <v>815</v>
      </c>
      <c r="O13">
        <f t="shared" si="5"/>
        <v>9780</v>
      </c>
    </row>
    <row r="14" spans="2:16" x14ac:dyDescent="0.3">
      <c r="B14" t="s">
        <v>19</v>
      </c>
      <c r="C14">
        <v>400</v>
      </c>
      <c r="D14">
        <v>380</v>
      </c>
      <c r="E14">
        <v>270</v>
      </c>
      <c r="F14">
        <v>150</v>
      </c>
      <c r="G14">
        <v>125</v>
      </c>
      <c r="H14">
        <v>110</v>
      </c>
      <c r="I14">
        <v>100</v>
      </c>
      <c r="J14">
        <v>100</v>
      </c>
      <c r="K14">
        <v>120</v>
      </c>
      <c r="L14">
        <v>140</v>
      </c>
      <c r="M14">
        <v>160</v>
      </c>
      <c r="N14">
        <v>240</v>
      </c>
      <c r="O14">
        <f t="shared" si="5"/>
        <v>2295</v>
      </c>
    </row>
    <row r="15" spans="2:16" x14ac:dyDescent="0.3">
      <c r="B15" t="s">
        <v>20</v>
      </c>
      <c r="E15">
        <v>130</v>
      </c>
      <c r="H15">
        <f>E15</f>
        <v>130</v>
      </c>
      <c r="K15">
        <f>H15</f>
        <v>130</v>
      </c>
      <c r="N15">
        <f>K15</f>
        <v>130</v>
      </c>
      <c r="O15">
        <f t="shared" si="5"/>
        <v>520</v>
      </c>
    </row>
    <row r="16" spans="2:16" x14ac:dyDescent="0.3">
      <c r="B16" t="s">
        <v>21</v>
      </c>
      <c r="F16">
        <v>479</v>
      </c>
      <c r="G16">
        <v>479</v>
      </c>
      <c r="O16">
        <f t="shared" si="5"/>
        <v>958</v>
      </c>
    </row>
    <row r="17" spans="2:16" x14ac:dyDescent="0.3">
      <c r="B17" t="s">
        <v>22</v>
      </c>
      <c r="J17">
        <v>208</v>
      </c>
      <c r="L17">
        <v>208</v>
      </c>
      <c r="O17">
        <f t="shared" si="5"/>
        <v>416</v>
      </c>
    </row>
    <row r="18" spans="2:16" x14ac:dyDescent="0.3">
      <c r="B18" t="s">
        <v>29</v>
      </c>
      <c r="C18">
        <v>45</v>
      </c>
      <c r="D18">
        <f>C18</f>
        <v>45</v>
      </c>
      <c r="E18">
        <f t="shared" ref="E18:N19" si="8">D18</f>
        <v>45</v>
      </c>
      <c r="F18">
        <f t="shared" si="8"/>
        <v>45</v>
      </c>
      <c r="G18">
        <f t="shared" si="8"/>
        <v>45</v>
      </c>
      <c r="H18">
        <f t="shared" si="8"/>
        <v>45</v>
      </c>
      <c r="I18">
        <f t="shared" si="8"/>
        <v>45</v>
      </c>
      <c r="J18">
        <f t="shared" si="8"/>
        <v>45</v>
      </c>
      <c r="K18">
        <f t="shared" si="8"/>
        <v>45</v>
      </c>
      <c r="L18">
        <f t="shared" si="8"/>
        <v>45</v>
      </c>
      <c r="M18">
        <f t="shared" si="8"/>
        <v>45</v>
      </c>
      <c r="N18">
        <f t="shared" si="8"/>
        <v>45</v>
      </c>
      <c r="O18">
        <f t="shared" si="5"/>
        <v>540</v>
      </c>
    </row>
    <row r="19" spans="2:16" x14ac:dyDescent="0.3">
      <c r="B19" t="s">
        <v>36</v>
      </c>
      <c r="C19">
        <v>100</v>
      </c>
      <c r="D19">
        <f>C19</f>
        <v>100</v>
      </c>
      <c r="E19">
        <f t="shared" si="8"/>
        <v>100</v>
      </c>
      <c r="F19">
        <f t="shared" si="8"/>
        <v>100</v>
      </c>
      <c r="G19">
        <f t="shared" si="8"/>
        <v>100</v>
      </c>
      <c r="H19">
        <f t="shared" si="8"/>
        <v>100</v>
      </c>
      <c r="I19">
        <f t="shared" si="8"/>
        <v>100</v>
      </c>
      <c r="J19">
        <f t="shared" si="8"/>
        <v>100</v>
      </c>
      <c r="K19">
        <f t="shared" si="8"/>
        <v>100</v>
      </c>
      <c r="L19">
        <f t="shared" si="8"/>
        <v>100</v>
      </c>
      <c r="M19">
        <f t="shared" si="8"/>
        <v>100</v>
      </c>
      <c r="N19">
        <f t="shared" si="8"/>
        <v>100</v>
      </c>
      <c r="O19">
        <f t="shared" ref="O19:O22" si="9">SUM(C19:N19)</f>
        <v>1200</v>
      </c>
    </row>
    <row r="20" spans="2:16" x14ac:dyDescent="0.3">
      <c r="B20" t="s">
        <v>39</v>
      </c>
      <c r="I20">
        <v>200</v>
      </c>
      <c r="K20">
        <v>200</v>
      </c>
      <c r="O20">
        <f t="shared" si="9"/>
        <v>400</v>
      </c>
    </row>
    <row r="21" spans="2:16" x14ac:dyDescent="0.3">
      <c r="B21" t="s">
        <v>44</v>
      </c>
      <c r="G21">
        <v>75</v>
      </c>
      <c r="O21">
        <f t="shared" si="9"/>
        <v>75</v>
      </c>
    </row>
    <row r="22" spans="2:16" x14ac:dyDescent="0.3">
      <c r="B22" t="s">
        <v>45</v>
      </c>
      <c r="D22">
        <v>135</v>
      </c>
      <c r="H22">
        <v>135</v>
      </c>
      <c r="L22">
        <v>135</v>
      </c>
      <c r="O22">
        <f t="shared" si="9"/>
        <v>405</v>
      </c>
    </row>
    <row r="24" spans="2:16" x14ac:dyDescent="0.3">
      <c r="B24" s="1" t="s">
        <v>27</v>
      </c>
      <c r="P24">
        <f>-SUM(O25:O26)</f>
        <v>-2400</v>
      </c>
    </row>
    <row r="25" spans="2:16" x14ac:dyDescent="0.3">
      <c r="B25" t="s">
        <v>28</v>
      </c>
      <c r="C25">
        <v>200</v>
      </c>
      <c r="D25">
        <f>C25</f>
        <v>200</v>
      </c>
      <c r="E25">
        <f t="shared" ref="E25:N25" si="10">D25</f>
        <v>200</v>
      </c>
      <c r="F25">
        <f t="shared" si="10"/>
        <v>200</v>
      </c>
      <c r="G25">
        <f t="shared" si="10"/>
        <v>200</v>
      </c>
      <c r="H25">
        <f t="shared" si="10"/>
        <v>200</v>
      </c>
      <c r="I25">
        <f t="shared" si="10"/>
        <v>200</v>
      </c>
      <c r="J25">
        <f t="shared" si="10"/>
        <v>200</v>
      </c>
      <c r="K25">
        <f t="shared" si="10"/>
        <v>200</v>
      </c>
      <c r="L25">
        <f t="shared" si="10"/>
        <v>200</v>
      </c>
      <c r="M25">
        <f t="shared" si="10"/>
        <v>200</v>
      </c>
      <c r="N25">
        <f t="shared" si="10"/>
        <v>200</v>
      </c>
      <c r="O25">
        <f t="shared" ref="O25" si="11">SUM(C25:N25)</f>
        <v>2400</v>
      </c>
    </row>
    <row r="27" spans="2:16" x14ac:dyDescent="0.3">
      <c r="B27" s="1" t="s">
        <v>26</v>
      </c>
      <c r="P27">
        <f>-SUM(O28:O30)</f>
        <v>-4140</v>
      </c>
    </row>
    <row r="28" spans="2:16" x14ac:dyDescent="0.3">
      <c r="B28" t="s">
        <v>24</v>
      </c>
      <c r="C28">
        <v>340</v>
      </c>
      <c r="D28">
        <f>C28</f>
        <v>340</v>
      </c>
      <c r="E28">
        <f t="shared" ref="E28:H28" si="12">D28</f>
        <v>340</v>
      </c>
      <c r="F28">
        <f t="shared" si="12"/>
        <v>340</v>
      </c>
      <c r="G28">
        <f t="shared" si="12"/>
        <v>340</v>
      </c>
      <c r="H28">
        <f t="shared" si="12"/>
        <v>340</v>
      </c>
      <c r="J28">
        <f>H28</f>
        <v>340</v>
      </c>
      <c r="K28">
        <f>J28</f>
        <v>340</v>
      </c>
      <c r="L28">
        <f t="shared" ref="L28:N28" si="13">K28</f>
        <v>340</v>
      </c>
      <c r="M28">
        <f t="shared" si="13"/>
        <v>340</v>
      </c>
      <c r="N28">
        <f t="shared" si="13"/>
        <v>340</v>
      </c>
      <c r="O28">
        <f>SUM(C28:N28)</f>
        <v>3740</v>
      </c>
    </row>
    <row r="29" spans="2:16" x14ac:dyDescent="0.3">
      <c r="B29" t="s">
        <v>46</v>
      </c>
      <c r="C29">
        <v>100</v>
      </c>
      <c r="D29">
        <v>100</v>
      </c>
      <c r="E29">
        <v>100</v>
      </c>
      <c r="F29">
        <v>100</v>
      </c>
      <c r="O29">
        <f>SUM(C29:N29)</f>
        <v>400</v>
      </c>
    </row>
    <row r="30" spans="2:16" x14ac:dyDescent="0.3">
      <c r="O30">
        <f>SUM(C30:N30)</f>
        <v>0</v>
      </c>
    </row>
    <row r="31" spans="2:16" x14ac:dyDescent="0.3">
      <c r="B31" s="1" t="s">
        <v>30</v>
      </c>
      <c r="P31">
        <f>-SUM(O32:O38)</f>
        <v>-9792</v>
      </c>
    </row>
    <row r="32" spans="2:16" x14ac:dyDescent="0.3">
      <c r="B32" t="s">
        <v>31</v>
      </c>
      <c r="C32">
        <v>172</v>
      </c>
      <c r="D32">
        <f>C32</f>
        <v>172</v>
      </c>
      <c r="E32">
        <f t="shared" ref="E32:N32" si="14">D32</f>
        <v>172</v>
      </c>
      <c r="F32">
        <f t="shared" si="14"/>
        <v>172</v>
      </c>
      <c r="G32">
        <f t="shared" si="14"/>
        <v>172</v>
      </c>
      <c r="H32">
        <f t="shared" si="14"/>
        <v>172</v>
      </c>
      <c r="I32">
        <f t="shared" si="14"/>
        <v>172</v>
      </c>
      <c r="J32">
        <f t="shared" si="14"/>
        <v>172</v>
      </c>
      <c r="K32">
        <f t="shared" si="14"/>
        <v>172</v>
      </c>
      <c r="L32">
        <f t="shared" si="14"/>
        <v>172</v>
      </c>
      <c r="M32">
        <f t="shared" si="14"/>
        <v>172</v>
      </c>
      <c r="N32">
        <f t="shared" si="14"/>
        <v>172</v>
      </c>
      <c r="O32">
        <f t="shared" ref="O32:O37" si="15">SUM(C32:N32)</f>
        <v>2064</v>
      </c>
    </row>
    <row r="33" spans="2:16" x14ac:dyDescent="0.3">
      <c r="B33" t="s">
        <v>32</v>
      </c>
      <c r="C33">
        <v>256</v>
      </c>
      <c r="D33">
        <f>C33</f>
        <v>256</v>
      </c>
      <c r="E33">
        <f t="shared" ref="E33:N33" si="16">D33</f>
        <v>256</v>
      </c>
      <c r="F33">
        <f t="shared" si="16"/>
        <v>256</v>
      </c>
      <c r="G33">
        <f t="shared" si="16"/>
        <v>256</v>
      </c>
      <c r="H33">
        <f t="shared" si="16"/>
        <v>256</v>
      </c>
      <c r="I33">
        <f t="shared" si="16"/>
        <v>256</v>
      </c>
      <c r="J33">
        <f t="shared" si="16"/>
        <v>256</v>
      </c>
      <c r="K33">
        <f t="shared" si="16"/>
        <v>256</v>
      </c>
      <c r="L33">
        <f t="shared" si="16"/>
        <v>256</v>
      </c>
      <c r="M33">
        <f t="shared" si="16"/>
        <v>256</v>
      </c>
      <c r="N33">
        <f t="shared" si="16"/>
        <v>256</v>
      </c>
      <c r="O33">
        <f t="shared" si="15"/>
        <v>3072</v>
      </c>
    </row>
    <row r="34" spans="2:16" x14ac:dyDescent="0.3">
      <c r="B34" t="s">
        <v>33</v>
      </c>
      <c r="C34">
        <v>58</v>
      </c>
      <c r="F34">
        <v>58</v>
      </c>
      <c r="I34">
        <v>58</v>
      </c>
      <c r="L34">
        <v>58</v>
      </c>
      <c r="O34">
        <f t="shared" si="15"/>
        <v>232</v>
      </c>
    </row>
    <row r="35" spans="2:16" x14ac:dyDescent="0.3">
      <c r="B35" t="s">
        <v>34</v>
      </c>
      <c r="E35">
        <v>70</v>
      </c>
      <c r="K35">
        <v>70</v>
      </c>
      <c r="O35">
        <f t="shared" si="15"/>
        <v>140</v>
      </c>
    </row>
    <row r="36" spans="2:16" x14ac:dyDescent="0.3">
      <c r="B36" t="s">
        <v>37</v>
      </c>
      <c r="C36">
        <v>300</v>
      </c>
      <c r="D36">
        <f>C36</f>
        <v>300</v>
      </c>
      <c r="E36">
        <f t="shared" ref="E36:N36" si="17">D36</f>
        <v>300</v>
      </c>
      <c r="F36">
        <f t="shared" si="17"/>
        <v>300</v>
      </c>
      <c r="G36">
        <f t="shared" si="17"/>
        <v>300</v>
      </c>
      <c r="H36">
        <f t="shared" si="17"/>
        <v>300</v>
      </c>
      <c r="I36">
        <f t="shared" si="17"/>
        <v>300</v>
      </c>
      <c r="J36">
        <f t="shared" si="17"/>
        <v>300</v>
      </c>
      <c r="K36">
        <f t="shared" si="17"/>
        <v>300</v>
      </c>
      <c r="L36">
        <f t="shared" si="17"/>
        <v>300</v>
      </c>
      <c r="M36">
        <f t="shared" si="17"/>
        <v>300</v>
      </c>
      <c r="N36">
        <f t="shared" si="17"/>
        <v>300</v>
      </c>
      <c r="O36">
        <f t="shared" si="15"/>
        <v>3600</v>
      </c>
    </row>
    <row r="37" spans="2:16" x14ac:dyDescent="0.3">
      <c r="B37" t="s">
        <v>43</v>
      </c>
      <c r="C37">
        <v>76</v>
      </c>
      <c r="D37">
        <f>C37</f>
        <v>76</v>
      </c>
      <c r="E37">
        <f t="shared" ref="E37:G37" si="18">D37</f>
        <v>76</v>
      </c>
      <c r="F37">
        <f t="shared" si="18"/>
        <v>76</v>
      </c>
      <c r="G37">
        <f t="shared" si="18"/>
        <v>76</v>
      </c>
      <c r="K37">
        <f>G37</f>
        <v>76</v>
      </c>
      <c r="L37">
        <f>K37</f>
        <v>76</v>
      </c>
      <c r="M37">
        <f t="shared" ref="M37:N37" si="19">L37</f>
        <v>76</v>
      </c>
      <c r="N37">
        <f t="shared" si="19"/>
        <v>76</v>
      </c>
      <c r="O37">
        <f t="shared" si="15"/>
        <v>684</v>
      </c>
    </row>
    <row r="39" spans="2:16" x14ac:dyDescent="0.3">
      <c r="B39" s="1" t="s">
        <v>38</v>
      </c>
      <c r="P39">
        <f>-SUM(O40:O41)</f>
        <v>-14400</v>
      </c>
    </row>
    <row r="40" spans="2:16" x14ac:dyDescent="0.3">
      <c r="B40" t="s">
        <v>40</v>
      </c>
      <c r="C40">
        <v>1200</v>
      </c>
      <c r="D40">
        <f>C40</f>
        <v>1200</v>
      </c>
      <c r="E40">
        <f t="shared" ref="E40:N40" si="20">D40</f>
        <v>1200</v>
      </c>
      <c r="F40">
        <f t="shared" si="20"/>
        <v>1200</v>
      </c>
      <c r="G40">
        <f t="shared" si="20"/>
        <v>1200</v>
      </c>
      <c r="H40">
        <f t="shared" si="20"/>
        <v>1200</v>
      </c>
      <c r="I40">
        <f t="shared" si="20"/>
        <v>1200</v>
      </c>
      <c r="J40">
        <f t="shared" si="20"/>
        <v>1200</v>
      </c>
      <c r="K40">
        <f t="shared" si="20"/>
        <v>1200</v>
      </c>
      <c r="L40">
        <f t="shared" si="20"/>
        <v>1200</v>
      </c>
      <c r="M40">
        <f t="shared" si="20"/>
        <v>1200</v>
      </c>
      <c r="N40">
        <f t="shared" si="20"/>
        <v>1200</v>
      </c>
      <c r="O40">
        <f t="shared" ref="O40" si="21">SUM(C40:N40)</f>
        <v>14400</v>
      </c>
    </row>
    <row r="42" spans="2:16" x14ac:dyDescent="0.3">
      <c r="B42" s="1" t="s">
        <v>41</v>
      </c>
      <c r="P42">
        <f>-SUM(O43:O47)</f>
        <v>-3840</v>
      </c>
    </row>
    <row r="43" spans="2:16" x14ac:dyDescent="0.3">
      <c r="B43" t="s">
        <v>42</v>
      </c>
      <c r="C43">
        <v>320</v>
      </c>
      <c r="D43">
        <f>C43</f>
        <v>320</v>
      </c>
      <c r="E43">
        <f t="shared" ref="E43:N43" si="22">D43</f>
        <v>320</v>
      </c>
      <c r="F43">
        <f t="shared" si="22"/>
        <v>320</v>
      </c>
      <c r="G43">
        <f t="shared" si="22"/>
        <v>320</v>
      </c>
      <c r="H43">
        <f t="shared" si="22"/>
        <v>320</v>
      </c>
      <c r="I43">
        <f t="shared" si="22"/>
        <v>320</v>
      </c>
      <c r="J43">
        <f t="shared" si="22"/>
        <v>320</v>
      </c>
      <c r="K43">
        <f t="shared" si="22"/>
        <v>320</v>
      </c>
      <c r="L43">
        <f t="shared" si="22"/>
        <v>320</v>
      </c>
      <c r="M43">
        <f t="shared" si="22"/>
        <v>320</v>
      </c>
      <c r="N43">
        <f t="shared" si="22"/>
        <v>320</v>
      </c>
      <c r="O43">
        <f t="shared" ref="O43" si="23">SUM(C43:N43)</f>
        <v>3840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P21" sqref="P21"/>
    </sheetView>
  </sheetViews>
  <sheetFormatPr defaultRowHeight="14.4" x14ac:dyDescent="0.3"/>
  <cols>
    <col min="1" max="1" width="9.109375" bestFit="1" customWidth="1"/>
    <col min="3" max="3" width="16.77734375" bestFit="1" customWidth="1"/>
    <col min="9" max="9" width="16.77734375" bestFit="1" customWidth="1"/>
  </cols>
  <sheetData>
    <row r="1" spans="1:15" x14ac:dyDescent="0.3">
      <c r="A1" t="s">
        <v>47</v>
      </c>
      <c r="B1" t="s">
        <v>48</v>
      </c>
    </row>
    <row r="2" spans="1:15" x14ac:dyDescent="0.3">
      <c r="A2" s="2">
        <v>44349</v>
      </c>
      <c r="B2">
        <v>-48.7</v>
      </c>
      <c r="C2" t="s">
        <v>55</v>
      </c>
      <c r="D2" t="s">
        <v>73</v>
      </c>
      <c r="I2" t="s">
        <v>55</v>
      </c>
      <c r="J2">
        <f>SUMIF(C:C,I2,B:B)</f>
        <v>-246.8</v>
      </c>
      <c r="K2" t="s">
        <v>90</v>
      </c>
      <c r="N2" t="s">
        <v>97</v>
      </c>
      <c r="O2">
        <f t="shared" ref="O2:O23" si="0">SUMIF(K:K,N2,J:J)</f>
        <v>-817.32</v>
      </c>
    </row>
    <row r="3" spans="1:15" x14ac:dyDescent="0.3">
      <c r="A3" s="2">
        <v>44348</v>
      </c>
      <c r="B3">
        <v>-5.7</v>
      </c>
      <c r="C3" t="s">
        <v>49</v>
      </c>
      <c r="D3" t="s">
        <v>73</v>
      </c>
      <c r="I3" t="s">
        <v>49</v>
      </c>
      <c r="J3">
        <f t="shared" ref="J3:J35" si="1">SUMIF(C:C,I3,B:B)</f>
        <v>-9.6999999999999993</v>
      </c>
      <c r="K3" t="s">
        <v>96</v>
      </c>
      <c r="N3" t="s">
        <v>98</v>
      </c>
      <c r="O3">
        <f t="shared" si="0"/>
        <v>-436.41</v>
      </c>
    </row>
    <row r="4" spans="1:15" x14ac:dyDescent="0.3">
      <c r="A4" s="2">
        <v>44348</v>
      </c>
      <c r="B4">
        <v>-2.39</v>
      </c>
      <c r="C4" t="s">
        <v>54</v>
      </c>
      <c r="D4" t="s">
        <v>73</v>
      </c>
      <c r="I4" t="s">
        <v>54</v>
      </c>
      <c r="J4">
        <f t="shared" si="1"/>
        <v>-79.11</v>
      </c>
      <c r="K4" t="s">
        <v>50</v>
      </c>
      <c r="N4" t="s">
        <v>90</v>
      </c>
      <c r="O4">
        <f t="shared" si="0"/>
        <v>-386.6</v>
      </c>
    </row>
    <row r="5" spans="1:15" x14ac:dyDescent="0.3">
      <c r="A5" s="2">
        <v>44347</v>
      </c>
      <c r="B5">
        <v>-33.99</v>
      </c>
      <c r="C5" t="s">
        <v>55</v>
      </c>
      <c r="D5" t="s">
        <v>73</v>
      </c>
      <c r="I5" t="s">
        <v>72</v>
      </c>
      <c r="J5">
        <f t="shared" si="1"/>
        <v>-817.32</v>
      </c>
      <c r="K5" t="s">
        <v>97</v>
      </c>
      <c r="N5" t="s">
        <v>95</v>
      </c>
      <c r="O5">
        <f t="shared" si="0"/>
        <v>-192.1</v>
      </c>
    </row>
    <row r="6" spans="1:15" x14ac:dyDescent="0.3">
      <c r="A6" s="2">
        <v>44347</v>
      </c>
      <c r="B6">
        <v>-817.32</v>
      </c>
      <c r="C6" t="s">
        <v>72</v>
      </c>
      <c r="D6" t="s">
        <v>73</v>
      </c>
      <c r="I6" t="s">
        <v>56</v>
      </c>
      <c r="J6">
        <f t="shared" si="1"/>
        <v>-30.86</v>
      </c>
      <c r="K6" t="s">
        <v>51</v>
      </c>
      <c r="N6" t="s">
        <v>63</v>
      </c>
      <c r="O6">
        <f t="shared" si="0"/>
        <v>-163.12</v>
      </c>
    </row>
    <row r="7" spans="1:15" x14ac:dyDescent="0.3">
      <c r="A7" s="2">
        <v>44346</v>
      </c>
      <c r="B7">
        <v>-20.79</v>
      </c>
      <c r="C7" t="s">
        <v>55</v>
      </c>
      <c r="D7" t="s">
        <v>73</v>
      </c>
      <c r="I7" t="s">
        <v>53</v>
      </c>
      <c r="J7">
        <f t="shared" si="1"/>
        <v>-94.29</v>
      </c>
      <c r="K7" t="s">
        <v>52</v>
      </c>
      <c r="N7" t="s">
        <v>92</v>
      </c>
      <c r="O7">
        <f t="shared" si="0"/>
        <v>-147.74</v>
      </c>
    </row>
    <row r="8" spans="1:15" x14ac:dyDescent="0.3">
      <c r="A8" s="2">
        <v>44346</v>
      </c>
      <c r="B8">
        <v>-7.34</v>
      </c>
      <c r="C8" t="s">
        <v>54</v>
      </c>
      <c r="D8" t="s">
        <v>73</v>
      </c>
      <c r="I8" t="s">
        <v>57</v>
      </c>
      <c r="J8">
        <f t="shared" si="1"/>
        <v>-41.78</v>
      </c>
      <c r="K8" t="s">
        <v>51</v>
      </c>
      <c r="N8" t="s">
        <v>45</v>
      </c>
      <c r="O8">
        <f t="shared" si="0"/>
        <v>-119.59</v>
      </c>
    </row>
    <row r="9" spans="1:15" x14ac:dyDescent="0.3">
      <c r="A9" s="2">
        <v>44344</v>
      </c>
      <c r="B9">
        <v>-20.97</v>
      </c>
      <c r="C9" t="s">
        <v>56</v>
      </c>
      <c r="D9" t="s">
        <v>73</v>
      </c>
      <c r="I9" t="s">
        <v>58</v>
      </c>
      <c r="J9">
        <f t="shared" si="1"/>
        <v>-16.940000000000001</v>
      </c>
      <c r="K9" t="s">
        <v>90</v>
      </c>
      <c r="N9" t="s">
        <v>52</v>
      </c>
      <c r="O9">
        <f t="shared" si="0"/>
        <v>-94.29</v>
      </c>
    </row>
    <row r="10" spans="1:15" x14ac:dyDescent="0.3">
      <c r="A10" s="2">
        <v>44344</v>
      </c>
      <c r="B10">
        <v>-58.97</v>
      </c>
      <c r="C10" t="s">
        <v>53</v>
      </c>
      <c r="D10" t="s">
        <v>73</v>
      </c>
      <c r="I10" t="s">
        <v>59</v>
      </c>
      <c r="J10">
        <f t="shared" si="1"/>
        <v>-44.019999999999996</v>
      </c>
      <c r="K10" t="s">
        <v>91</v>
      </c>
      <c r="N10" t="s">
        <v>50</v>
      </c>
      <c r="O10">
        <f t="shared" si="0"/>
        <v>-87.07</v>
      </c>
    </row>
    <row r="11" spans="1:15" x14ac:dyDescent="0.3">
      <c r="A11" s="2">
        <v>44344</v>
      </c>
      <c r="B11">
        <v>-17.43</v>
      </c>
      <c r="C11" t="s">
        <v>55</v>
      </c>
      <c r="D11" t="s">
        <v>73</v>
      </c>
      <c r="I11" t="s">
        <v>60</v>
      </c>
      <c r="J11">
        <f t="shared" si="1"/>
        <v>-40</v>
      </c>
      <c r="K11" t="s">
        <v>92</v>
      </c>
      <c r="N11" t="s">
        <v>51</v>
      </c>
      <c r="O11">
        <f t="shared" si="0"/>
        <v>-72.64</v>
      </c>
    </row>
    <row r="12" spans="1:15" x14ac:dyDescent="0.3">
      <c r="A12" s="2">
        <v>44343</v>
      </c>
      <c r="B12">
        <v>-8.49</v>
      </c>
      <c r="C12" t="s">
        <v>57</v>
      </c>
      <c r="D12" t="s">
        <v>73</v>
      </c>
      <c r="I12" t="s">
        <v>61</v>
      </c>
      <c r="J12">
        <f t="shared" si="1"/>
        <v>-7.96</v>
      </c>
      <c r="K12" t="s">
        <v>50</v>
      </c>
      <c r="N12" t="s">
        <v>85</v>
      </c>
      <c r="O12">
        <f t="shared" si="0"/>
        <v>-62.8</v>
      </c>
    </row>
    <row r="13" spans="1:15" x14ac:dyDescent="0.3">
      <c r="A13" s="2">
        <v>44343</v>
      </c>
      <c r="B13">
        <v>-15.51</v>
      </c>
      <c r="C13" t="s">
        <v>55</v>
      </c>
      <c r="D13" t="s">
        <v>73</v>
      </c>
      <c r="I13" t="s">
        <v>62</v>
      </c>
      <c r="J13">
        <f t="shared" si="1"/>
        <v>0</v>
      </c>
      <c r="N13" t="s">
        <v>64</v>
      </c>
      <c r="O13">
        <f t="shared" si="0"/>
        <v>-44.06</v>
      </c>
    </row>
    <row r="14" spans="1:15" x14ac:dyDescent="0.3">
      <c r="A14" s="2">
        <v>44343</v>
      </c>
      <c r="B14">
        <v>-16.940000000000001</v>
      </c>
      <c r="C14" t="s">
        <v>58</v>
      </c>
      <c r="D14" t="s">
        <v>73</v>
      </c>
      <c r="I14" t="s">
        <v>63</v>
      </c>
      <c r="J14">
        <f t="shared" si="1"/>
        <v>-163.12</v>
      </c>
      <c r="K14" t="s">
        <v>63</v>
      </c>
      <c r="N14" t="s">
        <v>91</v>
      </c>
      <c r="O14">
        <f t="shared" si="0"/>
        <v>-44.019999999999996</v>
      </c>
    </row>
    <row r="15" spans="1:15" x14ac:dyDescent="0.3">
      <c r="A15" s="2">
        <v>44342</v>
      </c>
      <c r="B15">
        <v>-4</v>
      </c>
      <c r="C15" t="s">
        <v>49</v>
      </c>
      <c r="D15" t="s">
        <v>73</v>
      </c>
      <c r="I15" t="s">
        <v>45</v>
      </c>
      <c r="J15">
        <f t="shared" si="1"/>
        <v>-119.59</v>
      </c>
      <c r="K15" t="s">
        <v>45</v>
      </c>
      <c r="N15" t="s">
        <v>82</v>
      </c>
      <c r="O15">
        <f t="shared" si="0"/>
        <v>-33.9</v>
      </c>
    </row>
    <row r="16" spans="1:15" x14ac:dyDescent="0.3">
      <c r="A16" s="2">
        <v>44342</v>
      </c>
      <c r="B16">
        <v>-10.67</v>
      </c>
      <c r="C16" t="s">
        <v>55</v>
      </c>
      <c r="D16" t="s">
        <v>73</v>
      </c>
      <c r="I16" t="s">
        <v>64</v>
      </c>
      <c r="J16">
        <f t="shared" si="1"/>
        <v>-44.06</v>
      </c>
      <c r="K16" t="s">
        <v>64</v>
      </c>
      <c r="N16" t="s">
        <v>94</v>
      </c>
      <c r="O16">
        <f t="shared" si="0"/>
        <v>-31.53</v>
      </c>
    </row>
    <row r="17" spans="1:15" x14ac:dyDescent="0.3">
      <c r="A17" s="2">
        <v>44341</v>
      </c>
      <c r="B17">
        <v>-15.84</v>
      </c>
      <c r="C17" t="s">
        <v>59</v>
      </c>
      <c r="D17" t="s">
        <v>73</v>
      </c>
      <c r="I17" t="s">
        <v>65</v>
      </c>
      <c r="J17">
        <f t="shared" si="1"/>
        <v>-15.15</v>
      </c>
      <c r="K17" t="s">
        <v>65</v>
      </c>
      <c r="N17" t="s">
        <v>66</v>
      </c>
      <c r="O17">
        <f t="shared" si="0"/>
        <v>-27.8</v>
      </c>
    </row>
    <row r="18" spans="1:15" x14ac:dyDescent="0.3">
      <c r="A18" s="2">
        <v>44340</v>
      </c>
      <c r="B18">
        <v>-40</v>
      </c>
      <c r="C18" t="s">
        <v>60</v>
      </c>
      <c r="D18" t="s">
        <v>73</v>
      </c>
      <c r="I18" t="s">
        <v>66</v>
      </c>
      <c r="J18">
        <f t="shared" si="1"/>
        <v>-27.8</v>
      </c>
      <c r="K18" t="s">
        <v>66</v>
      </c>
      <c r="N18" t="s">
        <v>93</v>
      </c>
      <c r="O18">
        <f t="shared" si="0"/>
        <v>-24.65</v>
      </c>
    </row>
    <row r="19" spans="1:15" x14ac:dyDescent="0.3">
      <c r="A19" s="2">
        <v>44340</v>
      </c>
      <c r="B19">
        <v>-7.96</v>
      </c>
      <c r="C19" t="s">
        <v>61</v>
      </c>
      <c r="D19" t="s">
        <v>73</v>
      </c>
      <c r="I19" t="s">
        <v>67</v>
      </c>
      <c r="J19">
        <f t="shared" si="1"/>
        <v>-24.65</v>
      </c>
      <c r="K19" t="s">
        <v>93</v>
      </c>
      <c r="N19" t="s">
        <v>100</v>
      </c>
      <c r="O19">
        <f t="shared" si="0"/>
        <v>-20</v>
      </c>
    </row>
    <row r="20" spans="1:15" x14ac:dyDescent="0.3">
      <c r="A20" s="2">
        <v>44340</v>
      </c>
      <c r="B20">
        <v>-20.02</v>
      </c>
      <c r="C20" t="s">
        <v>54</v>
      </c>
      <c r="D20" t="s">
        <v>73</v>
      </c>
      <c r="I20" t="s">
        <v>68</v>
      </c>
      <c r="J20">
        <f t="shared" si="1"/>
        <v>-10.73</v>
      </c>
      <c r="K20" t="s">
        <v>94</v>
      </c>
      <c r="N20" t="s">
        <v>65</v>
      </c>
      <c r="O20">
        <f t="shared" si="0"/>
        <v>-15.15</v>
      </c>
    </row>
    <row r="21" spans="1:15" x14ac:dyDescent="0.3">
      <c r="A21" s="2">
        <v>44339</v>
      </c>
      <c r="B21">
        <v>-13.15</v>
      </c>
      <c r="C21" t="s">
        <v>53</v>
      </c>
      <c r="D21" t="s">
        <v>73</v>
      </c>
      <c r="I21" t="s">
        <v>69</v>
      </c>
      <c r="J21">
        <f t="shared" si="1"/>
        <v>-122.85999999999999</v>
      </c>
      <c r="K21" t="s">
        <v>90</v>
      </c>
      <c r="N21" t="s">
        <v>99</v>
      </c>
      <c r="O21">
        <f t="shared" si="0"/>
        <v>-10.43</v>
      </c>
    </row>
    <row r="22" spans="1:15" x14ac:dyDescent="0.3">
      <c r="A22" s="2">
        <v>44339</v>
      </c>
      <c r="B22">
        <v>-200</v>
      </c>
      <c r="C22" t="s">
        <v>62</v>
      </c>
      <c r="D22" t="s">
        <v>73</v>
      </c>
      <c r="I22" t="s">
        <v>70</v>
      </c>
      <c r="J22">
        <f t="shared" si="1"/>
        <v>-40</v>
      </c>
      <c r="K22" t="s">
        <v>92</v>
      </c>
      <c r="N22" t="s">
        <v>96</v>
      </c>
      <c r="O22">
        <f t="shared" si="0"/>
        <v>-9.6999999999999993</v>
      </c>
    </row>
    <row r="23" spans="1:15" x14ac:dyDescent="0.3">
      <c r="A23" s="2">
        <v>44339</v>
      </c>
      <c r="B23">
        <v>-163.12</v>
      </c>
      <c r="C23" t="s">
        <v>63</v>
      </c>
      <c r="D23" t="s">
        <v>73</v>
      </c>
      <c r="I23" t="s">
        <v>71</v>
      </c>
      <c r="J23">
        <f t="shared" si="1"/>
        <v>2793.06</v>
      </c>
      <c r="K23" t="s">
        <v>71</v>
      </c>
      <c r="N23" t="s">
        <v>71</v>
      </c>
      <c r="O23">
        <f t="shared" si="0"/>
        <v>2793.06</v>
      </c>
    </row>
    <row r="24" spans="1:15" x14ac:dyDescent="0.3">
      <c r="A24" s="2">
        <v>44339</v>
      </c>
      <c r="B24">
        <v>-119.59</v>
      </c>
      <c r="C24" t="s">
        <v>45</v>
      </c>
      <c r="D24" t="s">
        <v>73</v>
      </c>
      <c r="I24" t="s">
        <v>74</v>
      </c>
      <c r="J24">
        <f t="shared" si="1"/>
        <v>-172.11</v>
      </c>
      <c r="K24" t="s">
        <v>98</v>
      </c>
    </row>
    <row r="25" spans="1:15" x14ac:dyDescent="0.3">
      <c r="A25" s="2">
        <v>44339</v>
      </c>
      <c r="B25">
        <v>-44.06</v>
      </c>
      <c r="C25" t="s">
        <v>64</v>
      </c>
      <c r="D25" t="s">
        <v>73</v>
      </c>
      <c r="I25" t="s">
        <v>77</v>
      </c>
      <c r="J25">
        <f t="shared" si="1"/>
        <v>-10.43</v>
      </c>
      <c r="K25" t="s">
        <v>99</v>
      </c>
      <c r="O25">
        <f>SUM(O2:O23)</f>
        <v>-47.860000000000582</v>
      </c>
    </row>
    <row r="26" spans="1:15" x14ac:dyDescent="0.3">
      <c r="A26" s="2">
        <v>44338</v>
      </c>
      <c r="B26">
        <v>-8.6</v>
      </c>
      <c r="C26" t="s">
        <v>59</v>
      </c>
      <c r="D26" t="s">
        <v>73</v>
      </c>
      <c r="I26" t="s">
        <v>78</v>
      </c>
      <c r="J26">
        <f t="shared" si="1"/>
        <v>80</v>
      </c>
    </row>
    <row r="27" spans="1:15" x14ac:dyDescent="0.3">
      <c r="A27" s="2">
        <v>44338</v>
      </c>
      <c r="B27">
        <v>-15.15</v>
      </c>
      <c r="C27" t="s">
        <v>65</v>
      </c>
      <c r="D27" t="s">
        <v>73</v>
      </c>
      <c r="I27" t="s">
        <v>79</v>
      </c>
      <c r="J27">
        <f t="shared" si="1"/>
        <v>-192.1</v>
      </c>
      <c r="K27" t="s">
        <v>95</v>
      </c>
    </row>
    <row r="28" spans="1:15" x14ac:dyDescent="0.3">
      <c r="A28" s="2">
        <v>44338</v>
      </c>
      <c r="B28">
        <v>-27.8</v>
      </c>
      <c r="C28" t="s">
        <v>66</v>
      </c>
      <c r="D28" t="s">
        <v>73</v>
      </c>
      <c r="I28" t="s">
        <v>80</v>
      </c>
      <c r="J28">
        <f t="shared" si="1"/>
        <v>-80</v>
      </c>
    </row>
    <row r="29" spans="1:15" x14ac:dyDescent="0.3">
      <c r="A29" s="2">
        <v>44338</v>
      </c>
      <c r="B29">
        <v>-6.36</v>
      </c>
      <c r="C29" t="s">
        <v>54</v>
      </c>
      <c r="D29" t="s">
        <v>73</v>
      </c>
      <c r="I29" t="s">
        <v>81</v>
      </c>
      <c r="J29">
        <f t="shared" si="1"/>
        <v>-264.3</v>
      </c>
      <c r="K29" t="s">
        <v>98</v>
      </c>
    </row>
    <row r="30" spans="1:15" x14ac:dyDescent="0.3">
      <c r="A30" s="2">
        <v>44338</v>
      </c>
      <c r="B30">
        <v>-82.29</v>
      </c>
      <c r="C30" t="s">
        <v>55</v>
      </c>
      <c r="D30" t="s">
        <v>73</v>
      </c>
      <c r="I30" t="s">
        <v>82</v>
      </c>
      <c r="J30">
        <f t="shared" si="1"/>
        <v>-33.9</v>
      </c>
      <c r="K30" t="s">
        <v>82</v>
      </c>
    </row>
    <row r="31" spans="1:15" x14ac:dyDescent="0.3">
      <c r="A31" s="2">
        <v>44337</v>
      </c>
      <c r="B31">
        <v>-24.65</v>
      </c>
      <c r="C31" t="s">
        <v>67</v>
      </c>
      <c r="D31" t="s">
        <v>73</v>
      </c>
      <c r="I31" t="s">
        <v>83</v>
      </c>
      <c r="J31">
        <f t="shared" si="1"/>
        <v>-20.8</v>
      </c>
      <c r="K31" t="s">
        <v>94</v>
      </c>
    </row>
    <row r="32" spans="1:15" x14ac:dyDescent="0.3">
      <c r="A32" s="2">
        <v>44337</v>
      </c>
      <c r="B32">
        <v>-6.83</v>
      </c>
      <c r="C32" t="s">
        <v>54</v>
      </c>
      <c r="D32" t="s">
        <v>73</v>
      </c>
      <c r="I32" t="s">
        <v>84</v>
      </c>
      <c r="J32">
        <f t="shared" si="1"/>
        <v>-20</v>
      </c>
      <c r="K32" t="s">
        <v>100</v>
      </c>
    </row>
    <row r="33" spans="1:11" x14ac:dyDescent="0.3">
      <c r="A33" s="2">
        <v>44337</v>
      </c>
      <c r="B33">
        <v>-10.73</v>
      </c>
      <c r="C33" t="s">
        <v>68</v>
      </c>
      <c r="D33" t="s">
        <v>73</v>
      </c>
      <c r="I33" t="s">
        <v>85</v>
      </c>
      <c r="J33">
        <f t="shared" si="1"/>
        <v>-62.8</v>
      </c>
      <c r="K33" t="s">
        <v>85</v>
      </c>
    </row>
    <row r="34" spans="1:11" x14ac:dyDescent="0.3">
      <c r="A34" s="2">
        <v>44336</v>
      </c>
      <c r="B34">
        <v>-33.29</v>
      </c>
      <c r="C34" t="s">
        <v>57</v>
      </c>
      <c r="D34" t="s">
        <v>73</v>
      </c>
      <c r="I34" t="s">
        <v>87</v>
      </c>
      <c r="J34">
        <f t="shared" si="1"/>
        <v>-59.25</v>
      </c>
      <c r="K34" t="s">
        <v>92</v>
      </c>
    </row>
    <row r="35" spans="1:11" x14ac:dyDescent="0.3">
      <c r="A35" s="2">
        <v>44336</v>
      </c>
      <c r="B35">
        <v>-44.04</v>
      </c>
      <c r="C35" t="s">
        <v>69</v>
      </c>
      <c r="D35" t="s">
        <v>73</v>
      </c>
      <c r="I35" t="s">
        <v>88</v>
      </c>
      <c r="J35">
        <f t="shared" si="1"/>
        <v>-8.49</v>
      </c>
      <c r="K35" t="s">
        <v>92</v>
      </c>
    </row>
    <row r="36" spans="1:11" x14ac:dyDescent="0.3">
      <c r="A36" s="2">
        <v>44336</v>
      </c>
      <c r="B36">
        <v>-17.420000000000002</v>
      </c>
      <c r="C36" t="s">
        <v>55</v>
      </c>
      <c r="D36" t="s">
        <v>73</v>
      </c>
    </row>
    <row r="37" spans="1:11" x14ac:dyDescent="0.3">
      <c r="A37" s="2">
        <v>44336</v>
      </c>
      <c r="B37">
        <v>-40</v>
      </c>
      <c r="C37" t="s">
        <v>70</v>
      </c>
      <c r="D37" t="s">
        <v>73</v>
      </c>
    </row>
    <row r="38" spans="1:11" x14ac:dyDescent="0.3">
      <c r="A38" s="2">
        <v>44336</v>
      </c>
      <c r="B38">
        <v>-750</v>
      </c>
      <c r="C38" t="s">
        <v>62</v>
      </c>
      <c r="D38" t="s">
        <v>73</v>
      </c>
    </row>
    <row r="39" spans="1:11" x14ac:dyDescent="0.3">
      <c r="A39" s="2">
        <v>44336</v>
      </c>
      <c r="B39">
        <v>2793.06</v>
      </c>
      <c r="C39" t="s">
        <v>71</v>
      </c>
      <c r="D39" t="s">
        <v>73</v>
      </c>
    </row>
    <row r="40" spans="1:11" x14ac:dyDescent="0.3">
      <c r="A40" s="2">
        <v>44339</v>
      </c>
      <c r="B40">
        <v>200</v>
      </c>
      <c r="C40" t="s">
        <v>62</v>
      </c>
      <c r="D40" t="s">
        <v>75</v>
      </c>
    </row>
    <row r="41" spans="1:11" x14ac:dyDescent="0.3">
      <c r="A41" s="2">
        <v>44346</v>
      </c>
      <c r="B41">
        <v>-172.11</v>
      </c>
      <c r="C41" t="s">
        <v>74</v>
      </c>
      <c r="D41" t="s">
        <v>75</v>
      </c>
    </row>
    <row r="42" spans="1:11" x14ac:dyDescent="0.3">
      <c r="A42" s="2">
        <v>44352</v>
      </c>
      <c r="B42">
        <v>-150</v>
      </c>
      <c r="C42" t="s">
        <v>62</v>
      </c>
      <c r="D42" t="s">
        <v>75</v>
      </c>
    </row>
    <row r="43" spans="1:11" x14ac:dyDescent="0.3">
      <c r="A43" s="2">
        <v>44337</v>
      </c>
      <c r="B43">
        <v>750</v>
      </c>
      <c r="C43" t="s">
        <v>62</v>
      </c>
      <c r="D43" t="s">
        <v>76</v>
      </c>
    </row>
    <row r="44" spans="1:11" x14ac:dyDescent="0.3">
      <c r="A44" s="2">
        <v>44337</v>
      </c>
      <c r="B44">
        <v>-10.43</v>
      </c>
      <c r="C44" t="s">
        <v>77</v>
      </c>
      <c r="D44" t="s">
        <v>76</v>
      </c>
    </row>
    <row r="45" spans="1:11" x14ac:dyDescent="0.3">
      <c r="A45" s="2">
        <v>44339</v>
      </c>
      <c r="B45">
        <v>80</v>
      </c>
      <c r="C45" t="s">
        <v>78</v>
      </c>
      <c r="D45" t="s">
        <v>76</v>
      </c>
    </row>
    <row r="46" spans="1:11" x14ac:dyDescent="0.3">
      <c r="A46" s="2">
        <v>44339</v>
      </c>
      <c r="B46">
        <v>-192.1</v>
      </c>
      <c r="C46" t="s">
        <v>79</v>
      </c>
      <c r="D46" t="s">
        <v>76</v>
      </c>
    </row>
    <row r="47" spans="1:11" x14ac:dyDescent="0.3">
      <c r="A47" s="2">
        <v>44339</v>
      </c>
      <c r="B47">
        <v>-80</v>
      </c>
      <c r="C47" t="s">
        <v>80</v>
      </c>
      <c r="D47" t="s">
        <v>76</v>
      </c>
    </row>
    <row r="48" spans="1:11" x14ac:dyDescent="0.3">
      <c r="A48" s="2">
        <v>44339</v>
      </c>
      <c r="B48">
        <v>-264.3</v>
      </c>
      <c r="C48" t="s">
        <v>81</v>
      </c>
      <c r="D48" t="s">
        <v>76</v>
      </c>
    </row>
    <row r="49" spans="1:5" x14ac:dyDescent="0.3">
      <c r="A49" s="2">
        <v>44339</v>
      </c>
      <c r="B49">
        <v>-200</v>
      </c>
      <c r="C49" t="s">
        <v>62</v>
      </c>
      <c r="D49" t="s">
        <v>76</v>
      </c>
    </row>
    <row r="50" spans="1:5" x14ac:dyDescent="0.3">
      <c r="A50" s="2">
        <v>44340</v>
      </c>
      <c r="B50">
        <v>200</v>
      </c>
      <c r="C50" t="s">
        <v>62</v>
      </c>
      <c r="D50" t="s">
        <v>76</v>
      </c>
    </row>
    <row r="51" spans="1:5" x14ac:dyDescent="0.3">
      <c r="A51" s="2">
        <v>44347</v>
      </c>
      <c r="B51">
        <v>-33.9</v>
      </c>
      <c r="C51" t="s">
        <v>82</v>
      </c>
    </row>
    <row r="52" spans="1:5" x14ac:dyDescent="0.3">
      <c r="A52" s="2">
        <v>44347</v>
      </c>
      <c r="B52">
        <v>-20.8</v>
      </c>
      <c r="C52" t="s">
        <v>83</v>
      </c>
    </row>
    <row r="53" spans="1:5" x14ac:dyDescent="0.3">
      <c r="A53" s="2">
        <v>44347</v>
      </c>
      <c r="B53">
        <v>-9.89</v>
      </c>
      <c r="C53" t="s">
        <v>56</v>
      </c>
    </row>
    <row r="54" spans="1:5" x14ac:dyDescent="0.3">
      <c r="A54" s="2">
        <v>44347</v>
      </c>
      <c r="B54">
        <v>-20</v>
      </c>
      <c r="C54" t="s">
        <v>84</v>
      </c>
    </row>
    <row r="55" spans="1:5" x14ac:dyDescent="0.3">
      <c r="A55" s="2">
        <v>44347</v>
      </c>
      <c r="B55">
        <v>-7.01</v>
      </c>
      <c r="C55" t="s">
        <v>59</v>
      </c>
    </row>
    <row r="56" spans="1:5" x14ac:dyDescent="0.3">
      <c r="A56" s="2">
        <v>44347</v>
      </c>
      <c r="B56">
        <v>-47.9</v>
      </c>
      <c r="C56" t="s">
        <v>85</v>
      </c>
      <c r="E56" t="s">
        <v>86</v>
      </c>
    </row>
    <row r="57" spans="1:5" x14ac:dyDescent="0.3">
      <c r="A57" s="2">
        <v>44351</v>
      </c>
      <c r="B57">
        <v>-22.17</v>
      </c>
      <c r="C57" t="s">
        <v>53</v>
      </c>
    </row>
    <row r="58" spans="1:5" x14ac:dyDescent="0.3">
      <c r="A58" s="2">
        <v>44352</v>
      </c>
      <c r="B58">
        <v>150</v>
      </c>
      <c r="C58" t="s">
        <v>62</v>
      </c>
    </row>
    <row r="59" spans="1:5" x14ac:dyDescent="0.3">
      <c r="A59" s="2">
        <v>44354</v>
      </c>
      <c r="B59">
        <v>-59.25</v>
      </c>
      <c r="C59" t="s">
        <v>87</v>
      </c>
    </row>
    <row r="60" spans="1:5" x14ac:dyDescent="0.3">
      <c r="A60" s="2">
        <v>44354</v>
      </c>
      <c r="B60">
        <v>-78.819999999999993</v>
      </c>
      <c r="C60" t="s">
        <v>69</v>
      </c>
    </row>
    <row r="61" spans="1:5" x14ac:dyDescent="0.3">
      <c r="A61" s="2">
        <v>44354</v>
      </c>
      <c r="B61">
        <v>-13.79</v>
      </c>
      <c r="C61" t="s">
        <v>54</v>
      </c>
    </row>
    <row r="62" spans="1:5" x14ac:dyDescent="0.3">
      <c r="A62" s="2">
        <v>44354</v>
      </c>
      <c r="B62">
        <v>-22.38</v>
      </c>
      <c r="C62" t="s">
        <v>54</v>
      </c>
    </row>
    <row r="63" spans="1:5" x14ac:dyDescent="0.3">
      <c r="A63" s="2">
        <v>44354</v>
      </c>
      <c r="B63">
        <v>-8.49</v>
      </c>
      <c r="C63" t="s">
        <v>88</v>
      </c>
    </row>
    <row r="64" spans="1:5" x14ac:dyDescent="0.3">
      <c r="A64" s="2">
        <v>44354</v>
      </c>
      <c r="B64">
        <v>-12.57</v>
      </c>
      <c r="C64" t="s">
        <v>59</v>
      </c>
    </row>
    <row r="65" spans="1:5" x14ac:dyDescent="0.3">
      <c r="A65" s="2">
        <v>44354</v>
      </c>
      <c r="B65">
        <v>-14.9</v>
      </c>
      <c r="C65" t="s">
        <v>85</v>
      </c>
      <c r="E65" t="s">
        <v>89</v>
      </c>
    </row>
  </sheetData>
  <sortState ref="N2:O23">
    <sortCondition ref="O2:O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S-tili</vt:lpstr>
    </vt:vector>
  </TitlesOfParts>
  <Company>SSAB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Rajalin, Ilkka</dc:creator>
  <cp:lastModifiedBy>Rajalin, Ilkka</cp:lastModifiedBy>
  <dcterms:created xsi:type="dcterms:W3CDTF">2021-05-03T07:40:14Z</dcterms:created>
  <dcterms:modified xsi:type="dcterms:W3CDTF">2021-06-09T12:17:57Z</dcterms:modified>
</cp:coreProperties>
</file>