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ns\Desktop\Studium\3.WS_15-16\Werkstoffkunde\Labor\Versuch1_magn._Eigenschaften\"/>
    </mc:Choice>
  </mc:AlternateContent>
  <bookViews>
    <workbookView xWindow="0" yWindow="0" windowWidth="21600" windowHeight="11660" activeTab="2"/>
  </bookViews>
  <sheets>
    <sheet name="3. Frequenzabhängigkeit" sheetId="1" r:id="rId1"/>
    <sheet name="4. Ummagnetisierungsverluste" sheetId="2" r:id="rId2"/>
    <sheet name="5. Verhalten Ferritker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5" i="2" l="1"/>
  <c r="C26" i="2"/>
  <c r="C27" i="2"/>
  <c r="C28" i="2"/>
  <c r="C29" i="2"/>
  <c r="C30" i="2"/>
  <c r="C31" i="2"/>
  <c r="C32" i="2"/>
  <c r="C24" i="2"/>
  <c r="G9" i="1"/>
  <c r="C27" i="1"/>
  <c r="C31" i="1"/>
  <c r="B26" i="1"/>
  <c r="B27" i="1"/>
  <c r="B28" i="1"/>
  <c r="B29" i="1"/>
  <c r="B30" i="1"/>
  <c r="B31" i="1"/>
  <c r="B32" i="1"/>
  <c r="B25" i="1"/>
  <c r="C28" i="1"/>
  <c r="G8" i="1"/>
  <c r="G10" i="1"/>
  <c r="G11" i="1"/>
  <c r="G12" i="1"/>
  <c r="G13" i="1"/>
  <c r="G14" i="1"/>
  <c r="G7" i="1"/>
  <c r="C30" i="1" l="1"/>
  <c r="C26" i="1"/>
  <c r="C25" i="1"/>
  <c r="C29" i="1"/>
  <c r="C32" i="1"/>
</calcChain>
</file>

<file path=xl/sharedStrings.xml><?xml version="1.0" encoding="utf-8"?>
<sst xmlns="http://schemas.openxmlformats.org/spreadsheetml/2006/main" count="30" uniqueCount="18">
  <si>
    <t>Messung</t>
  </si>
  <si>
    <t>Frequenz in Hz</t>
  </si>
  <si>
    <t>Flussdichte in T</t>
  </si>
  <si>
    <t>Feldstärke in A/m</t>
  </si>
  <si>
    <t>Verlustleistung in W/kg</t>
  </si>
  <si>
    <t>Tabelle Messergebnisse: Versuch 1 - magn. Eigenschaften (Gruppe 3)</t>
  </si>
  <si>
    <t>Gerade</t>
  </si>
  <si>
    <t>Ph</t>
  </si>
  <si>
    <t>Pw</t>
  </si>
  <si>
    <t>Ch</t>
  </si>
  <si>
    <t>Cw</t>
  </si>
  <si>
    <t>Messergebnisse: Verlustleistung abhängig von Frequenz</t>
  </si>
  <si>
    <t>Messergebnisse: Pv/f</t>
  </si>
  <si>
    <t>Messergebnisse: Abhängigkeit der Ummagnetisierungsverluste Pv</t>
  </si>
  <si>
    <t>Permeabilitätszahl</t>
  </si>
  <si>
    <r>
      <t xml:space="preserve">Auswertung: Kurve </t>
    </r>
    <r>
      <rPr>
        <sz val="14"/>
        <color theme="1"/>
        <rFont val="Calibri"/>
        <family val="2"/>
      </rPr>
      <t>µ</t>
    </r>
    <r>
      <rPr>
        <sz val="8"/>
        <color theme="1"/>
        <rFont val="Calibri"/>
        <family val="2"/>
      </rPr>
      <t>r</t>
    </r>
  </si>
  <si>
    <r>
      <rPr>
        <sz val="14"/>
        <color theme="1"/>
        <rFont val="Calibri"/>
        <family val="2"/>
        <scheme val="minor"/>
      </rPr>
      <t>µ</t>
    </r>
    <r>
      <rPr>
        <sz val="8"/>
        <color theme="1"/>
        <rFont val="Calibri"/>
        <family val="2"/>
        <scheme val="minor"/>
      </rPr>
      <t>0</t>
    </r>
  </si>
  <si>
    <t>Messergebnisse: Verhalten des Ferritkerns bei kleinen Ansteuerungen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</si>
</sst>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"/>
    <numFmt numFmtId="166" formatCode="0.000E+00"/>
  </numFmts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top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164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left"/>
    </xf>
    <xf numFmtId="166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/>
    </xf>
    <xf numFmtId="166" fontId="0" fillId="0" borderId="0" xfId="0" applyNumberForma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v>Pv/f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4413620147790277"/>
                  <c:y val="6.895340953464299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100" baseline="0"/>
                      <a:t>y = 1E-06x + 0,0001</a:t>
                    </a:r>
                    <a:endParaRPr lang="en-US" sz="11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'3. Frequenzabhängigkeit'!$C$7:$C$14</c:f>
              <c:numCache>
                <c:formatCode>General</c:formatCode>
                <c:ptCount val="8"/>
                <c:pt idx="0">
                  <c:v>17</c:v>
                </c:pt>
                <c:pt idx="1">
                  <c:v>25</c:v>
                </c:pt>
                <c:pt idx="2">
                  <c:v>50</c:v>
                </c:pt>
                <c:pt idx="3">
                  <c:v>60</c:v>
                </c:pt>
                <c:pt idx="4">
                  <c:v>100</c:v>
                </c:pt>
                <c:pt idx="5">
                  <c:v>250</c:v>
                </c:pt>
                <c:pt idx="6">
                  <c:v>500</c:v>
                </c:pt>
                <c:pt idx="7">
                  <c:v>700</c:v>
                </c:pt>
              </c:numCache>
            </c:numRef>
          </c:xVal>
          <c:yVal>
            <c:numRef>
              <c:f>'3. Frequenzabhängigkeit'!$G$7:$G$14</c:f>
              <c:numCache>
                <c:formatCode>0.000E+00</c:formatCode>
                <c:ptCount val="8"/>
                <c:pt idx="0">
                  <c:v>8.1176470588235287E-5</c:v>
                </c:pt>
                <c:pt idx="1">
                  <c:v>1.1588E-4</c:v>
                </c:pt>
                <c:pt idx="2">
                  <c:v>1.5041999999999999E-4</c:v>
                </c:pt>
                <c:pt idx="3">
                  <c:v>1.6849999999999998E-4</c:v>
                </c:pt>
                <c:pt idx="4">
                  <c:v>2.143E-4</c:v>
                </c:pt>
                <c:pt idx="5">
                  <c:v>3.9476000000000002E-4</c:v>
                </c:pt>
                <c:pt idx="6">
                  <c:v>6.1660000000000003E-4</c:v>
                </c:pt>
                <c:pt idx="7">
                  <c:v>7.8085714285714282E-4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328184"/>
        <c:axId val="311327792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Verlust</c:v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'3. Frequenzabhängigkeit'!$C$7:$C$14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17</c:v>
                      </c:pt>
                      <c:pt idx="1">
                        <c:v>25</c:v>
                      </c:pt>
                      <c:pt idx="2">
                        <c:v>50</c:v>
                      </c:pt>
                      <c:pt idx="3">
                        <c:v>60</c:v>
                      </c:pt>
                      <c:pt idx="4">
                        <c:v>100</c:v>
                      </c:pt>
                      <c:pt idx="5">
                        <c:v>250</c:v>
                      </c:pt>
                      <c:pt idx="6">
                        <c:v>500</c:v>
                      </c:pt>
                      <c:pt idx="7">
                        <c:v>700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'3. Frequenzabhängigkeit'!$F$7:$F$14</c15:sqref>
                        </c15:formulaRef>
                      </c:ext>
                    </c:extLst>
                    <c:numCache>
                      <c:formatCode>0.000E+00</c:formatCode>
                      <c:ptCount val="8"/>
                      <c:pt idx="0">
                        <c:v>1.3799999999999999E-3</c:v>
                      </c:pt>
                      <c:pt idx="1">
                        <c:v>2.8969999999999998E-3</c:v>
                      </c:pt>
                      <c:pt idx="2">
                        <c:v>7.5209999999999999E-3</c:v>
                      </c:pt>
                      <c:pt idx="3">
                        <c:v>1.0109999999999999E-2</c:v>
                      </c:pt>
                      <c:pt idx="4">
                        <c:v>2.1430000000000001E-2</c:v>
                      </c:pt>
                      <c:pt idx="5">
                        <c:v>9.869E-2</c:v>
                      </c:pt>
                      <c:pt idx="6">
                        <c:v>0.30830000000000002</c:v>
                      </c:pt>
                      <c:pt idx="7">
                        <c:v>0.54659999999999997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311328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Frequenz in Hz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11327792"/>
        <c:crossesAt val="0"/>
        <c:crossBetween val="midCat"/>
      </c:valAx>
      <c:valAx>
        <c:axId val="311327792"/>
        <c:scaling>
          <c:orientation val="minMax"/>
          <c:max val="8.0000000000000026E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Verlustleistung in W/kg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113281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Verlustleistung abhängig von Frequenz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'3. Frequenzabhängigkeit'!$B$24</c:f>
              <c:strCache>
                <c:ptCount val="1"/>
                <c:pt idx="0">
                  <c:v>Ph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'3. Frequenzabhängigkeit'!$C$7:$C$14</c:f>
              <c:numCache>
                <c:formatCode>General</c:formatCode>
                <c:ptCount val="8"/>
                <c:pt idx="0">
                  <c:v>17</c:v>
                </c:pt>
                <c:pt idx="1">
                  <c:v>25</c:v>
                </c:pt>
                <c:pt idx="2">
                  <c:v>50</c:v>
                </c:pt>
                <c:pt idx="3">
                  <c:v>60</c:v>
                </c:pt>
                <c:pt idx="4">
                  <c:v>100</c:v>
                </c:pt>
                <c:pt idx="5">
                  <c:v>250</c:v>
                </c:pt>
                <c:pt idx="6">
                  <c:v>500</c:v>
                </c:pt>
                <c:pt idx="7">
                  <c:v>700</c:v>
                </c:pt>
              </c:numCache>
            </c:numRef>
          </c:xVal>
          <c:yVal>
            <c:numRef>
              <c:f>'3. Frequenzabhängigkeit'!$B$25:$B$32</c:f>
              <c:numCache>
                <c:formatCode>0.0000</c:formatCode>
                <c:ptCount val="8"/>
                <c:pt idx="0">
                  <c:v>1.7000000000000001E-3</c:v>
                </c:pt>
                <c:pt idx="1">
                  <c:v>2.5000000000000001E-3</c:v>
                </c:pt>
                <c:pt idx="2">
                  <c:v>5.0000000000000001E-3</c:v>
                </c:pt>
                <c:pt idx="3">
                  <c:v>6.0000000000000001E-3</c:v>
                </c:pt>
                <c:pt idx="4">
                  <c:v>0.01</c:v>
                </c:pt>
                <c:pt idx="5">
                  <c:v>2.5000000000000001E-2</c:v>
                </c:pt>
                <c:pt idx="6">
                  <c:v>0.05</c:v>
                </c:pt>
                <c:pt idx="7">
                  <c:v>7.0000000000000007E-2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'3. Frequenzabhängigkeit'!$C$24</c:f>
              <c:strCache>
                <c:ptCount val="1"/>
                <c:pt idx="0">
                  <c:v>Pw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'3. Frequenzabhängigkeit'!$C$7:$C$14</c:f>
              <c:numCache>
                <c:formatCode>General</c:formatCode>
                <c:ptCount val="8"/>
                <c:pt idx="0">
                  <c:v>17</c:v>
                </c:pt>
                <c:pt idx="1">
                  <c:v>25</c:v>
                </c:pt>
                <c:pt idx="2">
                  <c:v>50</c:v>
                </c:pt>
                <c:pt idx="3">
                  <c:v>60</c:v>
                </c:pt>
                <c:pt idx="4">
                  <c:v>100</c:v>
                </c:pt>
                <c:pt idx="5">
                  <c:v>250</c:v>
                </c:pt>
                <c:pt idx="6">
                  <c:v>500</c:v>
                </c:pt>
                <c:pt idx="7">
                  <c:v>700</c:v>
                </c:pt>
              </c:numCache>
            </c:numRef>
          </c:xVal>
          <c:yVal>
            <c:numRef>
              <c:f>'3. Frequenzabhängigkeit'!$C$25:$C$32</c:f>
              <c:numCache>
                <c:formatCode>0.0000</c:formatCode>
                <c:ptCount val="8"/>
                <c:pt idx="0">
                  <c:v>2.8899999999999998E-4</c:v>
                </c:pt>
                <c:pt idx="1">
                  <c:v>6.249999999999999E-4</c:v>
                </c:pt>
                <c:pt idx="2">
                  <c:v>2.4999999999999996E-3</c:v>
                </c:pt>
                <c:pt idx="3">
                  <c:v>3.5999999999999999E-3</c:v>
                </c:pt>
                <c:pt idx="4">
                  <c:v>9.9999999999999985E-3</c:v>
                </c:pt>
                <c:pt idx="5">
                  <c:v>6.25E-2</c:v>
                </c:pt>
                <c:pt idx="6">
                  <c:v>0.25</c:v>
                </c:pt>
                <c:pt idx="7">
                  <c:v>0.49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'3. Frequenzabhängigkeit'!$F$6</c:f>
              <c:strCache>
                <c:ptCount val="1"/>
                <c:pt idx="0">
                  <c:v>Verlustleistung in W/kg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'3. Frequenzabhängigkeit'!$C$7:$C$14</c:f>
              <c:numCache>
                <c:formatCode>General</c:formatCode>
                <c:ptCount val="8"/>
                <c:pt idx="0">
                  <c:v>17</c:v>
                </c:pt>
                <c:pt idx="1">
                  <c:v>25</c:v>
                </c:pt>
                <c:pt idx="2">
                  <c:v>50</c:v>
                </c:pt>
                <c:pt idx="3">
                  <c:v>60</c:v>
                </c:pt>
                <c:pt idx="4">
                  <c:v>100</c:v>
                </c:pt>
                <c:pt idx="5">
                  <c:v>250</c:v>
                </c:pt>
                <c:pt idx="6">
                  <c:v>500</c:v>
                </c:pt>
                <c:pt idx="7">
                  <c:v>700</c:v>
                </c:pt>
              </c:numCache>
            </c:numRef>
          </c:xVal>
          <c:yVal>
            <c:numRef>
              <c:f>'3. Frequenzabhängigkeit'!$F$7:$F$14</c:f>
              <c:numCache>
                <c:formatCode>0.000E+00</c:formatCode>
                <c:ptCount val="8"/>
                <c:pt idx="0">
                  <c:v>1.3799999999999999E-3</c:v>
                </c:pt>
                <c:pt idx="1">
                  <c:v>2.8969999999999998E-3</c:v>
                </c:pt>
                <c:pt idx="2">
                  <c:v>7.5209999999999999E-3</c:v>
                </c:pt>
                <c:pt idx="3">
                  <c:v>1.0109999999999999E-2</c:v>
                </c:pt>
                <c:pt idx="4">
                  <c:v>2.1430000000000001E-2</c:v>
                </c:pt>
                <c:pt idx="5">
                  <c:v>9.869E-2</c:v>
                </c:pt>
                <c:pt idx="6">
                  <c:v>0.30830000000000002</c:v>
                </c:pt>
                <c:pt idx="7">
                  <c:v>0.54659999999999997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321912"/>
        <c:axId val="311328968"/>
      </c:scatterChart>
      <c:valAx>
        <c:axId val="311321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Frequenz in Hz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11328968"/>
        <c:crosses val="autoZero"/>
        <c:crossBetween val="midCat"/>
      </c:valAx>
      <c:valAx>
        <c:axId val="311328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Verlustleistungen in W/kg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11321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Kurve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'4. Ummagnetisierungsverluste'!$E$8:$E$15</c:f>
              <c:numCache>
                <c:formatCode>0.000E+00</c:formatCode>
                <c:ptCount val="8"/>
                <c:pt idx="0">
                  <c:v>67.709999999999994</c:v>
                </c:pt>
                <c:pt idx="1">
                  <c:v>41.3</c:v>
                </c:pt>
                <c:pt idx="2">
                  <c:v>27.97</c:v>
                </c:pt>
                <c:pt idx="3">
                  <c:v>22.63</c:v>
                </c:pt>
                <c:pt idx="4">
                  <c:v>17.09</c:v>
                </c:pt>
                <c:pt idx="5">
                  <c:v>10.48</c:v>
                </c:pt>
                <c:pt idx="6">
                  <c:v>5.5739999999999998</c:v>
                </c:pt>
                <c:pt idx="7">
                  <c:v>3.5030000000000001</c:v>
                </c:pt>
              </c:numCache>
            </c:numRef>
          </c:xVal>
          <c:yVal>
            <c:numRef>
              <c:f>'4. Ummagnetisierungsverluste'!$C$25:$C$32</c:f>
              <c:numCache>
                <c:formatCode>0.000E+00</c:formatCode>
                <c:ptCount val="8"/>
                <c:pt idx="0">
                  <c:v>16423.168346170027</c:v>
                </c:pt>
                <c:pt idx="1">
                  <c:v>24049.3430493835</c:v>
                </c:pt>
                <c:pt idx="2">
                  <c:v>28414.351209913795</c:v>
                </c:pt>
                <c:pt idx="3">
                  <c:v>26397.468036705453</c:v>
                </c:pt>
                <c:pt idx="4">
                  <c:v>23247.229208649234</c:v>
                </c:pt>
                <c:pt idx="5">
                  <c:v>19046.014076894582</c:v>
                </c:pt>
                <c:pt idx="6">
                  <c:v>14957.501001210589</c:v>
                </c:pt>
                <c:pt idx="7">
                  <c:v>12922.211692171568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325048"/>
        <c:axId val="311321520"/>
      </c:scatterChart>
      <c:valAx>
        <c:axId val="311325048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Feldstärke in [A/m]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E+0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11321520"/>
        <c:crosses val="autoZero"/>
        <c:crossBetween val="midCat"/>
      </c:valAx>
      <c:valAx>
        <c:axId val="31132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Permeabilitätszahl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E+0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11325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Doppellogarithmisches Diagramm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9.0516622922134679E-2"/>
                  <c:y val="-2.539479440069991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'4. Ummagnetisierungsverluste'!$D$7:$D$15</c:f>
              <c:numCache>
                <c:formatCode>0.000E+00</c:formatCode>
                <c:ptCount val="9"/>
                <c:pt idx="0">
                  <c:v>1.718</c:v>
                </c:pt>
                <c:pt idx="1">
                  <c:v>1.3977999999999999</c:v>
                </c:pt>
                <c:pt idx="2">
                  <c:v>1.2484999999999999</c:v>
                </c:pt>
                <c:pt idx="3">
                  <c:v>0.999</c:v>
                </c:pt>
                <c:pt idx="4">
                  <c:v>0.75090000000000001</c:v>
                </c:pt>
                <c:pt idx="5">
                  <c:v>0.49940000000000001</c:v>
                </c:pt>
                <c:pt idx="6">
                  <c:v>0.25090000000000001</c:v>
                </c:pt>
                <c:pt idx="7">
                  <c:v>0.1048</c:v>
                </c:pt>
                <c:pt idx="8">
                  <c:v>5.6899999999999999E-2</c:v>
                </c:pt>
              </c:numCache>
            </c:numRef>
          </c:xVal>
          <c:yVal>
            <c:numRef>
              <c:f>'4. Ummagnetisierungsverluste'!$F$7:$F$15</c:f>
              <c:numCache>
                <c:formatCode>0.000E+00</c:formatCode>
                <c:ptCount val="9"/>
                <c:pt idx="0">
                  <c:v>2.1850000000000001</c:v>
                </c:pt>
                <c:pt idx="1">
                  <c:v>1.052</c:v>
                </c:pt>
                <c:pt idx="2">
                  <c:v>0.82430000000000003</c:v>
                </c:pt>
                <c:pt idx="3">
                  <c:v>0.52790000000000004</c:v>
                </c:pt>
                <c:pt idx="4">
                  <c:v>0.30740000000000001</c:v>
                </c:pt>
                <c:pt idx="5">
                  <c:v>0.14449999999999999</c:v>
                </c:pt>
                <c:pt idx="6">
                  <c:v>3.943E-2</c:v>
                </c:pt>
                <c:pt idx="7">
                  <c:v>7.5240000000000003E-3</c:v>
                </c:pt>
                <c:pt idx="8">
                  <c:v>2.2790000000000002E-3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322304"/>
        <c:axId val="311327008"/>
      </c:scatterChart>
      <c:valAx>
        <c:axId val="31132230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Flussdichte in [T]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11327008"/>
        <c:crosses val="autoZero"/>
        <c:crossBetween val="midCat"/>
      </c:valAx>
      <c:valAx>
        <c:axId val="31132700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Verlustleistung in [W/kg]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.00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11322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619776</xdr:colOff>
      <xdr:row>1</xdr:row>
      <xdr:rowOff>296461</xdr:rowOff>
    </xdr:from>
    <xdr:to>
      <xdr:col>13</xdr:col>
      <xdr:colOff>61205</xdr:colOff>
      <xdr:row>20</xdr:row>
      <xdr:rowOff>15301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441095</xdr:colOff>
      <xdr:row>22</xdr:row>
      <xdr:rowOff>10940</xdr:rowOff>
    </xdr:from>
    <xdr:to>
      <xdr:col>9</xdr:col>
      <xdr:colOff>229517</xdr:colOff>
      <xdr:row>39</xdr:row>
      <xdr:rowOff>84157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98424</xdr:colOff>
      <xdr:row>21</xdr:row>
      <xdr:rowOff>25400</xdr:rowOff>
    </xdr:from>
    <xdr:to>
      <xdr:col>7</xdr:col>
      <xdr:colOff>12699</xdr:colOff>
      <xdr:row>40</xdr:row>
      <xdr:rowOff>76200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314592</xdr:colOff>
      <xdr:row>3</xdr:row>
      <xdr:rowOff>150462</xdr:rowOff>
    </xdr:from>
    <xdr:to>
      <xdr:col>9</xdr:col>
      <xdr:colOff>567623</xdr:colOff>
      <xdr:row>18</xdr:row>
      <xdr:rowOff>72517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2"/>
  <sheetViews>
    <sheetView zoomScale="83" workbookViewId="0">
      <selection activeCell="D39" sqref="D39"/>
    </sheetView>
  </sheetViews>
  <sheetFormatPr baseColWidth="10" defaultRowHeight="14.5" x14ac:dyDescent="0.35"/>
  <cols>
    <col min="1" max="1" width="5.6328125" customWidth="1"/>
    <col min="2" max="5" width="20.6328125" customWidth="1"/>
    <col min="6" max="9" width="20.6328125" style="1" customWidth="1"/>
  </cols>
  <sheetData>
    <row r="2" spans="2:7" ht="23.5" x14ac:dyDescent="0.55000000000000004">
      <c r="B2" s="15" t="s">
        <v>5</v>
      </c>
      <c r="C2" s="15"/>
      <c r="D2" s="15"/>
      <c r="E2" s="15"/>
      <c r="F2" s="15"/>
    </row>
    <row r="3" spans="2:7" ht="23.5" x14ac:dyDescent="0.55000000000000004">
      <c r="B3" s="11"/>
      <c r="C3" s="11"/>
      <c r="D3" s="11"/>
      <c r="E3" s="11"/>
      <c r="F3" s="11"/>
    </row>
    <row r="4" spans="2:7" ht="18.5" x14ac:dyDescent="0.45">
      <c r="B4" s="16" t="s">
        <v>12</v>
      </c>
      <c r="C4" s="16"/>
      <c r="D4" s="16"/>
      <c r="E4" s="16"/>
    </row>
    <row r="6" spans="2:7" ht="15" thickBot="1" x14ac:dyDescent="0.4"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  <c r="G6" s="7" t="s">
        <v>6</v>
      </c>
    </row>
    <row r="7" spans="2:7" ht="15" thickTop="1" x14ac:dyDescent="0.35">
      <c r="B7" s="1">
        <v>1</v>
      </c>
      <c r="C7" s="2">
        <v>17</v>
      </c>
      <c r="D7" s="4">
        <v>0.10199999999999999</v>
      </c>
      <c r="E7" s="5">
        <v>4.4820000000000002</v>
      </c>
      <c r="F7" s="12">
        <v>1.3799999999999999E-3</v>
      </c>
      <c r="G7" s="13">
        <f>F7/C7</f>
        <v>8.1176470588235287E-5</v>
      </c>
    </row>
    <row r="8" spans="2:7" x14ac:dyDescent="0.35">
      <c r="B8" s="1">
        <v>2</v>
      </c>
      <c r="C8" s="2">
        <v>25</v>
      </c>
      <c r="D8" s="4">
        <v>0.11119999999999999</v>
      </c>
      <c r="E8" s="5">
        <v>4.9089999999999998</v>
      </c>
      <c r="F8" s="12">
        <v>2.8969999999999998E-3</v>
      </c>
      <c r="G8" s="13">
        <f t="shared" ref="G8:G14" si="0">F8/C8</f>
        <v>1.1588E-4</v>
      </c>
    </row>
    <row r="9" spans="2:7" x14ac:dyDescent="0.35">
      <c r="B9" s="1">
        <v>3</v>
      </c>
      <c r="C9" s="2">
        <v>50</v>
      </c>
      <c r="D9" s="4">
        <v>0.1041</v>
      </c>
      <c r="E9" s="5">
        <v>5.5209999999999999</v>
      </c>
      <c r="F9" s="12">
        <v>7.5209999999999999E-3</v>
      </c>
      <c r="G9" s="13">
        <f>F9/C9</f>
        <v>1.5041999999999999E-4</v>
      </c>
    </row>
    <row r="10" spans="2:7" x14ac:dyDescent="0.35">
      <c r="B10" s="1">
        <v>4</v>
      </c>
      <c r="C10" s="2">
        <v>60</v>
      </c>
      <c r="D10" s="4">
        <v>0.105</v>
      </c>
      <c r="E10" s="5">
        <v>5.8520000000000003</v>
      </c>
      <c r="F10" s="12">
        <v>1.0109999999999999E-2</v>
      </c>
      <c r="G10" s="13">
        <f t="shared" si="0"/>
        <v>1.6849999999999998E-4</v>
      </c>
    </row>
    <row r="11" spans="2:7" x14ac:dyDescent="0.35">
      <c r="B11" s="1">
        <v>5</v>
      </c>
      <c r="C11" s="2">
        <v>100</v>
      </c>
      <c r="D11" s="4">
        <v>0.1</v>
      </c>
      <c r="E11" s="5">
        <v>6.9550000000000001</v>
      </c>
      <c r="F11" s="12">
        <v>2.1430000000000001E-2</v>
      </c>
      <c r="G11" s="13">
        <f t="shared" si="0"/>
        <v>2.143E-4</v>
      </c>
    </row>
    <row r="12" spans="2:7" x14ac:dyDescent="0.35">
      <c r="B12" s="1">
        <v>6</v>
      </c>
      <c r="C12" s="2">
        <v>250</v>
      </c>
      <c r="D12" s="4">
        <v>0.1019</v>
      </c>
      <c r="E12" s="5">
        <v>10.94</v>
      </c>
      <c r="F12" s="12">
        <v>9.869E-2</v>
      </c>
      <c r="G12" s="13">
        <f t="shared" si="0"/>
        <v>3.9476000000000002E-4</v>
      </c>
    </row>
    <row r="13" spans="2:7" x14ac:dyDescent="0.35">
      <c r="B13" s="1">
        <v>7</v>
      </c>
      <c r="C13" s="2">
        <v>500</v>
      </c>
      <c r="D13" s="4">
        <v>9.9199999999999997E-2</v>
      </c>
      <c r="E13" s="5">
        <v>16.72</v>
      </c>
      <c r="F13" s="12">
        <v>0.30830000000000002</v>
      </c>
      <c r="G13" s="13">
        <f t="shared" si="0"/>
        <v>6.1660000000000003E-4</v>
      </c>
    </row>
    <row r="14" spans="2:7" x14ac:dyDescent="0.35">
      <c r="B14" s="1">
        <v>8</v>
      </c>
      <c r="C14" s="2">
        <v>700</v>
      </c>
      <c r="D14" s="4">
        <v>9.9099999999999994E-2</v>
      </c>
      <c r="E14" s="5">
        <v>20.88</v>
      </c>
      <c r="F14" s="12">
        <v>0.54659999999999997</v>
      </c>
      <c r="G14" s="13">
        <f t="shared" si="0"/>
        <v>7.8085714285714282E-4</v>
      </c>
    </row>
    <row r="22" spans="2:5" ht="18.5" x14ac:dyDescent="0.45">
      <c r="B22" s="16" t="s">
        <v>11</v>
      </c>
      <c r="C22" s="16"/>
      <c r="D22" s="16"/>
      <c r="E22" s="16"/>
    </row>
    <row r="23" spans="2:5" x14ac:dyDescent="0.35">
      <c r="B23" s="1"/>
      <c r="C23" s="1"/>
      <c r="D23" s="1"/>
      <c r="E23" s="1"/>
    </row>
    <row r="24" spans="2:5" ht="15" thickBot="1" x14ac:dyDescent="0.4">
      <c r="B24" s="10" t="s">
        <v>7</v>
      </c>
      <c r="C24" s="10" t="s">
        <v>8</v>
      </c>
      <c r="D24" s="10" t="s">
        <v>9</v>
      </c>
      <c r="E24" s="10" t="s">
        <v>10</v>
      </c>
    </row>
    <row r="25" spans="2:5" ht="15" thickTop="1" x14ac:dyDescent="0.35">
      <c r="B25" s="8">
        <f t="shared" ref="B25:B32" si="1">$D$25*C7</f>
        <v>1.7000000000000001E-3</v>
      </c>
      <c r="C25" s="8">
        <f t="shared" ref="C25:C32" si="2">$E$25*C7*C7</f>
        <v>2.8899999999999998E-4</v>
      </c>
      <c r="D25" s="1">
        <v>1E-4</v>
      </c>
      <c r="E25" s="9">
        <v>9.9999999999999995E-7</v>
      </c>
    </row>
    <row r="26" spans="2:5" x14ac:dyDescent="0.35">
      <c r="B26" s="8">
        <f t="shared" si="1"/>
        <v>2.5000000000000001E-3</v>
      </c>
      <c r="C26" s="8">
        <f t="shared" si="2"/>
        <v>6.249999999999999E-4</v>
      </c>
      <c r="D26" s="1"/>
      <c r="E26" s="1"/>
    </row>
    <row r="27" spans="2:5" x14ac:dyDescent="0.35">
      <c r="B27" s="8">
        <f t="shared" si="1"/>
        <v>5.0000000000000001E-3</v>
      </c>
      <c r="C27" s="8">
        <f t="shared" si="2"/>
        <v>2.4999999999999996E-3</v>
      </c>
      <c r="D27" s="1"/>
      <c r="E27" s="1"/>
    </row>
    <row r="28" spans="2:5" x14ac:dyDescent="0.35">
      <c r="B28" s="8">
        <f t="shared" si="1"/>
        <v>6.0000000000000001E-3</v>
      </c>
      <c r="C28" s="8">
        <f t="shared" si="2"/>
        <v>3.5999999999999999E-3</v>
      </c>
      <c r="D28" s="1"/>
      <c r="E28" s="1"/>
    </row>
    <row r="29" spans="2:5" x14ac:dyDescent="0.35">
      <c r="B29" s="8">
        <f t="shared" si="1"/>
        <v>0.01</v>
      </c>
      <c r="C29" s="8">
        <f t="shared" si="2"/>
        <v>9.9999999999999985E-3</v>
      </c>
      <c r="D29" s="1"/>
      <c r="E29" s="1"/>
    </row>
    <row r="30" spans="2:5" x14ac:dyDescent="0.35">
      <c r="B30" s="8">
        <f t="shared" si="1"/>
        <v>2.5000000000000001E-2</v>
      </c>
      <c r="C30" s="8">
        <f t="shared" si="2"/>
        <v>6.25E-2</v>
      </c>
      <c r="D30" s="1"/>
      <c r="E30" s="1"/>
    </row>
    <row r="31" spans="2:5" x14ac:dyDescent="0.35">
      <c r="B31" s="8">
        <f t="shared" si="1"/>
        <v>0.05</v>
      </c>
      <c r="C31" s="8">
        <f t="shared" si="2"/>
        <v>0.25</v>
      </c>
      <c r="D31" s="1"/>
      <c r="E31" s="1"/>
    </row>
    <row r="32" spans="2:5" x14ac:dyDescent="0.35">
      <c r="B32" s="8">
        <f t="shared" si="1"/>
        <v>7.0000000000000007E-2</v>
      </c>
      <c r="C32" s="8">
        <f t="shared" si="2"/>
        <v>0.49</v>
      </c>
      <c r="D32" s="1"/>
      <c r="E32" s="1"/>
    </row>
  </sheetData>
  <mergeCells count="3">
    <mergeCell ref="B2:F2"/>
    <mergeCell ref="B22:E22"/>
    <mergeCell ref="B4:E4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5"/>
  <sheetViews>
    <sheetView topLeftCell="B5" zoomScale="106" zoomScaleNormal="131" workbookViewId="0">
      <selection activeCell="I29" sqref="I29"/>
    </sheetView>
  </sheetViews>
  <sheetFormatPr baseColWidth="10" defaultRowHeight="14.5" x14ac:dyDescent="0.35"/>
  <cols>
    <col min="2" max="10" width="20.6328125" customWidth="1"/>
  </cols>
  <sheetData>
    <row r="2" spans="2:7" ht="23.5" x14ac:dyDescent="0.55000000000000004">
      <c r="B2" s="15" t="s">
        <v>5</v>
      </c>
      <c r="C2" s="15"/>
      <c r="D2" s="15"/>
      <c r="E2" s="15"/>
      <c r="F2" s="15"/>
    </row>
    <row r="4" spans="2:7" ht="18.5" x14ac:dyDescent="0.45">
      <c r="B4" s="16" t="s">
        <v>13</v>
      </c>
      <c r="C4" s="16"/>
      <c r="D4" s="16"/>
      <c r="E4" s="16"/>
    </row>
    <row r="6" spans="2:7" ht="15" thickBot="1" x14ac:dyDescent="0.4"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  <c r="G6" s="6"/>
    </row>
    <row r="7" spans="2:7" ht="15" thickTop="1" x14ac:dyDescent="0.35">
      <c r="B7" s="1">
        <v>1</v>
      </c>
      <c r="C7" s="2">
        <v>50</v>
      </c>
      <c r="D7" s="12">
        <v>1.718</v>
      </c>
      <c r="E7" s="12">
        <v>1088</v>
      </c>
      <c r="F7" s="12">
        <v>2.1850000000000001</v>
      </c>
      <c r="G7" s="13"/>
    </row>
    <row r="8" spans="2:7" x14ac:dyDescent="0.35">
      <c r="B8" s="1">
        <v>2</v>
      </c>
      <c r="C8" s="2">
        <v>50</v>
      </c>
      <c r="D8" s="12">
        <v>1.3977999999999999</v>
      </c>
      <c r="E8" s="12">
        <v>67.709999999999994</v>
      </c>
      <c r="F8" s="12">
        <v>1.052</v>
      </c>
      <c r="G8" s="13"/>
    </row>
    <row r="9" spans="2:7" x14ac:dyDescent="0.35">
      <c r="B9" s="1">
        <v>3</v>
      </c>
      <c r="C9" s="2">
        <v>50</v>
      </c>
      <c r="D9" s="12">
        <v>1.2484999999999999</v>
      </c>
      <c r="E9" s="12">
        <v>41.3</v>
      </c>
      <c r="F9" s="12">
        <v>0.82430000000000003</v>
      </c>
      <c r="G9" s="13"/>
    </row>
    <row r="10" spans="2:7" x14ac:dyDescent="0.35">
      <c r="B10" s="1">
        <v>4</v>
      </c>
      <c r="C10" s="2">
        <v>50</v>
      </c>
      <c r="D10" s="12">
        <v>0.999</v>
      </c>
      <c r="E10" s="12">
        <v>27.97</v>
      </c>
      <c r="F10" s="12">
        <v>0.52790000000000004</v>
      </c>
      <c r="G10" s="13"/>
    </row>
    <row r="11" spans="2:7" x14ac:dyDescent="0.35">
      <c r="B11" s="1">
        <v>5</v>
      </c>
      <c r="C11" s="2">
        <v>50</v>
      </c>
      <c r="D11" s="12">
        <v>0.75090000000000001</v>
      </c>
      <c r="E11" s="12">
        <v>22.63</v>
      </c>
      <c r="F11" s="12">
        <v>0.30740000000000001</v>
      </c>
      <c r="G11" s="13"/>
    </row>
    <row r="12" spans="2:7" x14ac:dyDescent="0.35">
      <c r="B12" s="1">
        <v>6</v>
      </c>
      <c r="C12" s="2">
        <v>50</v>
      </c>
      <c r="D12" s="12">
        <v>0.49940000000000001</v>
      </c>
      <c r="E12" s="12">
        <v>17.09</v>
      </c>
      <c r="F12" s="12">
        <v>0.14449999999999999</v>
      </c>
      <c r="G12" s="13"/>
    </row>
    <row r="13" spans="2:7" x14ac:dyDescent="0.35">
      <c r="B13" s="1">
        <v>7</v>
      </c>
      <c r="C13" s="2">
        <v>50</v>
      </c>
      <c r="D13" s="12">
        <v>0.25090000000000001</v>
      </c>
      <c r="E13" s="12">
        <v>10.48</v>
      </c>
      <c r="F13" s="12">
        <v>3.943E-2</v>
      </c>
      <c r="G13" s="13"/>
    </row>
    <row r="14" spans="2:7" x14ac:dyDescent="0.35">
      <c r="B14" s="1">
        <v>8</v>
      </c>
      <c r="C14" s="2">
        <v>50</v>
      </c>
      <c r="D14" s="12">
        <v>0.1048</v>
      </c>
      <c r="E14" s="12">
        <v>5.5739999999999998</v>
      </c>
      <c r="F14" s="12">
        <v>7.5240000000000003E-3</v>
      </c>
      <c r="G14" s="13"/>
    </row>
    <row r="15" spans="2:7" x14ac:dyDescent="0.35">
      <c r="B15" s="1">
        <v>9</v>
      </c>
      <c r="C15" s="2">
        <v>50</v>
      </c>
      <c r="D15" s="12">
        <v>5.6899999999999999E-2</v>
      </c>
      <c r="E15" s="13">
        <v>3.5030000000000001</v>
      </c>
      <c r="F15" s="13">
        <v>2.2790000000000002E-3</v>
      </c>
    </row>
    <row r="21" spans="2:3" ht="18.5" x14ac:dyDescent="0.45">
      <c r="B21" t="s">
        <v>15</v>
      </c>
    </row>
    <row r="23" spans="2:3" ht="18.5" x14ac:dyDescent="0.45">
      <c r="B23" s="1" t="s">
        <v>16</v>
      </c>
      <c r="C23" s="1" t="s">
        <v>14</v>
      </c>
    </row>
    <row r="24" spans="2:3" x14ac:dyDescent="0.35">
      <c r="B24" s="13">
        <v>1.257E-6</v>
      </c>
      <c r="C24" s="13">
        <f t="shared" ref="C24:C32" si="0">D7/($B$24*E7)</f>
        <v>1256.2005709204923</v>
      </c>
    </row>
    <row r="25" spans="2:3" x14ac:dyDescent="0.35">
      <c r="B25" s="14"/>
      <c r="C25" s="13">
        <f t="shared" si="0"/>
        <v>16423.168346170027</v>
      </c>
    </row>
    <row r="26" spans="2:3" x14ac:dyDescent="0.35">
      <c r="B26" s="14"/>
      <c r="C26" s="13">
        <f t="shared" si="0"/>
        <v>24049.3430493835</v>
      </c>
    </row>
    <row r="27" spans="2:3" x14ac:dyDescent="0.35">
      <c r="B27" s="14"/>
      <c r="C27" s="13">
        <f t="shared" si="0"/>
        <v>28414.351209913795</v>
      </c>
    </row>
    <row r="28" spans="2:3" x14ac:dyDescent="0.35">
      <c r="B28" s="14"/>
      <c r="C28" s="13">
        <f t="shared" si="0"/>
        <v>26397.468036705453</v>
      </c>
    </row>
    <row r="29" spans="2:3" x14ac:dyDescent="0.35">
      <c r="B29" s="14"/>
      <c r="C29" s="13">
        <f t="shared" si="0"/>
        <v>23247.229208649234</v>
      </c>
    </row>
    <row r="30" spans="2:3" x14ac:dyDescent="0.35">
      <c r="C30" s="13">
        <f t="shared" si="0"/>
        <v>19046.014076894582</v>
      </c>
    </row>
    <row r="31" spans="2:3" x14ac:dyDescent="0.35">
      <c r="C31" s="13">
        <f t="shared" si="0"/>
        <v>14957.501001210589</v>
      </c>
    </row>
    <row r="32" spans="2:3" x14ac:dyDescent="0.35">
      <c r="C32" s="13">
        <f t="shared" si="0"/>
        <v>12922.211692171568</v>
      </c>
    </row>
    <row r="33" spans="3:3" x14ac:dyDescent="0.35">
      <c r="C33" s="14"/>
    </row>
    <row r="34" spans="3:3" x14ac:dyDescent="0.35">
      <c r="C34" s="14"/>
    </row>
    <row r="35" spans="3:3" x14ac:dyDescent="0.35">
      <c r="C35" s="14"/>
    </row>
  </sheetData>
  <mergeCells count="2">
    <mergeCell ref="B2:F2"/>
    <mergeCell ref="B4:E4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tabSelected="1" workbookViewId="0">
      <selection activeCell="F22" sqref="F22"/>
    </sheetView>
  </sheetViews>
  <sheetFormatPr baseColWidth="10" defaultRowHeight="14.5" x14ac:dyDescent="0.35"/>
  <cols>
    <col min="2" max="10" width="20.6328125" customWidth="1"/>
  </cols>
  <sheetData>
    <row r="2" spans="2:6" ht="23.5" x14ac:dyDescent="0.55000000000000004">
      <c r="B2" s="15" t="s">
        <v>5</v>
      </c>
      <c r="C2" s="15"/>
      <c r="D2" s="15"/>
      <c r="E2" s="15"/>
      <c r="F2" s="15"/>
    </row>
    <row r="4" spans="2:6" x14ac:dyDescent="0.35">
      <c r="B4" t="s">
        <v>17</v>
      </c>
    </row>
    <row r="6" spans="2:6" ht="15" thickBot="1" x14ac:dyDescent="0.4"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</row>
    <row r="7" spans="2:6" ht="15" thickTop="1" x14ac:dyDescent="0.35">
      <c r="B7" s="1">
        <v>1</v>
      </c>
      <c r="C7" s="2">
        <v>1500</v>
      </c>
      <c r="D7" s="12">
        <v>0.14630000000000001</v>
      </c>
      <c r="E7" s="12">
        <v>43.18</v>
      </c>
      <c r="F7" s="12">
        <v>0.73629999999999995</v>
      </c>
    </row>
    <row r="8" spans="2:6" x14ac:dyDescent="0.35">
      <c r="B8" s="1">
        <v>2</v>
      </c>
      <c r="C8" s="2">
        <v>1500</v>
      </c>
      <c r="D8" s="12">
        <v>1.1000000000000001E-3</v>
      </c>
      <c r="E8" s="12">
        <v>0.46089999999999998</v>
      </c>
      <c r="F8" s="12">
        <v>7.9390000000000003E-7</v>
      </c>
    </row>
    <row r="9" spans="2:6" x14ac:dyDescent="0.35">
      <c r="B9" s="1"/>
      <c r="C9" s="2"/>
      <c r="D9" s="12"/>
      <c r="E9" s="12"/>
      <c r="F9" s="12"/>
    </row>
    <row r="10" spans="2:6" x14ac:dyDescent="0.35">
      <c r="B10" s="1"/>
      <c r="C10" s="2"/>
      <c r="D10" s="12"/>
      <c r="E10" s="12"/>
      <c r="F10" s="12"/>
    </row>
    <row r="11" spans="2:6" x14ac:dyDescent="0.35">
      <c r="B11" s="1"/>
      <c r="C11" s="2"/>
      <c r="D11" s="12"/>
      <c r="E11" s="12"/>
      <c r="F11" s="12"/>
    </row>
    <row r="12" spans="2:6" x14ac:dyDescent="0.35">
      <c r="B12" s="1"/>
      <c r="C12" s="2"/>
      <c r="D12" s="12"/>
      <c r="E12" s="12"/>
      <c r="F12" s="12"/>
    </row>
    <row r="13" spans="2:6" x14ac:dyDescent="0.35">
      <c r="B13" s="1"/>
      <c r="C13" s="2"/>
      <c r="D13" s="12"/>
      <c r="E13" s="12"/>
      <c r="F13" s="12"/>
    </row>
    <row r="14" spans="2:6" x14ac:dyDescent="0.35">
      <c r="B14" s="1"/>
      <c r="C14" s="2"/>
      <c r="D14" s="12"/>
      <c r="E14" s="12"/>
      <c r="F14" s="12"/>
    </row>
    <row r="15" spans="2:6" x14ac:dyDescent="0.35">
      <c r="B15" s="1"/>
      <c r="C15" s="2"/>
      <c r="D15" s="12"/>
      <c r="E15" s="13"/>
      <c r="F15" s="13"/>
    </row>
  </sheetData>
  <mergeCells count="1">
    <mergeCell ref="B2:F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3. Frequenzabhängigkeit</vt:lpstr>
      <vt:lpstr>4. Ummagnetisierungsverluste</vt:lpstr>
      <vt:lpstr>5. Verhalten Ferritkern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Spahmann</dc:creator>
  <cp:lastModifiedBy>Jens Spahmann</cp:lastModifiedBy>
  <dcterms:created xsi:type="dcterms:W3CDTF">2015-10-02T07:24:21Z</dcterms:created>
  <dcterms:modified xsi:type="dcterms:W3CDTF">2015-10-02T10:16:51Z</dcterms:modified>
</cp:coreProperties>
</file>