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orage.slu.se\Home$\lormen\My Documents\Documents\ICBM\Root_function_manuscript\MCMC_calibration\"/>
    </mc:Choice>
  </mc:AlternateContent>
  <bookViews>
    <workbookView xWindow="0" yWindow="0" windowWidth="25130" windowHeight="140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Sheet1!$A$1:$T$901</definedName>
  </definedNames>
  <calcPr calcId="152511"/>
</workbook>
</file>

<file path=xl/calcChain.xml><?xml version="1.0" encoding="utf-8"?>
<calcChain xmlns="http://schemas.openxmlformats.org/spreadsheetml/2006/main">
  <c r="I2" i="2" l="1"/>
  <c r="F2" i="2"/>
  <c r="E3" i="2"/>
  <c r="E2" i="2"/>
  <c r="K3" i="1"/>
  <c r="P3" i="1" s="1"/>
  <c r="K4" i="1"/>
  <c r="R4" i="1" s="1"/>
  <c r="K5" i="1"/>
  <c r="P5" i="1" s="1"/>
  <c r="K6" i="1"/>
  <c r="R6" i="1" s="1"/>
  <c r="K7" i="1"/>
  <c r="P7" i="1" s="1"/>
  <c r="K8" i="1"/>
  <c r="R8" i="1" s="1"/>
  <c r="K9" i="1"/>
  <c r="P9" i="1" s="1"/>
  <c r="K10" i="1"/>
  <c r="R10" i="1" s="1"/>
  <c r="K11" i="1"/>
  <c r="P11" i="1" s="1"/>
  <c r="K12" i="1"/>
  <c r="R12" i="1" s="1"/>
  <c r="K13" i="1"/>
  <c r="P13" i="1" s="1"/>
  <c r="K14" i="1"/>
  <c r="R14" i="1" s="1"/>
  <c r="K15" i="1"/>
  <c r="P15" i="1" s="1"/>
  <c r="K16" i="1"/>
  <c r="R16" i="1" s="1"/>
  <c r="K2" i="1"/>
  <c r="P2" i="1" s="1"/>
  <c r="Q16" i="1" l="1"/>
  <c r="S16" i="1" s="1"/>
  <c r="Q14" i="1"/>
  <c r="S14" i="1" s="1"/>
  <c r="Q12" i="1"/>
  <c r="S12" i="1" s="1"/>
  <c r="Q10" i="1"/>
  <c r="S10" i="1" s="1"/>
  <c r="T10" i="1" s="1"/>
  <c r="Q8" i="1"/>
  <c r="S8" i="1" s="1"/>
  <c r="Q6" i="1"/>
  <c r="S6" i="1" s="1"/>
  <c r="Q4" i="1"/>
  <c r="S4" i="1" s="1"/>
  <c r="P16" i="1"/>
  <c r="P14" i="1"/>
  <c r="P12" i="1"/>
  <c r="P10" i="1"/>
  <c r="P8" i="1"/>
  <c r="P6" i="1"/>
  <c r="P4" i="1"/>
  <c r="R15" i="1"/>
  <c r="R13" i="1"/>
  <c r="R11" i="1"/>
  <c r="R9" i="1"/>
  <c r="R7" i="1"/>
  <c r="R5" i="1"/>
  <c r="R3" i="1"/>
  <c r="Q15" i="1"/>
  <c r="S15" i="1" s="1"/>
  <c r="T15" i="1" s="1"/>
  <c r="Q13" i="1"/>
  <c r="Q11" i="1"/>
  <c r="S11" i="1" s="1"/>
  <c r="T11" i="1" s="1"/>
  <c r="Q9" i="1"/>
  <c r="Q7" i="1"/>
  <c r="S7" i="1" s="1"/>
  <c r="T7" i="1" s="1"/>
  <c r="Q5" i="1"/>
  <c r="Q3" i="1"/>
  <c r="S3" i="1" s="1"/>
  <c r="T3" i="1" s="1"/>
  <c r="Q2" i="1"/>
  <c r="R2" i="1"/>
  <c r="K811" i="1"/>
  <c r="R811" i="1"/>
  <c r="K810" i="1"/>
  <c r="K809" i="1"/>
  <c r="R809" i="1" s="1"/>
  <c r="K808" i="1"/>
  <c r="R808" i="1" s="1"/>
  <c r="K807" i="1"/>
  <c r="R807" i="1" s="1"/>
  <c r="K806" i="1"/>
  <c r="R806" i="1" s="1"/>
  <c r="K805" i="1"/>
  <c r="R805" i="1" s="1"/>
  <c r="K804" i="1"/>
  <c r="K803" i="1"/>
  <c r="R803" i="1" s="1"/>
  <c r="K802" i="1"/>
  <c r="K801" i="1"/>
  <c r="R801" i="1" s="1"/>
  <c r="K800" i="1"/>
  <c r="R800" i="1" s="1"/>
  <c r="K799" i="1"/>
  <c r="R799" i="1" s="1"/>
  <c r="K798" i="1"/>
  <c r="R798" i="1" s="1"/>
  <c r="K797" i="1"/>
  <c r="K796" i="1"/>
  <c r="Q796" i="1" s="1"/>
  <c r="K795" i="1"/>
  <c r="Q795" i="1" s="1"/>
  <c r="K794" i="1"/>
  <c r="K793" i="1"/>
  <c r="Q793" i="1" s="1"/>
  <c r="K792" i="1"/>
  <c r="Q792" i="1" s="1"/>
  <c r="K791" i="1"/>
  <c r="Q791" i="1" s="1"/>
  <c r="K790" i="1"/>
  <c r="Q790" i="1" s="1"/>
  <c r="K789" i="1"/>
  <c r="Q789" i="1" s="1"/>
  <c r="K788" i="1"/>
  <c r="Q788" i="1" s="1"/>
  <c r="K787" i="1"/>
  <c r="Q787" i="1" s="1"/>
  <c r="K786" i="1"/>
  <c r="K785" i="1"/>
  <c r="Q785" i="1" s="1"/>
  <c r="K784" i="1"/>
  <c r="Q784" i="1" s="1"/>
  <c r="K783" i="1"/>
  <c r="Q783" i="1" s="1"/>
  <c r="K782" i="1"/>
  <c r="A782" i="1"/>
  <c r="K781" i="1"/>
  <c r="P781" i="1" s="1"/>
  <c r="K780" i="1"/>
  <c r="Q780" i="1" s="1"/>
  <c r="K779" i="1"/>
  <c r="Q779" i="1" s="1"/>
  <c r="K778" i="1"/>
  <c r="K777" i="1"/>
  <c r="Q777" i="1" s="1"/>
  <c r="K776" i="1"/>
  <c r="Q776" i="1" s="1"/>
  <c r="K775" i="1"/>
  <c r="Q775" i="1" s="1"/>
  <c r="K774" i="1"/>
  <c r="K773" i="1"/>
  <c r="Q773" i="1" s="1"/>
  <c r="K772" i="1"/>
  <c r="Q772" i="1" s="1"/>
  <c r="K771" i="1"/>
  <c r="K770" i="1"/>
  <c r="K769" i="1"/>
  <c r="Q769" i="1"/>
  <c r="K768" i="1"/>
  <c r="Q768" i="1" s="1"/>
  <c r="K767" i="1"/>
  <c r="A767" i="1"/>
  <c r="K766" i="1"/>
  <c r="Q766" i="1" s="1"/>
  <c r="K765" i="1"/>
  <c r="Q765" i="1" s="1"/>
  <c r="K764" i="1"/>
  <c r="Q764" i="1" s="1"/>
  <c r="K763" i="1"/>
  <c r="Q763" i="1" s="1"/>
  <c r="K762" i="1"/>
  <c r="Q762" i="1" s="1"/>
  <c r="K761" i="1"/>
  <c r="Q761" i="1" s="1"/>
  <c r="K760" i="1"/>
  <c r="Q760" i="1" s="1"/>
  <c r="K759" i="1"/>
  <c r="Q759" i="1" s="1"/>
  <c r="K758" i="1"/>
  <c r="Q758" i="1" s="1"/>
  <c r="S758" i="1" s="1"/>
  <c r="T758" i="1" s="1"/>
  <c r="K757" i="1"/>
  <c r="Q757" i="1" s="1"/>
  <c r="K756" i="1"/>
  <c r="Q756" i="1" s="1"/>
  <c r="K755" i="1"/>
  <c r="Q755" i="1" s="1"/>
  <c r="K754" i="1"/>
  <c r="Q754" i="1" s="1"/>
  <c r="K753" i="1"/>
  <c r="K752" i="1"/>
  <c r="A752" i="1"/>
  <c r="K751" i="1"/>
  <c r="Q751" i="1" s="1"/>
  <c r="K750" i="1"/>
  <c r="Q750" i="1" s="1"/>
  <c r="K749" i="1"/>
  <c r="Q749" i="1" s="1"/>
  <c r="K748" i="1"/>
  <c r="Q748" i="1" s="1"/>
  <c r="K747" i="1"/>
  <c r="Q747" i="1" s="1"/>
  <c r="K746" i="1"/>
  <c r="Q746" i="1" s="1"/>
  <c r="K745" i="1"/>
  <c r="Q745" i="1" s="1"/>
  <c r="K744" i="1"/>
  <c r="Q744" i="1" s="1"/>
  <c r="K743" i="1"/>
  <c r="Q743" i="1" s="1"/>
  <c r="K742" i="1"/>
  <c r="Q742" i="1" s="1"/>
  <c r="K741" i="1"/>
  <c r="Q741" i="1" s="1"/>
  <c r="K740" i="1"/>
  <c r="Q740" i="1" s="1"/>
  <c r="K739" i="1"/>
  <c r="Q739" i="1" s="1"/>
  <c r="K738" i="1"/>
  <c r="K737" i="1"/>
  <c r="A737" i="1"/>
  <c r="K736" i="1"/>
  <c r="K735" i="1"/>
  <c r="Q735" i="1" s="1"/>
  <c r="K734" i="1"/>
  <c r="Q734" i="1" s="1"/>
  <c r="K733" i="1"/>
  <c r="Q733" i="1" s="1"/>
  <c r="K732" i="1"/>
  <c r="Q732" i="1" s="1"/>
  <c r="K731" i="1"/>
  <c r="Q731" i="1" s="1"/>
  <c r="K730" i="1"/>
  <c r="Q730" i="1" s="1"/>
  <c r="K729" i="1"/>
  <c r="Q729" i="1" s="1"/>
  <c r="K728" i="1"/>
  <c r="Q728" i="1" s="1"/>
  <c r="K727" i="1"/>
  <c r="Q727" i="1" s="1"/>
  <c r="K726" i="1"/>
  <c r="Q726" i="1" s="1"/>
  <c r="K725" i="1"/>
  <c r="K724" i="1"/>
  <c r="Q724" i="1" s="1"/>
  <c r="K723" i="1"/>
  <c r="Q723" i="1" s="1"/>
  <c r="K722" i="1"/>
  <c r="A722" i="1"/>
  <c r="K721" i="1"/>
  <c r="Q721" i="1" s="1"/>
  <c r="K720" i="1"/>
  <c r="Q720" i="1" s="1"/>
  <c r="K719" i="1"/>
  <c r="Q719" i="1" s="1"/>
  <c r="K718" i="1"/>
  <c r="K717" i="1"/>
  <c r="Q717" i="1" s="1"/>
  <c r="K716" i="1"/>
  <c r="Q716" i="1" s="1"/>
  <c r="K715" i="1"/>
  <c r="Q715" i="1"/>
  <c r="K714" i="1"/>
  <c r="K713" i="1"/>
  <c r="Q713" i="1" s="1"/>
  <c r="K712" i="1"/>
  <c r="Q712" i="1" s="1"/>
  <c r="K711" i="1"/>
  <c r="K710" i="1"/>
  <c r="Q710" i="1" s="1"/>
  <c r="K709" i="1"/>
  <c r="Q709" i="1" s="1"/>
  <c r="K708" i="1"/>
  <c r="Q708" i="1" s="1"/>
  <c r="K707" i="1"/>
  <c r="A707" i="1"/>
  <c r="K706" i="1"/>
  <c r="Q706" i="1" s="1"/>
  <c r="K705" i="1"/>
  <c r="Q705" i="1" s="1"/>
  <c r="K704" i="1"/>
  <c r="K703" i="1"/>
  <c r="Q703" i="1" s="1"/>
  <c r="K702" i="1"/>
  <c r="Q702" i="1" s="1"/>
  <c r="K701" i="1"/>
  <c r="Q701" i="1"/>
  <c r="K700" i="1"/>
  <c r="Q700" i="1" s="1"/>
  <c r="K699" i="1"/>
  <c r="Q699" i="1" s="1"/>
  <c r="K698" i="1"/>
  <c r="Q698" i="1" s="1"/>
  <c r="K697" i="1"/>
  <c r="Q697" i="1" s="1"/>
  <c r="K696" i="1"/>
  <c r="Q696" i="1" s="1"/>
  <c r="K695" i="1"/>
  <c r="Q695" i="1" s="1"/>
  <c r="K694" i="1"/>
  <c r="Q694" i="1" s="1"/>
  <c r="K693" i="1"/>
  <c r="K692" i="1"/>
  <c r="A692" i="1"/>
  <c r="K691" i="1"/>
  <c r="Q691" i="1" s="1"/>
  <c r="K690" i="1"/>
  <c r="K689" i="1"/>
  <c r="Q689" i="1" s="1"/>
  <c r="K688" i="1"/>
  <c r="Q688" i="1" s="1"/>
  <c r="K687" i="1"/>
  <c r="K686" i="1"/>
  <c r="K685" i="1"/>
  <c r="K684" i="1"/>
  <c r="Q684" i="1" s="1"/>
  <c r="K683" i="1"/>
  <c r="R683" i="1" s="1"/>
  <c r="K682" i="1"/>
  <c r="K681" i="1"/>
  <c r="R681" i="1" s="1"/>
  <c r="K680" i="1"/>
  <c r="R680" i="1" s="1"/>
  <c r="K679" i="1"/>
  <c r="R679" i="1" s="1"/>
  <c r="K678" i="1"/>
  <c r="K677" i="1"/>
  <c r="A677" i="1"/>
  <c r="K676" i="1"/>
  <c r="R676" i="1" s="1"/>
  <c r="K675" i="1"/>
  <c r="R675" i="1" s="1"/>
  <c r="K674" i="1"/>
  <c r="R674" i="1" s="1"/>
  <c r="K673" i="1"/>
  <c r="R673" i="1" s="1"/>
  <c r="K672" i="1"/>
  <c r="R672" i="1" s="1"/>
  <c r="K671" i="1"/>
  <c r="K670" i="1"/>
  <c r="R670" i="1" s="1"/>
  <c r="K669" i="1"/>
  <c r="R669" i="1" s="1"/>
  <c r="K668" i="1"/>
  <c r="K667" i="1"/>
  <c r="Q667" i="1" s="1"/>
  <c r="K666" i="1"/>
  <c r="R666" i="1" s="1"/>
  <c r="K665" i="1"/>
  <c r="R665" i="1" s="1"/>
  <c r="K664" i="1"/>
  <c r="K663" i="1"/>
  <c r="K662" i="1"/>
  <c r="A662" i="1"/>
  <c r="K661" i="1"/>
  <c r="K660" i="1"/>
  <c r="K659" i="1"/>
  <c r="R659" i="1" s="1"/>
  <c r="K658" i="1"/>
  <c r="R658" i="1" s="1"/>
  <c r="K657" i="1"/>
  <c r="K656" i="1"/>
  <c r="R656" i="1" s="1"/>
  <c r="K655" i="1"/>
  <c r="R655" i="1" s="1"/>
  <c r="K654" i="1"/>
  <c r="R654" i="1"/>
  <c r="K653" i="1"/>
  <c r="R653" i="1" s="1"/>
  <c r="K652" i="1"/>
  <c r="R652" i="1" s="1"/>
  <c r="K651" i="1"/>
  <c r="R651" i="1" s="1"/>
  <c r="K650" i="1"/>
  <c r="K649" i="1"/>
  <c r="R649" i="1" s="1"/>
  <c r="K648" i="1"/>
  <c r="R648" i="1" s="1"/>
  <c r="K647" i="1"/>
  <c r="A647" i="1"/>
  <c r="K646" i="1"/>
  <c r="Q646" i="1" s="1"/>
  <c r="K645" i="1"/>
  <c r="Q645" i="1" s="1"/>
  <c r="K644" i="1"/>
  <c r="Q644" i="1" s="1"/>
  <c r="K643" i="1"/>
  <c r="K642" i="1"/>
  <c r="Q642" i="1" s="1"/>
  <c r="K641" i="1"/>
  <c r="Q641" i="1" s="1"/>
  <c r="K640" i="1"/>
  <c r="Q640" i="1" s="1"/>
  <c r="K639" i="1"/>
  <c r="K638" i="1"/>
  <c r="Q638" i="1" s="1"/>
  <c r="K637" i="1"/>
  <c r="Q637" i="1" s="1"/>
  <c r="K636" i="1"/>
  <c r="K635" i="1"/>
  <c r="Q635" i="1" s="1"/>
  <c r="K634" i="1"/>
  <c r="Q634" i="1" s="1"/>
  <c r="K633" i="1"/>
  <c r="P633" i="1" s="1"/>
  <c r="K632" i="1"/>
  <c r="A632" i="1"/>
  <c r="K631" i="1"/>
  <c r="Q631" i="1" s="1"/>
  <c r="K630" i="1"/>
  <c r="K629" i="1"/>
  <c r="Q629" i="1" s="1"/>
  <c r="K628" i="1"/>
  <c r="Q628" i="1" s="1"/>
  <c r="K627" i="1"/>
  <c r="K626" i="1"/>
  <c r="Q626" i="1" s="1"/>
  <c r="K625" i="1"/>
  <c r="Q625" i="1" s="1"/>
  <c r="K624" i="1"/>
  <c r="Q624" i="1" s="1"/>
  <c r="K623" i="1"/>
  <c r="K622" i="1"/>
  <c r="Q622" i="1" s="1"/>
  <c r="K621" i="1"/>
  <c r="Q621" i="1" s="1"/>
  <c r="K620" i="1"/>
  <c r="Q620" i="1" s="1"/>
  <c r="K619" i="1"/>
  <c r="K618" i="1"/>
  <c r="Q618" i="1" s="1"/>
  <c r="K617" i="1"/>
  <c r="A617" i="1"/>
  <c r="J616" i="1"/>
  <c r="I616" i="1"/>
  <c r="H616" i="1"/>
  <c r="K616" i="1" s="1"/>
  <c r="G616" i="1"/>
  <c r="F616" i="1"/>
  <c r="J615" i="1"/>
  <c r="I615" i="1"/>
  <c r="H615" i="1"/>
  <c r="K615" i="1"/>
  <c r="G615" i="1"/>
  <c r="F615" i="1"/>
  <c r="J614" i="1"/>
  <c r="I614" i="1"/>
  <c r="H614" i="1"/>
  <c r="K614" i="1" s="1"/>
  <c r="G614" i="1"/>
  <c r="F614" i="1"/>
  <c r="J613" i="1"/>
  <c r="I613" i="1"/>
  <c r="H613" i="1"/>
  <c r="K613" i="1" s="1"/>
  <c r="G613" i="1"/>
  <c r="F613" i="1"/>
  <c r="J612" i="1"/>
  <c r="I612" i="1"/>
  <c r="H612" i="1"/>
  <c r="K612" i="1" s="1"/>
  <c r="G612" i="1"/>
  <c r="F612" i="1"/>
  <c r="J611" i="1"/>
  <c r="I611" i="1"/>
  <c r="H611" i="1"/>
  <c r="K611" i="1" s="1"/>
  <c r="G611" i="1"/>
  <c r="F611" i="1"/>
  <c r="J610" i="1"/>
  <c r="I610" i="1"/>
  <c r="H610" i="1"/>
  <c r="K610" i="1" s="1"/>
  <c r="G610" i="1"/>
  <c r="F610" i="1"/>
  <c r="J609" i="1"/>
  <c r="I609" i="1"/>
  <c r="H609" i="1"/>
  <c r="K609" i="1" s="1"/>
  <c r="G609" i="1"/>
  <c r="F609" i="1"/>
  <c r="J608" i="1"/>
  <c r="I608" i="1"/>
  <c r="H608" i="1"/>
  <c r="K608" i="1" s="1"/>
  <c r="G608" i="1"/>
  <c r="F608" i="1"/>
  <c r="J607" i="1"/>
  <c r="I607" i="1"/>
  <c r="H607" i="1"/>
  <c r="K607" i="1" s="1"/>
  <c r="G607" i="1"/>
  <c r="F607" i="1"/>
  <c r="J606" i="1"/>
  <c r="I606" i="1"/>
  <c r="H606" i="1"/>
  <c r="K606" i="1" s="1"/>
  <c r="G606" i="1"/>
  <c r="F606" i="1"/>
  <c r="J605" i="1"/>
  <c r="I605" i="1"/>
  <c r="H605" i="1"/>
  <c r="K605" i="1" s="1"/>
  <c r="G605" i="1"/>
  <c r="F605" i="1"/>
  <c r="J604" i="1"/>
  <c r="I604" i="1"/>
  <c r="H604" i="1"/>
  <c r="K604" i="1" s="1"/>
  <c r="G604" i="1"/>
  <c r="F604" i="1"/>
  <c r="J603" i="1"/>
  <c r="I603" i="1"/>
  <c r="H603" i="1"/>
  <c r="K603" i="1" s="1"/>
  <c r="G603" i="1"/>
  <c r="F603" i="1"/>
  <c r="K602" i="1"/>
  <c r="A602" i="1"/>
  <c r="K601" i="1"/>
  <c r="Q601" i="1" s="1"/>
  <c r="K600" i="1"/>
  <c r="Q600" i="1" s="1"/>
  <c r="K599" i="1"/>
  <c r="K598" i="1"/>
  <c r="Q598" i="1" s="1"/>
  <c r="K597" i="1"/>
  <c r="Q597" i="1" s="1"/>
  <c r="K596" i="1"/>
  <c r="Q596" i="1" s="1"/>
  <c r="K595" i="1"/>
  <c r="K594" i="1"/>
  <c r="Q594" i="1" s="1"/>
  <c r="K593" i="1"/>
  <c r="Q593" i="1" s="1"/>
  <c r="K592" i="1"/>
  <c r="Q592" i="1" s="1"/>
  <c r="K591" i="1"/>
  <c r="K590" i="1"/>
  <c r="Q590" i="1" s="1"/>
  <c r="K589" i="1"/>
  <c r="Q589" i="1" s="1"/>
  <c r="K588" i="1"/>
  <c r="Q588" i="1" s="1"/>
  <c r="K587" i="1"/>
  <c r="A587" i="1"/>
  <c r="K586" i="1"/>
  <c r="Q586" i="1" s="1"/>
  <c r="K585" i="1"/>
  <c r="Q585" i="1" s="1"/>
  <c r="K584" i="1"/>
  <c r="K583" i="1"/>
  <c r="Q583" i="1" s="1"/>
  <c r="K582" i="1"/>
  <c r="Q582" i="1" s="1"/>
  <c r="K581" i="1"/>
  <c r="Q581" i="1" s="1"/>
  <c r="K580" i="1"/>
  <c r="K579" i="1"/>
  <c r="Q579" i="1" s="1"/>
  <c r="K578" i="1"/>
  <c r="Q578" i="1" s="1"/>
  <c r="K577" i="1"/>
  <c r="Q577" i="1" s="1"/>
  <c r="K576" i="1"/>
  <c r="K575" i="1"/>
  <c r="Q575" i="1" s="1"/>
  <c r="K574" i="1"/>
  <c r="Q574" i="1" s="1"/>
  <c r="K573" i="1"/>
  <c r="Q573" i="1" s="1"/>
  <c r="K572" i="1"/>
  <c r="A572" i="1"/>
  <c r="K571" i="1"/>
  <c r="Q571" i="1" s="1"/>
  <c r="K570" i="1"/>
  <c r="K569" i="1"/>
  <c r="Q569" i="1" s="1"/>
  <c r="K568" i="1"/>
  <c r="Q568" i="1" s="1"/>
  <c r="K567" i="1"/>
  <c r="Q567" i="1" s="1"/>
  <c r="K566" i="1"/>
  <c r="K565" i="1"/>
  <c r="Q565" i="1" s="1"/>
  <c r="K564" i="1"/>
  <c r="Q564" i="1" s="1"/>
  <c r="K563" i="1"/>
  <c r="K562" i="1"/>
  <c r="Q562" i="1" s="1"/>
  <c r="K561" i="1"/>
  <c r="Q561" i="1" s="1"/>
  <c r="K560" i="1"/>
  <c r="Q560" i="1" s="1"/>
  <c r="K559" i="1"/>
  <c r="K558" i="1"/>
  <c r="Q558" i="1" s="1"/>
  <c r="K557" i="1"/>
  <c r="A557" i="1"/>
  <c r="K556" i="1"/>
  <c r="K555" i="1"/>
  <c r="Q555" i="1" s="1"/>
  <c r="K554" i="1"/>
  <c r="Q554" i="1" s="1"/>
  <c r="K553" i="1"/>
  <c r="Q553" i="1" s="1"/>
  <c r="K552" i="1"/>
  <c r="K551" i="1"/>
  <c r="Q551" i="1" s="1"/>
  <c r="K550" i="1"/>
  <c r="Q550" i="1" s="1"/>
  <c r="K549" i="1"/>
  <c r="Q549" i="1" s="1"/>
  <c r="K548" i="1"/>
  <c r="K547" i="1"/>
  <c r="Q547" i="1" s="1"/>
  <c r="K546" i="1"/>
  <c r="Q546" i="1" s="1"/>
  <c r="K545" i="1"/>
  <c r="K544" i="1"/>
  <c r="Q544" i="1" s="1"/>
  <c r="K543" i="1"/>
  <c r="Q543" i="1" s="1"/>
  <c r="K542" i="1"/>
  <c r="A542" i="1"/>
  <c r="K541" i="1"/>
  <c r="Q541" i="1" s="1"/>
  <c r="K540" i="1"/>
  <c r="Q540" i="1" s="1"/>
  <c r="S540" i="1" s="1"/>
  <c r="K539" i="1"/>
  <c r="K538" i="1"/>
  <c r="Q538" i="1" s="1"/>
  <c r="K537" i="1"/>
  <c r="Q537" i="1" s="1"/>
  <c r="K536" i="1"/>
  <c r="Q536" i="1" s="1"/>
  <c r="K535" i="1"/>
  <c r="K534" i="1"/>
  <c r="Q534" i="1" s="1"/>
  <c r="K533" i="1"/>
  <c r="Q533" i="1" s="1"/>
  <c r="K532" i="1"/>
  <c r="Q532" i="1" s="1"/>
  <c r="K531" i="1"/>
  <c r="K530" i="1"/>
  <c r="K529" i="1"/>
  <c r="Q529" i="1" s="1"/>
  <c r="K528" i="1"/>
  <c r="Q528" i="1" s="1"/>
  <c r="K527" i="1"/>
  <c r="A527" i="1"/>
  <c r="K526" i="1"/>
  <c r="Q526" i="1" s="1"/>
  <c r="K525" i="1"/>
  <c r="K524" i="1"/>
  <c r="K523" i="1"/>
  <c r="R523" i="1" s="1"/>
  <c r="K522" i="1"/>
  <c r="Q522" i="1" s="1"/>
  <c r="K521" i="1"/>
  <c r="K520" i="1"/>
  <c r="K519" i="1"/>
  <c r="R519" i="1" s="1"/>
  <c r="K518" i="1"/>
  <c r="Q518" i="1" s="1"/>
  <c r="K517" i="1"/>
  <c r="K516" i="1"/>
  <c r="Q516" i="1" s="1"/>
  <c r="K515" i="1"/>
  <c r="R515" i="1" s="1"/>
  <c r="K514" i="1"/>
  <c r="Q514" i="1" s="1"/>
  <c r="K513" i="1"/>
  <c r="K512" i="1"/>
  <c r="A512" i="1"/>
  <c r="K511" i="1"/>
  <c r="Q511" i="1" s="1"/>
  <c r="K510" i="1"/>
  <c r="Q510" i="1" s="1"/>
  <c r="K509" i="1"/>
  <c r="Q509" i="1" s="1"/>
  <c r="K508" i="1"/>
  <c r="Q508" i="1" s="1"/>
  <c r="K507" i="1"/>
  <c r="Q507" i="1" s="1"/>
  <c r="K506" i="1"/>
  <c r="Q506" i="1" s="1"/>
  <c r="K505" i="1"/>
  <c r="K504" i="1"/>
  <c r="Q504" i="1" s="1"/>
  <c r="K503" i="1"/>
  <c r="Q503" i="1" s="1"/>
  <c r="K502" i="1"/>
  <c r="Q502" i="1" s="1"/>
  <c r="K501" i="1"/>
  <c r="Q501" i="1" s="1"/>
  <c r="K500" i="1"/>
  <c r="Q500" i="1" s="1"/>
  <c r="K499" i="1"/>
  <c r="Q499" i="1" s="1"/>
  <c r="K498" i="1"/>
  <c r="Q498" i="1" s="1"/>
  <c r="K497" i="1"/>
  <c r="A497" i="1"/>
  <c r="K496" i="1"/>
  <c r="Q496" i="1" s="1"/>
  <c r="K495" i="1"/>
  <c r="Q495" i="1" s="1"/>
  <c r="K494" i="1"/>
  <c r="Q494" i="1" s="1"/>
  <c r="K493" i="1"/>
  <c r="Q493" i="1" s="1"/>
  <c r="K492" i="1"/>
  <c r="Q492" i="1" s="1"/>
  <c r="K491" i="1"/>
  <c r="Q491" i="1" s="1"/>
  <c r="K490" i="1"/>
  <c r="K489" i="1"/>
  <c r="Q489" i="1" s="1"/>
  <c r="K488" i="1"/>
  <c r="Q488" i="1" s="1"/>
  <c r="K487" i="1"/>
  <c r="Q487" i="1" s="1"/>
  <c r="K486" i="1"/>
  <c r="Q486" i="1" s="1"/>
  <c r="K485" i="1"/>
  <c r="Q485" i="1" s="1"/>
  <c r="K484" i="1"/>
  <c r="Q484" i="1" s="1"/>
  <c r="K483" i="1"/>
  <c r="Q483" i="1" s="1"/>
  <c r="K482" i="1"/>
  <c r="A482" i="1"/>
  <c r="K481" i="1"/>
  <c r="Q481" i="1" s="1"/>
  <c r="K480" i="1"/>
  <c r="Q480" i="1" s="1"/>
  <c r="K479" i="1"/>
  <c r="K478" i="1"/>
  <c r="Q478" i="1" s="1"/>
  <c r="K477" i="1"/>
  <c r="Q477" i="1" s="1"/>
  <c r="K476" i="1"/>
  <c r="Q476" i="1" s="1"/>
  <c r="K475" i="1"/>
  <c r="K474" i="1"/>
  <c r="Q474" i="1" s="1"/>
  <c r="K473" i="1"/>
  <c r="Q473" i="1" s="1"/>
  <c r="K472" i="1"/>
  <c r="Q472" i="1" s="1"/>
  <c r="K471" i="1"/>
  <c r="Q471" i="1" s="1"/>
  <c r="K470" i="1"/>
  <c r="Q470" i="1" s="1"/>
  <c r="K469" i="1"/>
  <c r="Q469" i="1" s="1"/>
  <c r="K468" i="1"/>
  <c r="K467" i="1"/>
  <c r="A467" i="1"/>
  <c r="K466" i="1"/>
  <c r="Q466" i="1" s="1"/>
  <c r="K465" i="1"/>
  <c r="K464" i="1"/>
  <c r="Q464" i="1" s="1"/>
  <c r="K463" i="1"/>
  <c r="Q463" i="1" s="1"/>
  <c r="K462" i="1"/>
  <c r="Q462" i="1" s="1"/>
  <c r="K461" i="1"/>
  <c r="K460" i="1"/>
  <c r="Q460" i="1" s="1"/>
  <c r="K459" i="1"/>
  <c r="Q459" i="1" s="1"/>
  <c r="K458" i="1"/>
  <c r="Q458" i="1" s="1"/>
  <c r="K457" i="1"/>
  <c r="K456" i="1"/>
  <c r="Q456" i="1" s="1"/>
  <c r="K455" i="1"/>
  <c r="Q455" i="1" s="1"/>
  <c r="K454" i="1"/>
  <c r="Q454" i="1" s="1"/>
  <c r="K453" i="1"/>
  <c r="K452" i="1"/>
  <c r="A452" i="1"/>
  <c r="K451" i="1"/>
  <c r="Q451" i="1" s="1"/>
  <c r="K450" i="1"/>
  <c r="K449" i="1"/>
  <c r="Q449" i="1" s="1"/>
  <c r="K448" i="1"/>
  <c r="K447" i="1"/>
  <c r="Q447" i="1" s="1"/>
  <c r="K446" i="1"/>
  <c r="K445" i="1"/>
  <c r="K444" i="1"/>
  <c r="Q444" i="1" s="1"/>
  <c r="K443" i="1"/>
  <c r="K442" i="1"/>
  <c r="K441" i="1"/>
  <c r="Q441" i="1" s="1"/>
  <c r="K440" i="1"/>
  <c r="Q440" i="1" s="1"/>
  <c r="K439" i="1"/>
  <c r="R439" i="1" s="1"/>
  <c r="K438" i="1"/>
  <c r="Q438" i="1" s="1"/>
  <c r="K437" i="1"/>
  <c r="A437" i="1"/>
  <c r="K436" i="1"/>
  <c r="P436" i="1" s="1"/>
  <c r="K435" i="1"/>
  <c r="Q435" i="1" s="1"/>
  <c r="K434" i="1"/>
  <c r="Q434" i="1" s="1"/>
  <c r="K433" i="1"/>
  <c r="K432" i="1"/>
  <c r="K431" i="1"/>
  <c r="Q431" i="1" s="1"/>
  <c r="K430" i="1"/>
  <c r="Q430" i="1" s="1"/>
  <c r="K429" i="1"/>
  <c r="K428" i="1"/>
  <c r="Q428" i="1" s="1"/>
  <c r="K427" i="1"/>
  <c r="K426" i="1"/>
  <c r="K425" i="1"/>
  <c r="K424" i="1"/>
  <c r="K423" i="1"/>
  <c r="Q423" i="1" s="1"/>
  <c r="K422" i="1"/>
  <c r="A422" i="1"/>
  <c r="K421" i="1"/>
  <c r="Q421" i="1" s="1"/>
  <c r="K420" i="1"/>
  <c r="K419" i="1"/>
  <c r="Q419" i="1" s="1"/>
  <c r="K418" i="1"/>
  <c r="K417" i="1"/>
  <c r="Q417" i="1" s="1"/>
  <c r="K416" i="1"/>
  <c r="P416" i="1" s="1"/>
  <c r="K415" i="1"/>
  <c r="Q415" i="1" s="1"/>
  <c r="K414" i="1"/>
  <c r="K413" i="1"/>
  <c r="Q413" i="1" s="1"/>
  <c r="K412" i="1"/>
  <c r="K411" i="1"/>
  <c r="Q411" i="1" s="1"/>
  <c r="K410" i="1"/>
  <c r="K409" i="1"/>
  <c r="Q409" i="1" s="1"/>
  <c r="K408" i="1"/>
  <c r="K407" i="1"/>
  <c r="K406" i="1"/>
  <c r="R406" i="1" s="1"/>
  <c r="K405" i="1"/>
  <c r="Q405" i="1"/>
  <c r="K404" i="1"/>
  <c r="Q404" i="1" s="1"/>
  <c r="K403" i="1"/>
  <c r="R403" i="1" s="1"/>
  <c r="K402" i="1"/>
  <c r="K401" i="1"/>
  <c r="Q401" i="1" s="1"/>
  <c r="K400" i="1"/>
  <c r="Q400" i="1" s="1"/>
  <c r="K399" i="1"/>
  <c r="K398" i="1"/>
  <c r="K397" i="1"/>
  <c r="Q397" i="1" s="1"/>
  <c r="K396" i="1"/>
  <c r="K395" i="1"/>
  <c r="K394" i="1"/>
  <c r="K393" i="1"/>
  <c r="Q393" i="1" s="1"/>
  <c r="K392" i="1"/>
  <c r="A392" i="1"/>
  <c r="K391" i="1"/>
  <c r="Q391" i="1" s="1"/>
  <c r="K390" i="1"/>
  <c r="K389" i="1"/>
  <c r="K388" i="1"/>
  <c r="K387" i="1"/>
  <c r="Q387" i="1" s="1"/>
  <c r="K386" i="1"/>
  <c r="K385" i="1"/>
  <c r="K384" i="1"/>
  <c r="K383" i="1"/>
  <c r="Q383" i="1" s="1"/>
  <c r="K382" i="1"/>
  <c r="Q382" i="1" s="1"/>
  <c r="K381" i="1"/>
  <c r="P381" i="1" s="1"/>
  <c r="K380" i="1"/>
  <c r="K379" i="1"/>
  <c r="Q379" i="1" s="1"/>
  <c r="K378" i="1"/>
  <c r="Q378" i="1"/>
  <c r="K377" i="1"/>
  <c r="A377" i="1"/>
  <c r="K376" i="1"/>
  <c r="Q376" i="1" s="1"/>
  <c r="K375" i="1"/>
  <c r="P375" i="1" s="1"/>
  <c r="K374" i="1"/>
  <c r="R374" i="1" s="1"/>
  <c r="K373" i="1"/>
  <c r="K372" i="1"/>
  <c r="K371" i="1"/>
  <c r="Q371" i="1" s="1"/>
  <c r="K370" i="1"/>
  <c r="K369" i="1"/>
  <c r="P369" i="1" s="1"/>
  <c r="K368" i="1"/>
  <c r="K367" i="1"/>
  <c r="K366" i="1"/>
  <c r="Q366" i="1" s="1"/>
  <c r="K365" i="1"/>
  <c r="K364" i="1"/>
  <c r="K363" i="1"/>
  <c r="K362" i="1"/>
  <c r="A362" i="1"/>
  <c r="K361" i="1"/>
  <c r="K360" i="1"/>
  <c r="Q360" i="1" s="1"/>
  <c r="K359" i="1"/>
  <c r="R359" i="1" s="1"/>
  <c r="K358" i="1"/>
  <c r="R358" i="1" s="1"/>
  <c r="K357" i="1"/>
  <c r="K356" i="1"/>
  <c r="Q356" i="1" s="1"/>
  <c r="K355" i="1"/>
  <c r="P354" i="1"/>
  <c r="K354" i="1"/>
  <c r="Q354" i="1" s="1"/>
  <c r="K353" i="1"/>
  <c r="K352" i="1"/>
  <c r="Q352" i="1" s="1"/>
  <c r="K351" i="1"/>
  <c r="K350" i="1"/>
  <c r="K349" i="1"/>
  <c r="K348" i="1"/>
  <c r="Q348" i="1" s="1"/>
  <c r="K347" i="1"/>
  <c r="A347" i="1"/>
  <c r="K346" i="1"/>
  <c r="K345" i="1"/>
  <c r="K344" i="1"/>
  <c r="K343" i="1"/>
  <c r="K342" i="1"/>
  <c r="K341" i="1"/>
  <c r="K340" i="1"/>
  <c r="K339" i="1"/>
  <c r="K338" i="1"/>
  <c r="K337" i="1"/>
  <c r="Q337" i="1" s="1"/>
  <c r="K336" i="1"/>
  <c r="K335" i="1"/>
  <c r="K334" i="1"/>
  <c r="R334" i="1" s="1"/>
  <c r="K333" i="1"/>
  <c r="K332" i="1"/>
  <c r="A332" i="1"/>
  <c r="K331" i="1"/>
  <c r="K330" i="1"/>
  <c r="K329" i="1"/>
  <c r="Q329" i="1" s="1"/>
  <c r="K328" i="1"/>
  <c r="Q328" i="1" s="1"/>
  <c r="K327" i="1"/>
  <c r="R327" i="1" s="1"/>
  <c r="K326" i="1"/>
  <c r="Q326" i="1" s="1"/>
  <c r="K325" i="1"/>
  <c r="Q325" i="1" s="1"/>
  <c r="K324" i="1"/>
  <c r="Q324" i="1" s="1"/>
  <c r="K323" i="1"/>
  <c r="K322" i="1"/>
  <c r="Q322" i="1" s="1"/>
  <c r="K321" i="1"/>
  <c r="Q321" i="1" s="1"/>
  <c r="K320" i="1"/>
  <c r="Q320" i="1"/>
  <c r="K319" i="1"/>
  <c r="Q319" i="1" s="1"/>
  <c r="K318" i="1"/>
  <c r="I317" i="1"/>
  <c r="H317" i="1"/>
  <c r="K317" i="1" s="1"/>
  <c r="G317" i="1"/>
  <c r="F317" i="1"/>
  <c r="A317" i="1"/>
  <c r="J316" i="1"/>
  <c r="I316" i="1"/>
  <c r="H316" i="1"/>
  <c r="K316" i="1" s="1"/>
  <c r="G316" i="1"/>
  <c r="F316" i="1"/>
  <c r="J315" i="1"/>
  <c r="I315" i="1"/>
  <c r="H315" i="1"/>
  <c r="K315" i="1"/>
  <c r="G315" i="1"/>
  <c r="F315" i="1"/>
  <c r="J314" i="1"/>
  <c r="I314" i="1"/>
  <c r="H314" i="1"/>
  <c r="K314" i="1" s="1"/>
  <c r="G314" i="1"/>
  <c r="F314" i="1"/>
  <c r="J313" i="1"/>
  <c r="I313" i="1"/>
  <c r="H313" i="1"/>
  <c r="K313" i="1" s="1"/>
  <c r="G313" i="1"/>
  <c r="F313" i="1"/>
  <c r="J312" i="1"/>
  <c r="I312" i="1"/>
  <c r="H312" i="1"/>
  <c r="K312" i="1" s="1"/>
  <c r="G312" i="1"/>
  <c r="F312" i="1"/>
  <c r="J311" i="1"/>
  <c r="I311" i="1"/>
  <c r="H311" i="1"/>
  <c r="K311" i="1" s="1"/>
  <c r="G311" i="1"/>
  <c r="F311" i="1"/>
  <c r="J310" i="1"/>
  <c r="I310" i="1"/>
  <c r="H310" i="1"/>
  <c r="K310" i="1" s="1"/>
  <c r="G310" i="1"/>
  <c r="F310" i="1"/>
  <c r="J309" i="1"/>
  <c r="I309" i="1"/>
  <c r="H309" i="1"/>
  <c r="K309" i="1" s="1"/>
  <c r="G309" i="1"/>
  <c r="F309" i="1"/>
  <c r="J308" i="1"/>
  <c r="I308" i="1"/>
  <c r="H308" i="1"/>
  <c r="K308" i="1" s="1"/>
  <c r="G308" i="1"/>
  <c r="F308" i="1"/>
  <c r="J307" i="1"/>
  <c r="I307" i="1"/>
  <c r="H307" i="1"/>
  <c r="K307" i="1" s="1"/>
  <c r="G307" i="1"/>
  <c r="F307" i="1"/>
  <c r="J306" i="1"/>
  <c r="I306" i="1"/>
  <c r="H306" i="1"/>
  <c r="K306" i="1" s="1"/>
  <c r="G306" i="1"/>
  <c r="F306" i="1"/>
  <c r="J305" i="1"/>
  <c r="I305" i="1"/>
  <c r="H305" i="1"/>
  <c r="K305" i="1" s="1"/>
  <c r="G305" i="1"/>
  <c r="F305" i="1"/>
  <c r="J304" i="1"/>
  <c r="I304" i="1"/>
  <c r="H304" i="1"/>
  <c r="K304" i="1" s="1"/>
  <c r="G304" i="1"/>
  <c r="F304" i="1"/>
  <c r="J303" i="1"/>
  <c r="I303" i="1"/>
  <c r="H303" i="1"/>
  <c r="K303" i="1" s="1"/>
  <c r="G303" i="1"/>
  <c r="F303" i="1"/>
  <c r="K302" i="1"/>
  <c r="A302" i="1"/>
  <c r="K301" i="1"/>
  <c r="Q301" i="1" s="1"/>
  <c r="K300" i="1"/>
  <c r="Q300" i="1" s="1"/>
  <c r="K299" i="1"/>
  <c r="K298" i="1"/>
  <c r="K297" i="1"/>
  <c r="Q297" i="1" s="1"/>
  <c r="K296" i="1"/>
  <c r="Q296" i="1" s="1"/>
  <c r="K295" i="1"/>
  <c r="K294" i="1"/>
  <c r="K293" i="1"/>
  <c r="Q293" i="1" s="1"/>
  <c r="K292" i="1"/>
  <c r="Q292" i="1" s="1"/>
  <c r="K291" i="1"/>
  <c r="K290" i="1"/>
  <c r="K289" i="1"/>
  <c r="Q289" i="1" s="1"/>
  <c r="K288" i="1"/>
  <c r="Q288" i="1" s="1"/>
  <c r="K287" i="1"/>
  <c r="A287" i="1"/>
  <c r="K286" i="1"/>
  <c r="Q286" i="1" s="1"/>
  <c r="K285" i="1"/>
  <c r="Q285" i="1" s="1"/>
  <c r="K284" i="1"/>
  <c r="K283" i="1"/>
  <c r="K282" i="1"/>
  <c r="Q282" i="1" s="1"/>
  <c r="K281" i="1"/>
  <c r="Q281" i="1" s="1"/>
  <c r="K280" i="1"/>
  <c r="K279" i="1"/>
  <c r="Q279" i="1" s="1"/>
  <c r="K278" i="1"/>
  <c r="Q278" i="1" s="1"/>
  <c r="K277" i="1"/>
  <c r="Q277" i="1" s="1"/>
  <c r="K276" i="1"/>
  <c r="K275" i="1"/>
  <c r="K274" i="1"/>
  <c r="Q274" i="1" s="1"/>
  <c r="K273" i="1"/>
  <c r="Q273" i="1" s="1"/>
  <c r="K272" i="1"/>
  <c r="A272" i="1"/>
  <c r="K271" i="1"/>
  <c r="Q271" i="1" s="1"/>
  <c r="K270" i="1"/>
  <c r="Q270" i="1"/>
  <c r="K269" i="1"/>
  <c r="K268" i="1"/>
  <c r="Q268" i="1" s="1"/>
  <c r="K267" i="1"/>
  <c r="Q267" i="1" s="1"/>
  <c r="K266" i="1"/>
  <c r="K265" i="1"/>
  <c r="K264" i="1"/>
  <c r="Q264" i="1" s="1"/>
  <c r="K263" i="1"/>
  <c r="P263" i="1" s="1"/>
  <c r="K262" i="1"/>
  <c r="K261" i="1"/>
  <c r="K260" i="1"/>
  <c r="Q260" i="1" s="1"/>
  <c r="K259" i="1"/>
  <c r="K258" i="1"/>
  <c r="Q258" i="1" s="1"/>
  <c r="K257" i="1"/>
  <c r="A257" i="1"/>
  <c r="K256" i="1"/>
  <c r="K255" i="1"/>
  <c r="Q255" i="1" s="1"/>
  <c r="K254" i="1"/>
  <c r="K253" i="1"/>
  <c r="Q253" i="1" s="1"/>
  <c r="K252" i="1"/>
  <c r="Q252" i="1" s="1"/>
  <c r="K251" i="1"/>
  <c r="K250" i="1"/>
  <c r="Q250" i="1" s="1"/>
  <c r="K249" i="1"/>
  <c r="K248" i="1"/>
  <c r="Q248" i="1" s="1"/>
  <c r="K247" i="1"/>
  <c r="K246" i="1"/>
  <c r="K245" i="1"/>
  <c r="P245" i="1" s="1"/>
  <c r="K244" i="1"/>
  <c r="Q244" i="1" s="1"/>
  <c r="K243" i="1"/>
  <c r="K242" i="1"/>
  <c r="A242" i="1"/>
  <c r="K241" i="1"/>
  <c r="K240" i="1"/>
  <c r="K239" i="1"/>
  <c r="K238" i="1"/>
  <c r="Q238" i="1" s="1"/>
  <c r="K237" i="1"/>
  <c r="Q237" i="1" s="1"/>
  <c r="K236" i="1"/>
  <c r="K235" i="1"/>
  <c r="Q235" i="1" s="1"/>
  <c r="K234" i="1"/>
  <c r="Q234" i="1" s="1"/>
  <c r="K233" i="1"/>
  <c r="P233" i="1" s="1"/>
  <c r="K232" i="1"/>
  <c r="K231" i="1"/>
  <c r="Q231" i="1" s="1"/>
  <c r="K230" i="1"/>
  <c r="Q230" i="1" s="1"/>
  <c r="K229" i="1"/>
  <c r="Q229" i="1" s="1"/>
  <c r="K228" i="1"/>
  <c r="K227" i="1"/>
  <c r="A227" i="1"/>
  <c r="K226" i="1"/>
  <c r="P226" i="1" s="1"/>
  <c r="K225" i="1"/>
  <c r="Q225" i="1" s="1"/>
  <c r="K224" i="1"/>
  <c r="Q224" i="1" s="1"/>
  <c r="K223" i="1"/>
  <c r="Q223" i="1" s="1"/>
  <c r="K222" i="1"/>
  <c r="P222" i="1" s="1"/>
  <c r="K221" i="1"/>
  <c r="Q221" i="1" s="1"/>
  <c r="K220" i="1"/>
  <c r="Q220" i="1" s="1"/>
  <c r="K219" i="1"/>
  <c r="Q219" i="1"/>
  <c r="K218" i="1"/>
  <c r="K217" i="1"/>
  <c r="Q217" i="1" s="1"/>
  <c r="K216" i="1"/>
  <c r="Q216" i="1" s="1"/>
  <c r="K215" i="1"/>
  <c r="K214" i="1"/>
  <c r="Q214" i="1" s="1"/>
  <c r="K213" i="1"/>
  <c r="Q213" i="1" s="1"/>
  <c r="K212" i="1"/>
  <c r="A212" i="1"/>
  <c r="K211" i="1"/>
  <c r="K210" i="1"/>
  <c r="Q210" i="1" s="1"/>
  <c r="K209" i="1"/>
  <c r="K208" i="1"/>
  <c r="R208" i="1" s="1"/>
  <c r="K207" i="1"/>
  <c r="Q207" i="1" s="1"/>
  <c r="K206" i="1"/>
  <c r="Q206" i="1" s="1"/>
  <c r="K205" i="1"/>
  <c r="Q205" i="1"/>
  <c r="K204" i="1"/>
  <c r="Q204" i="1" s="1"/>
  <c r="K203" i="1"/>
  <c r="Q203" i="1" s="1"/>
  <c r="K202" i="1"/>
  <c r="Q202" i="1" s="1"/>
  <c r="K201" i="1"/>
  <c r="R201" i="1" s="1"/>
  <c r="K200" i="1"/>
  <c r="Q200" i="1" s="1"/>
  <c r="K199" i="1"/>
  <c r="Q199" i="1" s="1"/>
  <c r="K198" i="1"/>
  <c r="K197" i="1"/>
  <c r="A197" i="1"/>
  <c r="K196" i="1"/>
  <c r="Q196" i="1" s="1"/>
  <c r="K195" i="1"/>
  <c r="K194" i="1"/>
  <c r="K193" i="1"/>
  <c r="P193" i="1" s="1"/>
  <c r="K192" i="1"/>
  <c r="Q192" i="1" s="1"/>
  <c r="K191" i="1"/>
  <c r="Q191" i="1" s="1"/>
  <c r="K190" i="1"/>
  <c r="K189" i="1"/>
  <c r="Q189" i="1" s="1"/>
  <c r="K188" i="1"/>
  <c r="Q188" i="1"/>
  <c r="K187" i="1"/>
  <c r="K186" i="1"/>
  <c r="Q186" i="1" s="1"/>
  <c r="K185" i="1"/>
  <c r="P185" i="1" s="1"/>
  <c r="K184" i="1"/>
  <c r="K183" i="1"/>
  <c r="Q183" i="1" s="1"/>
  <c r="K182" i="1"/>
  <c r="A182" i="1"/>
  <c r="K181" i="1"/>
  <c r="K180" i="1"/>
  <c r="K179" i="1"/>
  <c r="Q179" i="1" s="1"/>
  <c r="K178" i="1"/>
  <c r="Q178" i="1" s="1"/>
  <c r="K177" i="1"/>
  <c r="Q177" i="1" s="1"/>
  <c r="K176" i="1"/>
  <c r="K175" i="1"/>
  <c r="Q175" i="1" s="1"/>
  <c r="K174" i="1"/>
  <c r="Q174" i="1" s="1"/>
  <c r="K173" i="1"/>
  <c r="K172" i="1"/>
  <c r="Q172" i="1" s="1"/>
  <c r="K171" i="1"/>
  <c r="Q171" i="1" s="1"/>
  <c r="K170" i="1"/>
  <c r="K169" i="1"/>
  <c r="K168" i="1"/>
  <c r="Q168" i="1" s="1"/>
  <c r="K167" i="1"/>
  <c r="A167" i="1"/>
  <c r="K166" i="1"/>
  <c r="K165" i="1"/>
  <c r="Q165" i="1" s="1"/>
  <c r="K164" i="1"/>
  <c r="K163" i="1"/>
  <c r="Q163" i="1" s="1"/>
  <c r="K162" i="1"/>
  <c r="K161" i="1"/>
  <c r="Q161" i="1" s="1"/>
  <c r="K160" i="1"/>
  <c r="Q160" i="1" s="1"/>
  <c r="K159" i="1"/>
  <c r="Q159" i="1"/>
  <c r="K158" i="1"/>
  <c r="Q158" i="1" s="1"/>
  <c r="K157" i="1"/>
  <c r="P157" i="1" s="1"/>
  <c r="K156" i="1"/>
  <c r="Q156" i="1" s="1"/>
  <c r="K155" i="1"/>
  <c r="K154" i="1"/>
  <c r="K153" i="1"/>
  <c r="K152" i="1"/>
  <c r="A152" i="1"/>
  <c r="K151" i="1"/>
  <c r="K150" i="1"/>
  <c r="K149" i="1"/>
  <c r="Q149" i="1" s="1"/>
  <c r="K148" i="1"/>
  <c r="Q148" i="1" s="1"/>
  <c r="K147" i="1"/>
  <c r="K146" i="1"/>
  <c r="K145" i="1"/>
  <c r="Q145" i="1" s="1"/>
  <c r="K144" i="1"/>
  <c r="Q144" i="1" s="1"/>
  <c r="K143" i="1"/>
  <c r="Q143" i="1" s="1"/>
  <c r="K142" i="1"/>
  <c r="K141" i="1"/>
  <c r="Q141" i="1"/>
  <c r="K140" i="1"/>
  <c r="Q140" i="1" s="1"/>
  <c r="K139" i="1"/>
  <c r="K138" i="1"/>
  <c r="Q138" i="1" s="1"/>
  <c r="K137" i="1"/>
  <c r="A137" i="1"/>
  <c r="J136" i="1"/>
  <c r="I136" i="1"/>
  <c r="H136" i="1"/>
  <c r="K136" i="1" s="1"/>
  <c r="G136" i="1"/>
  <c r="F136" i="1"/>
  <c r="J135" i="1"/>
  <c r="I135" i="1"/>
  <c r="H135" i="1"/>
  <c r="K135" i="1" s="1"/>
  <c r="G135" i="1"/>
  <c r="F135" i="1"/>
  <c r="J134" i="1"/>
  <c r="I134" i="1"/>
  <c r="H134" i="1"/>
  <c r="K134" i="1" s="1"/>
  <c r="G134" i="1"/>
  <c r="F134" i="1"/>
  <c r="J133" i="1"/>
  <c r="I133" i="1"/>
  <c r="H133" i="1"/>
  <c r="K133" i="1"/>
  <c r="G133" i="1"/>
  <c r="F133" i="1"/>
  <c r="J132" i="1"/>
  <c r="I132" i="1"/>
  <c r="H132" i="1"/>
  <c r="K132" i="1" s="1"/>
  <c r="G132" i="1"/>
  <c r="F132" i="1"/>
  <c r="J131" i="1"/>
  <c r="I131" i="1"/>
  <c r="H131" i="1"/>
  <c r="K131" i="1" s="1"/>
  <c r="G131" i="1"/>
  <c r="F131" i="1"/>
  <c r="J130" i="1"/>
  <c r="I130" i="1"/>
  <c r="H130" i="1"/>
  <c r="K130" i="1" s="1"/>
  <c r="G130" i="1"/>
  <c r="F130" i="1"/>
  <c r="J129" i="1"/>
  <c r="I129" i="1"/>
  <c r="H129" i="1"/>
  <c r="K129" i="1" s="1"/>
  <c r="G129" i="1"/>
  <c r="F129" i="1"/>
  <c r="J128" i="1"/>
  <c r="I128" i="1"/>
  <c r="H128" i="1"/>
  <c r="K128" i="1" s="1"/>
  <c r="G128" i="1"/>
  <c r="F128" i="1"/>
  <c r="J127" i="1"/>
  <c r="I127" i="1"/>
  <c r="H127" i="1"/>
  <c r="K127" i="1" s="1"/>
  <c r="G127" i="1"/>
  <c r="F127" i="1"/>
  <c r="J126" i="1"/>
  <c r="I126" i="1"/>
  <c r="H126" i="1"/>
  <c r="K126" i="1" s="1"/>
  <c r="G126" i="1"/>
  <c r="F126" i="1"/>
  <c r="J125" i="1"/>
  <c r="I125" i="1"/>
  <c r="H125" i="1"/>
  <c r="K125" i="1" s="1"/>
  <c r="G125" i="1"/>
  <c r="F125" i="1"/>
  <c r="J124" i="1"/>
  <c r="I124" i="1"/>
  <c r="H124" i="1"/>
  <c r="K124" i="1" s="1"/>
  <c r="G124" i="1"/>
  <c r="F124" i="1"/>
  <c r="J123" i="1"/>
  <c r="I123" i="1"/>
  <c r="H123" i="1"/>
  <c r="K123" i="1" s="1"/>
  <c r="G123" i="1"/>
  <c r="F123" i="1"/>
  <c r="K122" i="1"/>
  <c r="A122" i="1"/>
  <c r="K121" i="1"/>
  <c r="K120" i="1"/>
  <c r="K119" i="1"/>
  <c r="K118" i="1"/>
  <c r="Q118" i="1" s="1"/>
  <c r="K117" i="1"/>
  <c r="K116" i="1"/>
  <c r="K115" i="1"/>
  <c r="K114" i="1"/>
  <c r="Q114" i="1" s="1"/>
  <c r="K113" i="1"/>
  <c r="K112" i="1"/>
  <c r="P112" i="1" s="1"/>
  <c r="K111" i="1"/>
  <c r="R111" i="1" s="1"/>
  <c r="K110" i="1"/>
  <c r="Q110" i="1" s="1"/>
  <c r="K109" i="1"/>
  <c r="K108" i="1"/>
  <c r="K107" i="1"/>
  <c r="A107" i="1"/>
  <c r="K106" i="1"/>
  <c r="K105" i="1"/>
  <c r="K104" i="1"/>
  <c r="Q104" i="1" s="1"/>
  <c r="K103" i="1"/>
  <c r="P103" i="1" s="1"/>
  <c r="K102" i="1"/>
  <c r="K101" i="1"/>
  <c r="P101" i="1" s="1"/>
  <c r="K100" i="1"/>
  <c r="R100" i="1" s="1"/>
  <c r="K99" i="1"/>
  <c r="K98" i="1"/>
  <c r="K97" i="1"/>
  <c r="K96" i="1"/>
  <c r="R96" i="1" s="1"/>
  <c r="K95" i="1"/>
  <c r="K94" i="1"/>
  <c r="R94" i="1" s="1"/>
  <c r="K93" i="1"/>
  <c r="R93" i="1" s="1"/>
  <c r="K92" i="1"/>
  <c r="A92" i="1"/>
  <c r="K91" i="1"/>
  <c r="K90" i="1"/>
  <c r="K89" i="1"/>
  <c r="P89" i="1" s="1"/>
  <c r="K88" i="1"/>
  <c r="K87" i="1"/>
  <c r="K86" i="1"/>
  <c r="K85" i="1"/>
  <c r="R85" i="1" s="1"/>
  <c r="K84" i="1"/>
  <c r="P84" i="1" s="1"/>
  <c r="K83" i="1"/>
  <c r="R83" i="1" s="1"/>
  <c r="K82" i="1"/>
  <c r="K81" i="1"/>
  <c r="R81" i="1" s="1"/>
  <c r="K80" i="1"/>
  <c r="K79" i="1"/>
  <c r="K78" i="1"/>
  <c r="K77" i="1"/>
  <c r="A77" i="1"/>
  <c r="K76" i="1"/>
  <c r="R76" i="1" s="1"/>
  <c r="K75" i="1"/>
  <c r="R75" i="1" s="1"/>
  <c r="K74" i="1"/>
  <c r="Q74" i="1" s="1"/>
  <c r="K73" i="1"/>
  <c r="R73" i="1" s="1"/>
  <c r="K72" i="1"/>
  <c r="K71" i="1"/>
  <c r="R71" i="1" s="1"/>
  <c r="K70" i="1"/>
  <c r="K69" i="1"/>
  <c r="R69" i="1" s="1"/>
  <c r="K68" i="1"/>
  <c r="R68" i="1" s="1"/>
  <c r="K67" i="1"/>
  <c r="R67" i="1" s="1"/>
  <c r="K66" i="1"/>
  <c r="P66" i="1" s="1"/>
  <c r="K65" i="1"/>
  <c r="R65" i="1" s="1"/>
  <c r="K64" i="1"/>
  <c r="R64" i="1" s="1"/>
  <c r="K63" i="1"/>
  <c r="R63" i="1" s="1"/>
  <c r="A62" i="1"/>
  <c r="A47" i="1"/>
  <c r="K46" i="1"/>
  <c r="P46" i="1" s="1"/>
  <c r="K45" i="1"/>
  <c r="K44" i="1"/>
  <c r="K43" i="1"/>
  <c r="P43" i="1" s="1"/>
  <c r="K42" i="1"/>
  <c r="K41" i="1"/>
  <c r="K40" i="1"/>
  <c r="K39" i="1"/>
  <c r="P39" i="1" s="1"/>
  <c r="K38" i="1"/>
  <c r="P38" i="1" s="1"/>
  <c r="K37" i="1"/>
  <c r="K36" i="1"/>
  <c r="R36" i="1" s="1"/>
  <c r="K35" i="1"/>
  <c r="K34" i="1"/>
  <c r="K33" i="1"/>
  <c r="K32" i="1"/>
  <c r="A32" i="1"/>
  <c r="K31" i="1"/>
  <c r="P31" i="1" s="1"/>
  <c r="K30" i="1"/>
  <c r="K29" i="1"/>
  <c r="K28" i="1"/>
  <c r="K27" i="1"/>
  <c r="R27" i="1" s="1"/>
  <c r="K26" i="1"/>
  <c r="P26" i="1" s="1"/>
  <c r="K25" i="1"/>
  <c r="K24" i="1"/>
  <c r="K23" i="1"/>
  <c r="K22" i="1"/>
  <c r="P22" i="1" s="1"/>
  <c r="K21" i="1"/>
  <c r="K20" i="1"/>
  <c r="K19" i="1"/>
  <c r="R19" i="1" s="1"/>
  <c r="K18" i="1"/>
  <c r="K17" i="1"/>
  <c r="A17" i="1"/>
  <c r="P337" i="1"/>
  <c r="P341" i="1"/>
  <c r="P348" i="1"/>
  <c r="P352" i="1"/>
  <c r="P356" i="1"/>
  <c r="P360" i="1"/>
  <c r="R361" i="1"/>
  <c r="P371" i="1"/>
  <c r="R372" i="1"/>
  <c r="R376" i="1"/>
  <c r="S376" i="1" s="1"/>
  <c r="P378" i="1"/>
  <c r="R379" i="1"/>
  <c r="P382" i="1"/>
  <c r="R383" i="1"/>
  <c r="S383" i="1" s="1"/>
  <c r="R387" i="1"/>
  <c r="R391" i="1"/>
  <c r="P393" i="1"/>
  <c r="P397" i="1"/>
  <c r="P405" i="1"/>
  <c r="R337" i="1"/>
  <c r="S337" i="1" s="1"/>
  <c r="R348" i="1"/>
  <c r="R352" i="1"/>
  <c r="S352" i="1" s="1"/>
  <c r="R356" i="1"/>
  <c r="P359" i="1"/>
  <c r="R360" i="1"/>
  <c r="S360" i="1" s="1"/>
  <c r="P366" i="1"/>
  <c r="R371" i="1"/>
  <c r="P374" i="1"/>
  <c r="R378" i="1"/>
  <c r="R382" i="1"/>
  <c r="R393" i="1"/>
  <c r="R397" i="1"/>
  <c r="P400" i="1"/>
  <c r="R401" i="1"/>
  <c r="P404" i="1"/>
  <c r="R405" i="1"/>
  <c r="P335" i="1"/>
  <c r="R400" i="1"/>
  <c r="S400" i="1" s="1"/>
  <c r="R404" i="1"/>
  <c r="S404" i="1" s="1"/>
  <c r="T404" i="1" s="1"/>
  <c r="P353" i="1"/>
  <c r="R354" i="1"/>
  <c r="P364" i="1"/>
  <c r="S371" i="1"/>
  <c r="T371" i="1" s="1"/>
  <c r="P376" i="1"/>
  <c r="P379" i="1"/>
  <c r="P383" i="1"/>
  <c r="P387" i="1"/>
  <c r="P391" i="1"/>
  <c r="Q27" i="1"/>
  <c r="S27" i="1" s="1"/>
  <c r="T27" i="1" s="1"/>
  <c r="Q34" i="1"/>
  <c r="Q36" i="1"/>
  <c r="S36" i="1" s="1"/>
  <c r="Q63" i="1"/>
  <c r="Q64" i="1"/>
  <c r="S64" i="1" s="1"/>
  <c r="Q65" i="1"/>
  <c r="Q67" i="1"/>
  <c r="Q69" i="1"/>
  <c r="Q71" i="1"/>
  <c r="Q73" i="1"/>
  <c r="Q75" i="1"/>
  <c r="Q76" i="1"/>
  <c r="S76" i="1" s="1"/>
  <c r="Q81" i="1"/>
  <c r="Q83" i="1"/>
  <c r="S83" i="1" s="1"/>
  <c r="Q89" i="1"/>
  <c r="Q93" i="1"/>
  <c r="Q94" i="1"/>
  <c r="Q100" i="1"/>
  <c r="P111" i="1"/>
  <c r="R119" i="1"/>
  <c r="P119" i="1"/>
  <c r="R121" i="1"/>
  <c r="P121" i="1"/>
  <c r="P19" i="1"/>
  <c r="P21" i="1"/>
  <c r="P27" i="1"/>
  <c r="P30" i="1"/>
  <c r="P36" i="1"/>
  <c r="P45" i="1"/>
  <c r="P63" i="1"/>
  <c r="P65" i="1"/>
  <c r="P67" i="1"/>
  <c r="P69" i="1"/>
  <c r="P71" i="1"/>
  <c r="P73" i="1"/>
  <c r="P75" i="1"/>
  <c r="P80" i="1"/>
  <c r="P81" i="1"/>
  <c r="P83" i="1"/>
  <c r="P91" i="1"/>
  <c r="P93" i="1"/>
  <c r="P94" i="1"/>
  <c r="P100" i="1"/>
  <c r="Q101" i="1"/>
  <c r="R102" i="1"/>
  <c r="R104" i="1"/>
  <c r="P104" i="1"/>
  <c r="P106" i="1"/>
  <c r="R110" i="1"/>
  <c r="S110" i="1" s="1"/>
  <c r="Q111" i="1"/>
  <c r="P114" i="1"/>
  <c r="R118" i="1"/>
  <c r="Q119" i="1"/>
  <c r="Q121" i="1"/>
  <c r="P138" i="1"/>
  <c r="R138" i="1"/>
  <c r="S138" i="1" s="1"/>
  <c r="P140" i="1"/>
  <c r="R140" i="1"/>
  <c r="P141" i="1"/>
  <c r="R141" i="1"/>
  <c r="P143" i="1"/>
  <c r="R143" i="1"/>
  <c r="P144" i="1"/>
  <c r="P145" i="1"/>
  <c r="R145" i="1"/>
  <c r="S145" i="1" s="1"/>
  <c r="P146" i="1"/>
  <c r="P148" i="1"/>
  <c r="P156" i="1"/>
  <c r="R156" i="1"/>
  <c r="S156" i="1" s="1"/>
  <c r="P158" i="1"/>
  <c r="R158" i="1"/>
  <c r="S158" i="1" s="1"/>
  <c r="P159" i="1"/>
  <c r="R159" i="1"/>
  <c r="P160" i="1"/>
  <c r="P161" i="1"/>
  <c r="R161" i="1"/>
  <c r="S161" i="1" s="1"/>
  <c r="P163" i="1"/>
  <c r="R163" i="1"/>
  <c r="S163" i="1" s="1"/>
  <c r="P165" i="1"/>
  <c r="R165" i="1"/>
  <c r="R166" i="1"/>
  <c r="P168" i="1"/>
  <c r="R168" i="1"/>
  <c r="R169" i="1"/>
  <c r="P170" i="1"/>
  <c r="P171" i="1"/>
  <c r="R171" i="1"/>
  <c r="S171" i="1" s="1"/>
  <c r="P172" i="1"/>
  <c r="R172" i="1"/>
  <c r="S172" i="1" s="1"/>
  <c r="P175" i="1"/>
  <c r="R175" i="1"/>
  <c r="P177" i="1"/>
  <c r="P178" i="1"/>
  <c r="R178" i="1"/>
  <c r="P179" i="1"/>
  <c r="R179" i="1"/>
  <c r="S179" i="1" s="1"/>
  <c r="R181" i="1"/>
  <c r="P184" i="1"/>
  <c r="P186" i="1"/>
  <c r="R186" i="1"/>
  <c r="P188" i="1"/>
  <c r="R188" i="1"/>
  <c r="P189" i="1"/>
  <c r="R189" i="1"/>
  <c r="S189" i="1" s="1"/>
  <c r="P191" i="1"/>
  <c r="P192" i="1"/>
  <c r="R192" i="1"/>
  <c r="R195" i="1"/>
  <c r="P196" i="1"/>
  <c r="R196" i="1"/>
  <c r="P199" i="1"/>
  <c r="R199" i="1"/>
  <c r="S199" i="1" s="1"/>
  <c r="P200" i="1"/>
  <c r="R200" i="1"/>
  <c r="P202" i="1"/>
  <c r="R202" i="1"/>
  <c r="S202" i="1" s="1"/>
  <c r="P203" i="1"/>
  <c r="R203" i="1"/>
  <c r="P204" i="1"/>
  <c r="R204" i="1"/>
  <c r="S204" i="1" s="1"/>
  <c r="P205" i="1"/>
  <c r="R205" i="1"/>
  <c r="P206" i="1"/>
  <c r="R206" i="1"/>
  <c r="P207" i="1"/>
  <c r="R207" i="1"/>
  <c r="S207" i="1" s="1"/>
  <c r="T207" i="1" s="1"/>
  <c r="P210" i="1"/>
  <c r="R210" i="1"/>
  <c r="S210" i="1" s="1"/>
  <c r="P213" i="1"/>
  <c r="R213" i="1"/>
  <c r="S213" i="1" s="1"/>
  <c r="P214" i="1"/>
  <c r="R214" i="1"/>
  <c r="S214" i="1" s="1"/>
  <c r="P215" i="1"/>
  <c r="P216" i="1"/>
  <c r="P217" i="1"/>
  <c r="R217" i="1"/>
  <c r="P218" i="1"/>
  <c r="P219" i="1"/>
  <c r="R219" i="1"/>
  <c r="P220" i="1"/>
  <c r="R220" i="1"/>
  <c r="S220" i="1" s="1"/>
  <c r="P221" i="1"/>
  <c r="R221" i="1"/>
  <c r="S221" i="1" s="1"/>
  <c r="P223" i="1"/>
  <c r="R223" i="1"/>
  <c r="P224" i="1"/>
  <c r="P225" i="1"/>
  <c r="R225" i="1"/>
  <c r="S225" i="1" s="1"/>
  <c r="P230" i="1"/>
  <c r="R230" i="1"/>
  <c r="S230" i="1" s="1"/>
  <c r="P231" i="1"/>
  <c r="P234" i="1"/>
  <c r="R234" i="1"/>
  <c r="S234" i="1"/>
  <c r="P235" i="1"/>
  <c r="R235" i="1"/>
  <c r="S235" i="1" s="1"/>
  <c r="P237" i="1"/>
  <c r="R237" i="1"/>
  <c r="S237" i="1" s="1"/>
  <c r="P238" i="1"/>
  <c r="R238" i="1"/>
  <c r="S238" i="1" s="1"/>
  <c r="P244" i="1"/>
  <c r="R244" i="1"/>
  <c r="S244" i="1" s="1"/>
  <c r="P248" i="1"/>
  <c r="R248" i="1"/>
  <c r="S248" i="1" s="1"/>
  <c r="P250" i="1"/>
  <c r="R250" i="1"/>
  <c r="S250" i="1"/>
  <c r="P252" i="1"/>
  <c r="R252" i="1"/>
  <c r="S252" i="1" s="1"/>
  <c r="P253" i="1"/>
  <c r="R253" i="1"/>
  <c r="R254" i="1"/>
  <c r="P255" i="1"/>
  <c r="R255" i="1"/>
  <c r="S255" i="1" s="1"/>
  <c r="P258" i="1"/>
  <c r="R258" i="1"/>
  <c r="R260" i="1"/>
  <c r="P262" i="1"/>
  <c r="P264" i="1"/>
  <c r="R264" i="1"/>
  <c r="S264" i="1" s="1"/>
  <c r="R265" i="1"/>
  <c r="P266" i="1"/>
  <c r="P267" i="1"/>
  <c r="R267" i="1"/>
  <c r="S267" i="1"/>
  <c r="P268" i="1"/>
  <c r="R268" i="1"/>
  <c r="S268" i="1" s="1"/>
  <c r="R269" i="1"/>
  <c r="P270" i="1"/>
  <c r="R270" i="1"/>
  <c r="P271" i="1"/>
  <c r="R271" i="1"/>
  <c r="P273" i="1"/>
  <c r="R273" i="1"/>
  <c r="S273" i="1"/>
  <c r="P274" i="1"/>
  <c r="R274" i="1"/>
  <c r="S274" i="1" s="1"/>
  <c r="P276" i="1"/>
  <c r="P277" i="1"/>
  <c r="R277" i="1"/>
  <c r="S277" i="1" s="1"/>
  <c r="P278" i="1"/>
  <c r="R278" i="1"/>
  <c r="S278" i="1" s="1"/>
  <c r="P279" i="1"/>
  <c r="R280" i="1"/>
  <c r="P281" i="1"/>
  <c r="R281" i="1"/>
  <c r="S281" i="1" s="1"/>
  <c r="T281" i="1" s="1"/>
  <c r="P282" i="1"/>
  <c r="R282" i="1"/>
  <c r="S282" i="1"/>
  <c r="R283" i="1"/>
  <c r="R284" i="1"/>
  <c r="P285" i="1"/>
  <c r="R285" i="1"/>
  <c r="S285" i="1" s="1"/>
  <c r="T285" i="1" s="1"/>
  <c r="P286" i="1"/>
  <c r="R286" i="1"/>
  <c r="S286" i="1"/>
  <c r="P288" i="1"/>
  <c r="R288" i="1"/>
  <c r="S288" i="1" s="1"/>
  <c r="T288" i="1" s="1"/>
  <c r="P289" i="1"/>
  <c r="R289" i="1"/>
  <c r="S289" i="1" s="1"/>
  <c r="T289" i="1" s="1"/>
  <c r="R290" i="1"/>
  <c r="P291" i="1"/>
  <c r="P292" i="1"/>
  <c r="R292" i="1"/>
  <c r="S292" i="1" s="1"/>
  <c r="P293" i="1"/>
  <c r="R293" i="1"/>
  <c r="S293" i="1" s="1"/>
  <c r="P295" i="1"/>
  <c r="P296" i="1"/>
  <c r="R296" i="1"/>
  <c r="S296" i="1" s="1"/>
  <c r="T296" i="1" s="1"/>
  <c r="P297" i="1"/>
  <c r="R297" i="1"/>
  <c r="S297" i="1" s="1"/>
  <c r="T297" i="1" s="1"/>
  <c r="P299" i="1"/>
  <c r="P300" i="1"/>
  <c r="R300" i="1"/>
  <c r="S300" i="1" s="1"/>
  <c r="P301" i="1"/>
  <c r="R301" i="1"/>
  <c r="S301" i="1" s="1"/>
  <c r="T301" i="1" s="1"/>
  <c r="P319" i="1"/>
  <c r="R319" i="1"/>
  <c r="S319" i="1" s="1"/>
  <c r="P320" i="1"/>
  <c r="R320" i="1"/>
  <c r="P321" i="1"/>
  <c r="R321" i="1"/>
  <c r="P322" i="1"/>
  <c r="R322" i="1"/>
  <c r="S322" i="1" s="1"/>
  <c r="R323" i="1"/>
  <c r="P324" i="1"/>
  <c r="R324" i="1"/>
  <c r="P325" i="1"/>
  <c r="R325" i="1"/>
  <c r="S325" i="1" s="1"/>
  <c r="T325" i="1" s="1"/>
  <c r="P326" i="1"/>
  <c r="R326" i="1"/>
  <c r="S326" i="1" s="1"/>
  <c r="P328" i="1"/>
  <c r="R328" i="1"/>
  <c r="S328" i="1" s="1"/>
  <c r="P329" i="1"/>
  <c r="R329" i="1"/>
  <c r="S329" i="1" s="1"/>
  <c r="T329" i="1" s="1"/>
  <c r="P409" i="1"/>
  <c r="R409" i="1"/>
  <c r="S409" i="1" s="1"/>
  <c r="P411" i="1"/>
  <c r="R411" i="1"/>
  <c r="S411" i="1" s="1"/>
  <c r="R412" i="1"/>
  <c r="P413" i="1"/>
  <c r="R413" i="1"/>
  <c r="S413" i="1" s="1"/>
  <c r="T413" i="1" s="1"/>
  <c r="P415" i="1"/>
  <c r="R415" i="1"/>
  <c r="S415" i="1" s="1"/>
  <c r="P417" i="1"/>
  <c r="R417" i="1"/>
  <c r="S417" i="1" s="1"/>
  <c r="R418" i="1"/>
  <c r="P419" i="1"/>
  <c r="R419" i="1"/>
  <c r="S419" i="1" s="1"/>
  <c r="P421" i="1"/>
  <c r="R421" i="1"/>
  <c r="S421" i="1" s="1"/>
  <c r="P426" i="1"/>
  <c r="P427" i="1"/>
  <c r="P428" i="1"/>
  <c r="R428" i="1"/>
  <c r="S428" i="1" s="1"/>
  <c r="T428" i="1" s="1"/>
  <c r="R429" i="1"/>
  <c r="P430" i="1"/>
  <c r="R430" i="1"/>
  <c r="P433" i="1"/>
  <c r="P434" i="1"/>
  <c r="R434" i="1"/>
  <c r="P435" i="1"/>
  <c r="R435" i="1"/>
  <c r="S435" i="1" s="1"/>
  <c r="P438" i="1"/>
  <c r="R438" i="1"/>
  <c r="S438" i="1" s="1"/>
  <c r="P440" i="1"/>
  <c r="R440" i="1"/>
  <c r="R441" i="1"/>
  <c r="P444" i="1"/>
  <c r="R444" i="1"/>
  <c r="S444" i="1" s="1"/>
  <c r="R445" i="1"/>
  <c r="P447" i="1"/>
  <c r="R447" i="1"/>
  <c r="S447" i="1" s="1"/>
  <c r="R449" i="1"/>
  <c r="R450" i="1"/>
  <c r="P451" i="1"/>
  <c r="R451" i="1"/>
  <c r="S451" i="1" s="1"/>
  <c r="R453" i="1"/>
  <c r="P454" i="1"/>
  <c r="R454" i="1"/>
  <c r="R455" i="1"/>
  <c r="S455" i="1" s="1"/>
  <c r="P456" i="1"/>
  <c r="R456" i="1"/>
  <c r="S456" i="1" s="1"/>
  <c r="P458" i="1"/>
  <c r="R458" i="1"/>
  <c r="S458" i="1" s="1"/>
  <c r="R459" i="1"/>
  <c r="S459" i="1" s="1"/>
  <c r="P460" i="1"/>
  <c r="R460" i="1"/>
  <c r="S460" i="1" s="1"/>
  <c r="P462" i="1"/>
  <c r="R462" i="1"/>
  <c r="R463" i="1"/>
  <c r="S463" i="1" s="1"/>
  <c r="P464" i="1"/>
  <c r="R464" i="1"/>
  <c r="S464" i="1" s="1"/>
  <c r="P465" i="1"/>
  <c r="P466" i="1"/>
  <c r="R466" i="1"/>
  <c r="S466" i="1"/>
  <c r="P469" i="1"/>
  <c r="R469" i="1"/>
  <c r="S469" i="1" s="1"/>
  <c r="P471" i="1"/>
  <c r="R471" i="1"/>
  <c r="S471" i="1" s="1"/>
  <c r="T471" i="1" s="1"/>
  <c r="P473" i="1"/>
  <c r="R473" i="1"/>
  <c r="S473" i="1" s="1"/>
  <c r="P474" i="1"/>
  <c r="R474" i="1"/>
  <c r="S474" i="1" s="1"/>
  <c r="T474" i="1" s="1"/>
  <c r="P475" i="1"/>
  <c r="P476" i="1"/>
  <c r="R476" i="1"/>
  <c r="S476" i="1" s="1"/>
  <c r="P477" i="1"/>
  <c r="R477" i="1"/>
  <c r="S477" i="1"/>
  <c r="P478" i="1"/>
  <c r="R478" i="1"/>
  <c r="S478" i="1" s="1"/>
  <c r="P481" i="1"/>
  <c r="R481" i="1"/>
  <c r="S481" i="1" s="1"/>
  <c r="P483" i="1"/>
  <c r="R483" i="1"/>
  <c r="S483" i="1" s="1"/>
  <c r="T483" i="1" s="1"/>
  <c r="P484" i="1"/>
  <c r="R484" i="1"/>
  <c r="S484" i="1" s="1"/>
  <c r="P485" i="1"/>
  <c r="R485" i="1"/>
  <c r="P487" i="1"/>
  <c r="R487" i="1"/>
  <c r="S487" i="1" s="1"/>
  <c r="P488" i="1"/>
  <c r="R488" i="1"/>
  <c r="S488" i="1" s="1"/>
  <c r="P489" i="1"/>
  <c r="R489" i="1"/>
  <c r="P491" i="1"/>
  <c r="R491" i="1"/>
  <c r="S491" i="1" s="1"/>
  <c r="P492" i="1"/>
  <c r="R492" i="1"/>
  <c r="S492" i="1" s="1"/>
  <c r="P493" i="1"/>
  <c r="R493" i="1"/>
  <c r="P495" i="1"/>
  <c r="R495" i="1"/>
  <c r="S495" i="1" s="1"/>
  <c r="P496" i="1"/>
  <c r="R496" i="1"/>
  <c r="S496" i="1" s="1"/>
  <c r="P498" i="1"/>
  <c r="R498" i="1"/>
  <c r="P499" i="1"/>
  <c r="R499" i="1"/>
  <c r="S499" i="1" s="1"/>
  <c r="P500" i="1"/>
  <c r="R500" i="1"/>
  <c r="S500" i="1" s="1"/>
  <c r="P502" i="1"/>
  <c r="R502" i="1"/>
  <c r="P503" i="1"/>
  <c r="R503" i="1"/>
  <c r="S503" i="1" s="1"/>
  <c r="P504" i="1"/>
  <c r="R504" i="1"/>
  <c r="S504" i="1" s="1"/>
  <c r="P506" i="1"/>
  <c r="R506" i="1"/>
  <c r="P507" i="1"/>
  <c r="R507" i="1"/>
  <c r="S507" i="1" s="1"/>
  <c r="P508" i="1"/>
  <c r="R508" i="1"/>
  <c r="S508" i="1" s="1"/>
  <c r="P510" i="1"/>
  <c r="R510" i="1"/>
  <c r="P511" i="1"/>
  <c r="R511" i="1"/>
  <c r="S511" i="1" s="1"/>
  <c r="P513" i="1"/>
  <c r="P514" i="1"/>
  <c r="R514" i="1"/>
  <c r="S514" i="1" s="1"/>
  <c r="R517" i="1"/>
  <c r="P517" i="1"/>
  <c r="R521" i="1"/>
  <c r="P521" i="1"/>
  <c r="R525" i="1"/>
  <c r="P525" i="1"/>
  <c r="Q517" i="1"/>
  <c r="R518" i="1"/>
  <c r="S518" i="1" s="1"/>
  <c r="Q521" i="1"/>
  <c r="P522" i="1"/>
  <c r="Q525" i="1"/>
  <c r="R526" i="1"/>
  <c r="S526" i="1" s="1"/>
  <c r="P532" i="1"/>
  <c r="R532" i="1"/>
  <c r="S532" i="1" s="1"/>
  <c r="P533" i="1"/>
  <c r="P534" i="1"/>
  <c r="R534" i="1"/>
  <c r="S534" i="1" s="1"/>
  <c r="P536" i="1"/>
  <c r="R536" i="1"/>
  <c r="S536" i="1" s="1"/>
  <c r="P537" i="1"/>
  <c r="R537" i="1"/>
  <c r="S537" i="1" s="1"/>
  <c r="P538" i="1"/>
  <c r="R538" i="1"/>
  <c r="P540" i="1"/>
  <c r="R540" i="1"/>
  <c r="P541" i="1"/>
  <c r="R541" i="1"/>
  <c r="S541" i="1" s="1"/>
  <c r="P543" i="1"/>
  <c r="R543" i="1"/>
  <c r="S543" i="1" s="1"/>
  <c r="R544" i="1"/>
  <c r="S544" i="1" s="1"/>
  <c r="P545" i="1"/>
  <c r="P546" i="1"/>
  <c r="R546" i="1"/>
  <c r="S546" i="1" s="1"/>
  <c r="P547" i="1"/>
  <c r="R547" i="1"/>
  <c r="S547" i="1" s="1"/>
  <c r="P549" i="1"/>
  <c r="R549" i="1"/>
  <c r="S549" i="1" s="1"/>
  <c r="P550" i="1"/>
  <c r="R550" i="1"/>
  <c r="P551" i="1"/>
  <c r="R551" i="1"/>
  <c r="S551" i="1" s="1"/>
  <c r="P553" i="1"/>
  <c r="R553" i="1"/>
  <c r="S553" i="1" s="1"/>
  <c r="T553" i="1" s="1"/>
  <c r="P554" i="1"/>
  <c r="R554" i="1"/>
  <c r="P555" i="1"/>
  <c r="R555" i="1"/>
  <c r="R556" i="1"/>
  <c r="P558" i="1"/>
  <c r="R558" i="1"/>
  <c r="S558" i="1" s="1"/>
  <c r="T558" i="1" s="1"/>
  <c r="P560" i="1"/>
  <c r="R560" i="1"/>
  <c r="S560" i="1" s="1"/>
  <c r="P561" i="1"/>
  <c r="R561" i="1"/>
  <c r="S561" i="1" s="1"/>
  <c r="P564" i="1"/>
  <c r="R564" i="1"/>
  <c r="S564" i="1" s="1"/>
  <c r="P565" i="1"/>
  <c r="R565" i="1"/>
  <c r="P566" i="1"/>
  <c r="P567" i="1"/>
  <c r="R567" i="1"/>
  <c r="S567" i="1"/>
  <c r="T567" i="1" s="1"/>
  <c r="P568" i="1"/>
  <c r="R568" i="1"/>
  <c r="S568" i="1"/>
  <c r="P569" i="1"/>
  <c r="P571" i="1"/>
  <c r="R571" i="1"/>
  <c r="S571" i="1" s="1"/>
  <c r="P574" i="1"/>
  <c r="R574" i="1"/>
  <c r="S574" i="1" s="1"/>
  <c r="P575" i="1"/>
  <c r="R575" i="1"/>
  <c r="S575" i="1" s="1"/>
  <c r="R576" i="1"/>
  <c r="P577" i="1"/>
  <c r="R577" i="1"/>
  <c r="S577" i="1" s="1"/>
  <c r="P578" i="1"/>
  <c r="R578" i="1"/>
  <c r="S578" i="1" s="1"/>
  <c r="P579" i="1"/>
  <c r="R579" i="1"/>
  <c r="S579" i="1" s="1"/>
  <c r="R580" i="1"/>
  <c r="P581" i="1"/>
  <c r="P582" i="1"/>
  <c r="R582" i="1"/>
  <c r="S582" i="1" s="1"/>
  <c r="P583" i="1"/>
  <c r="R583" i="1"/>
  <c r="P585" i="1"/>
  <c r="T585" i="1" s="1"/>
  <c r="R585" i="1"/>
  <c r="S585" i="1" s="1"/>
  <c r="P588" i="1"/>
  <c r="R588" i="1"/>
  <c r="S588" i="1" s="1"/>
  <c r="P590" i="1"/>
  <c r="R590" i="1"/>
  <c r="P592" i="1"/>
  <c r="R592" i="1"/>
  <c r="S592" i="1" s="1"/>
  <c r="P593" i="1"/>
  <c r="R593" i="1"/>
  <c r="S593" i="1" s="1"/>
  <c r="T593" i="1" s="1"/>
  <c r="P594" i="1"/>
  <c r="T594" i="1" s="1"/>
  <c r="R594" i="1"/>
  <c r="S594" i="1" s="1"/>
  <c r="P596" i="1"/>
  <c r="P597" i="1"/>
  <c r="R597" i="1"/>
  <c r="S597" i="1" s="1"/>
  <c r="T597" i="1" s="1"/>
  <c r="P598" i="1"/>
  <c r="T598" i="1" s="1"/>
  <c r="R598" i="1"/>
  <c r="S598" i="1" s="1"/>
  <c r="P600" i="1"/>
  <c r="R600" i="1"/>
  <c r="P601" i="1"/>
  <c r="R601" i="1"/>
  <c r="S601" i="1" s="1"/>
  <c r="P618" i="1"/>
  <c r="R618" i="1"/>
  <c r="S618" i="1" s="1"/>
  <c r="P620" i="1"/>
  <c r="R620" i="1"/>
  <c r="P621" i="1"/>
  <c r="R621" i="1"/>
  <c r="S621" i="1" s="1"/>
  <c r="P622" i="1"/>
  <c r="P624" i="1"/>
  <c r="R624" i="1"/>
  <c r="S624" i="1" s="1"/>
  <c r="T624" i="1" s="1"/>
  <c r="P625" i="1"/>
  <c r="R625" i="1"/>
  <c r="S625" i="1" s="1"/>
  <c r="R627" i="1"/>
  <c r="P628" i="1"/>
  <c r="R628" i="1"/>
  <c r="P629" i="1"/>
  <c r="P630" i="1"/>
  <c r="P631" i="1"/>
  <c r="R631" i="1"/>
  <c r="S631" i="1" s="1"/>
  <c r="R635" i="1"/>
  <c r="S635" i="1" s="1"/>
  <c r="P635" i="1"/>
  <c r="R637" i="1"/>
  <c r="S637" i="1" s="1"/>
  <c r="P637" i="1"/>
  <c r="P643" i="1"/>
  <c r="P645" i="1"/>
  <c r="R634" i="1"/>
  <c r="P634" i="1"/>
  <c r="R638" i="1"/>
  <c r="P638" i="1"/>
  <c r="R640" i="1"/>
  <c r="S640" i="1" s="1"/>
  <c r="P640" i="1"/>
  <c r="R644" i="1"/>
  <c r="S644" i="1" s="1"/>
  <c r="P644" i="1"/>
  <c r="Q648" i="1"/>
  <c r="S648" i="1" s="1"/>
  <c r="Q649" i="1"/>
  <c r="S649" i="1" s="1"/>
  <c r="Q651" i="1"/>
  <c r="S651" i="1" s="1"/>
  <c r="Q652" i="1"/>
  <c r="S652" i="1" s="1"/>
  <c r="Q653" i="1"/>
  <c r="S653" i="1" s="1"/>
  <c r="Q654" i="1"/>
  <c r="Q656" i="1"/>
  <c r="S656" i="1" s="1"/>
  <c r="Q658" i="1"/>
  <c r="S658" i="1" s="1"/>
  <c r="Q664" i="1"/>
  <c r="Q665" i="1"/>
  <c r="S665" i="1" s="1"/>
  <c r="Q669" i="1"/>
  <c r="S669" i="1" s="1"/>
  <c r="Q670" i="1"/>
  <c r="Q672" i="1"/>
  <c r="S672" i="1" s="1"/>
  <c r="Q674" i="1"/>
  <c r="S674" i="1" s="1"/>
  <c r="Q675" i="1"/>
  <c r="S675" i="1" s="1"/>
  <c r="Q676" i="1"/>
  <c r="S676" i="1" s="1"/>
  <c r="Q679" i="1"/>
  <c r="S679" i="1"/>
  <c r="Q681" i="1"/>
  <c r="S681" i="1" s="1"/>
  <c r="Q683" i="1"/>
  <c r="S683" i="1" s="1"/>
  <c r="R685" i="1"/>
  <c r="P685" i="1"/>
  <c r="Q687" i="1"/>
  <c r="R687" i="1"/>
  <c r="P687" i="1"/>
  <c r="P649" i="1"/>
  <c r="P651" i="1"/>
  <c r="P653" i="1"/>
  <c r="P654" i="1"/>
  <c r="P656" i="1"/>
  <c r="P657" i="1"/>
  <c r="P658" i="1"/>
  <c r="P665" i="1"/>
  <c r="P666" i="1"/>
  <c r="P669" i="1"/>
  <c r="P670" i="1"/>
  <c r="P671" i="1"/>
  <c r="P672" i="1"/>
  <c r="P674" i="1"/>
  <c r="P676" i="1"/>
  <c r="T676" i="1" s="1"/>
  <c r="P678" i="1"/>
  <c r="P679" i="1"/>
  <c r="P681" i="1"/>
  <c r="P682" i="1"/>
  <c r="P683" i="1"/>
  <c r="R684" i="1"/>
  <c r="S684" i="1" s="1"/>
  <c r="P684" i="1"/>
  <c r="Q685" i="1"/>
  <c r="R686" i="1"/>
  <c r="P688" i="1"/>
  <c r="R688" i="1"/>
  <c r="S688" i="1" s="1"/>
  <c r="P689" i="1"/>
  <c r="R689" i="1"/>
  <c r="S689" i="1" s="1"/>
  <c r="R690" i="1"/>
  <c r="P691" i="1"/>
  <c r="R691" i="1"/>
  <c r="S691" i="1" s="1"/>
  <c r="R693" i="1"/>
  <c r="P694" i="1"/>
  <c r="R694" i="1"/>
  <c r="S694" i="1" s="1"/>
  <c r="P695" i="1"/>
  <c r="R695" i="1"/>
  <c r="S695" i="1" s="1"/>
  <c r="T695" i="1" s="1"/>
  <c r="P696" i="1"/>
  <c r="R696" i="1"/>
  <c r="S696" i="1" s="1"/>
  <c r="P697" i="1"/>
  <c r="R697" i="1"/>
  <c r="S697" i="1" s="1"/>
  <c r="P698" i="1"/>
  <c r="R698" i="1"/>
  <c r="S698" i="1" s="1"/>
  <c r="P699" i="1"/>
  <c r="R699" i="1"/>
  <c r="P700" i="1"/>
  <c r="R700" i="1"/>
  <c r="S700" i="1" s="1"/>
  <c r="T700" i="1" s="1"/>
  <c r="P701" i="1"/>
  <c r="R701" i="1"/>
  <c r="P702" i="1"/>
  <c r="R702" i="1"/>
  <c r="S702" i="1" s="1"/>
  <c r="T702" i="1" s="1"/>
  <c r="P703" i="1"/>
  <c r="R703" i="1"/>
  <c r="P705" i="1"/>
  <c r="R705" i="1"/>
  <c r="P708" i="1"/>
  <c r="R708" i="1"/>
  <c r="S708" i="1" s="1"/>
  <c r="P710" i="1"/>
  <c r="R710" i="1"/>
  <c r="S710" i="1" s="1"/>
  <c r="P712" i="1"/>
  <c r="R712" i="1"/>
  <c r="S712" i="1" s="1"/>
  <c r="P715" i="1"/>
  <c r="R715" i="1"/>
  <c r="R716" i="1"/>
  <c r="S716" i="1" s="1"/>
  <c r="P717" i="1"/>
  <c r="R717" i="1"/>
  <c r="R718" i="1"/>
  <c r="P719" i="1"/>
  <c r="R719" i="1"/>
  <c r="S719" i="1" s="1"/>
  <c r="R720" i="1"/>
  <c r="S720" i="1" s="1"/>
  <c r="P721" i="1"/>
  <c r="R721" i="1"/>
  <c r="S721" i="1" s="1"/>
  <c r="R723" i="1"/>
  <c r="S723" i="1" s="1"/>
  <c r="P724" i="1"/>
  <c r="R724" i="1"/>
  <c r="S724" i="1" s="1"/>
  <c r="P725" i="1"/>
  <c r="P726" i="1"/>
  <c r="R726" i="1"/>
  <c r="S726" i="1" s="1"/>
  <c r="R727" i="1"/>
  <c r="S727" i="1" s="1"/>
  <c r="P728" i="1"/>
  <c r="R728" i="1"/>
  <c r="P729" i="1"/>
  <c r="R729" i="1"/>
  <c r="S729" i="1" s="1"/>
  <c r="P730" i="1"/>
  <c r="R730" i="1"/>
  <c r="S730" i="1" s="1"/>
  <c r="P731" i="1"/>
  <c r="R731" i="1"/>
  <c r="S731" i="1" s="1"/>
  <c r="P732" i="1"/>
  <c r="R732" i="1"/>
  <c r="S732" i="1" s="1"/>
  <c r="P734" i="1"/>
  <c r="R734" i="1"/>
  <c r="S734" i="1" s="1"/>
  <c r="Q738" i="1"/>
  <c r="R738" i="1"/>
  <c r="P738" i="1"/>
  <c r="R735" i="1"/>
  <c r="S735" i="1" s="1"/>
  <c r="P735" i="1"/>
  <c r="P740" i="1"/>
  <c r="R740" i="1"/>
  <c r="S740" i="1" s="1"/>
  <c r="P741" i="1"/>
  <c r="R741" i="1"/>
  <c r="S741" i="1" s="1"/>
  <c r="P742" i="1"/>
  <c r="R742" i="1"/>
  <c r="S742" i="1" s="1"/>
  <c r="P744" i="1"/>
  <c r="R744" i="1"/>
  <c r="S744" i="1" s="1"/>
  <c r="P746" i="1"/>
  <c r="T746" i="1" s="1"/>
  <c r="R746" i="1"/>
  <c r="S746" i="1" s="1"/>
  <c r="P747" i="1"/>
  <c r="R747" i="1"/>
  <c r="S747" i="1" s="1"/>
  <c r="P748" i="1"/>
  <c r="R748" i="1"/>
  <c r="P749" i="1"/>
  <c r="R749" i="1"/>
  <c r="S749" i="1" s="1"/>
  <c r="P750" i="1"/>
  <c r="R750" i="1"/>
  <c r="S750" i="1" s="1"/>
  <c r="P751" i="1"/>
  <c r="R751" i="1"/>
  <c r="S751" i="1"/>
  <c r="P754" i="1"/>
  <c r="R754" i="1"/>
  <c r="S754" i="1" s="1"/>
  <c r="P755" i="1"/>
  <c r="R755" i="1"/>
  <c r="S755" i="1" s="1"/>
  <c r="T755" i="1" s="1"/>
  <c r="P756" i="1"/>
  <c r="R756" i="1"/>
  <c r="S756" i="1" s="1"/>
  <c r="P757" i="1"/>
  <c r="R757" i="1"/>
  <c r="S757" i="1" s="1"/>
  <c r="P758" i="1"/>
  <c r="R758" i="1"/>
  <c r="P759" i="1"/>
  <c r="R759" i="1"/>
  <c r="S759" i="1" s="1"/>
  <c r="P760" i="1"/>
  <c r="R760" i="1"/>
  <c r="S760" i="1" s="1"/>
  <c r="P761" i="1"/>
  <c r="R761" i="1"/>
  <c r="S761" i="1" s="1"/>
  <c r="P762" i="1"/>
  <c r="R762" i="1"/>
  <c r="P763" i="1"/>
  <c r="R763" i="1"/>
  <c r="S763" i="1" s="1"/>
  <c r="P764" i="1"/>
  <c r="R764" i="1"/>
  <c r="S764" i="1" s="1"/>
  <c r="P765" i="1"/>
  <c r="R765" i="1"/>
  <c r="P766" i="1"/>
  <c r="R766" i="1"/>
  <c r="S766" i="1" s="1"/>
  <c r="P768" i="1"/>
  <c r="R768" i="1"/>
  <c r="S768" i="1" s="1"/>
  <c r="P769" i="1"/>
  <c r="R769" i="1"/>
  <c r="S769" i="1" s="1"/>
  <c r="P772" i="1"/>
  <c r="R772" i="1"/>
  <c r="S772" i="1" s="1"/>
  <c r="R773" i="1"/>
  <c r="R775" i="1"/>
  <c r="S775" i="1" s="1"/>
  <c r="P776" i="1"/>
  <c r="R776" i="1"/>
  <c r="S776" i="1" s="1"/>
  <c r="P777" i="1"/>
  <c r="R777" i="1"/>
  <c r="S777" i="1" s="1"/>
  <c r="R780" i="1"/>
  <c r="S780" i="1" s="1"/>
  <c r="R779" i="1"/>
  <c r="S779" i="1" s="1"/>
  <c r="P779" i="1"/>
  <c r="Q781" i="1"/>
  <c r="R783" i="1"/>
  <c r="S783" i="1" s="1"/>
  <c r="P784" i="1"/>
  <c r="R784" i="1"/>
  <c r="S784" i="1" s="1"/>
  <c r="P785" i="1"/>
  <c r="R785" i="1"/>
  <c r="S785" i="1" s="1"/>
  <c r="R787" i="1"/>
  <c r="P788" i="1"/>
  <c r="R788" i="1"/>
  <c r="S788" i="1" s="1"/>
  <c r="T788" i="1" s="1"/>
  <c r="P789" i="1"/>
  <c r="R789" i="1"/>
  <c r="P790" i="1"/>
  <c r="R790" i="1"/>
  <c r="S790" i="1" s="1"/>
  <c r="R791" i="1"/>
  <c r="S791" i="1" s="1"/>
  <c r="P792" i="1"/>
  <c r="R792" i="1"/>
  <c r="S792" i="1" s="1"/>
  <c r="P793" i="1"/>
  <c r="R793" i="1"/>
  <c r="S793" i="1" s="1"/>
  <c r="P796" i="1"/>
  <c r="R796" i="1"/>
  <c r="S796" i="1" s="1"/>
  <c r="Q798" i="1"/>
  <c r="S798" i="1" s="1"/>
  <c r="Q800" i="1"/>
  <c r="S800" i="1" s="1"/>
  <c r="Q803" i="1"/>
  <c r="S803" i="1" s="1"/>
  <c r="Q804" i="1"/>
  <c r="Q806" i="1"/>
  <c r="S806" i="1" s="1"/>
  <c r="Q808" i="1"/>
  <c r="S808" i="1" s="1"/>
  <c r="Q809" i="1"/>
  <c r="S809" i="1" s="1"/>
  <c r="Q811" i="1"/>
  <c r="P798" i="1"/>
  <c r="P799" i="1"/>
  <c r="P800" i="1"/>
  <c r="P808" i="1"/>
  <c r="P811" i="1"/>
  <c r="T376" i="1"/>
  <c r="S521" i="1"/>
  <c r="T521" i="1" s="1"/>
  <c r="T383" i="1"/>
  <c r="T36" i="1"/>
  <c r="T649" i="1"/>
  <c r="T651" i="1" l="1"/>
  <c r="Q190" i="1"/>
  <c r="P190" i="1"/>
  <c r="R190" i="1"/>
  <c r="Q432" i="1"/>
  <c r="P432" i="1"/>
  <c r="Q552" i="1"/>
  <c r="P552" i="1"/>
  <c r="Q559" i="1"/>
  <c r="S559" i="1" s="1"/>
  <c r="P559" i="1"/>
  <c r="Q630" i="1"/>
  <c r="R630" i="1"/>
  <c r="S630" i="1" s="1"/>
  <c r="Q736" i="1"/>
  <c r="R736" i="1"/>
  <c r="S736" i="1" s="1"/>
  <c r="T736" i="1" s="1"/>
  <c r="P736" i="1"/>
  <c r="P807" i="1"/>
  <c r="Q807" i="1"/>
  <c r="S807" i="1" s="1"/>
  <c r="T796" i="1"/>
  <c r="P791" i="1"/>
  <c r="P787" i="1"/>
  <c r="R743" i="1"/>
  <c r="S743" i="1" s="1"/>
  <c r="R739" i="1"/>
  <c r="S739" i="1" s="1"/>
  <c r="R559" i="1"/>
  <c r="S429" i="1"/>
  <c r="S269" i="1"/>
  <c r="R97" i="1"/>
  <c r="Q97" i="1"/>
  <c r="P97" i="1"/>
  <c r="Q108" i="1"/>
  <c r="R108" i="1"/>
  <c r="S108" i="1" s="1"/>
  <c r="P108" i="1"/>
  <c r="Q116" i="1"/>
  <c r="S116" i="1" s="1"/>
  <c r="T116" i="1" s="1"/>
  <c r="R116" i="1"/>
  <c r="Q120" i="1"/>
  <c r="R120" i="1"/>
  <c r="Q155" i="1"/>
  <c r="P155" i="1"/>
  <c r="Q166" i="1"/>
  <c r="P166" i="1"/>
  <c r="Q169" i="1"/>
  <c r="S169" i="1" s="1"/>
  <c r="T169" i="1" s="1"/>
  <c r="P169" i="1"/>
  <c r="Q173" i="1"/>
  <c r="P173" i="1"/>
  <c r="R173" i="1"/>
  <c r="S173" i="1" s="1"/>
  <c r="T173" i="1" s="1"/>
  <c r="R355" i="1"/>
  <c r="P355" i="1"/>
  <c r="Q399" i="1"/>
  <c r="R399" i="1"/>
  <c r="P399" i="1"/>
  <c r="Q410" i="1"/>
  <c r="P410" i="1"/>
  <c r="R410" i="1"/>
  <c r="S410" i="1" s="1"/>
  <c r="T410" i="1" s="1"/>
  <c r="Q414" i="1"/>
  <c r="P414" i="1"/>
  <c r="R414" i="1"/>
  <c r="Q418" i="1"/>
  <c r="P418" i="1"/>
  <c r="Q425" i="1"/>
  <c r="P425" i="1"/>
  <c r="R425" i="1"/>
  <c r="S425" i="1" s="1"/>
  <c r="T425" i="1" s="1"/>
  <c r="Q429" i="1"/>
  <c r="P429" i="1"/>
  <c r="Q545" i="1"/>
  <c r="R545" i="1"/>
  <c r="S545" i="1" s="1"/>
  <c r="T545" i="1" s="1"/>
  <c r="Q619" i="1"/>
  <c r="P619" i="1"/>
  <c r="R619" i="1"/>
  <c r="S619" i="1" s="1"/>
  <c r="Q623" i="1"/>
  <c r="P623" i="1"/>
  <c r="R623" i="1"/>
  <c r="Q627" i="1"/>
  <c r="P627" i="1"/>
  <c r="R671" i="1"/>
  <c r="Q671" i="1"/>
  <c r="S671" i="1" s="1"/>
  <c r="R678" i="1"/>
  <c r="Q678" i="1"/>
  <c r="S678" i="1" s="1"/>
  <c r="T678" i="1" s="1"/>
  <c r="R682" i="1"/>
  <c r="Q682" i="1"/>
  <c r="S682" i="1" s="1"/>
  <c r="Q686" i="1"/>
  <c r="P686" i="1"/>
  <c r="Q690" i="1"/>
  <c r="P690" i="1"/>
  <c r="Q693" i="1"/>
  <c r="P693" i="1"/>
  <c r="Q704" i="1"/>
  <c r="P704" i="1"/>
  <c r="R704" i="1"/>
  <c r="S704" i="1" s="1"/>
  <c r="T704" i="1" s="1"/>
  <c r="Q711" i="1"/>
  <c r="P711" i="1"/>
  <c r="R711" i="1"/>
  <c r="Q718" i="1"/>
  <c r="S718" i="1" s="1"/>
  <c r="T718" i="1" s="1"/>
  <c r="P718" i="1"/>
  <c r="Q725" i="1"/>
  <c r="R725" i="1"/>
  <c r="S725" i="1" s="1"/>
  <c r="S627" i="1"/>
  <c r="T627" i="1" s="1"/>
  <c r="S166" i="1"/>
  <c r="Q176" i="1"/>
  <c r="P176" i="1"/>
  <c r="R176" i="1"/>
  <c r="Q180" i="1"/>
  <c r="P180" i="1"/>
  <c r="R180" i="1"/>
  <c r="S180" i="1" s="1"/>
  <c r="T180" i="1" s="1"/>
  <c r="Q187" i="1"/>
  <c r="R187" i="1"/>
  <c r="S187" i="1" s="1"/>
  <c r="Q194" i="1"/>
  <c r="P194" i="1"/>
  <c r="T194" i="1" s="1"/>
  <c r="Q443" i="1"/>
  <c r="P443" i="1"/>
  <c r="R443" i="1"/>
  <c r="S443" i="1" s="1"/>
  <c r="Q548" i="1"/>
  <c r="P548" i="1"/>
  <c r="Q556" i="1"/>
  <c r="S556" i="1" s="1"/>
  <c r="T556" i="1" s="1"/>
  <c r="P556" i="1"/>
  <c r="Q563" i="1"/>
  <c r="P563" i="1"/>
  <c r="R563" i="1"/>
  <c r="R633" i="1"/>
  <c r="Q633" i="1"/>
  <c r="S633" i="1" s="1"/>
  <c r="T633" i="1" s="1"/>
  <c r="S787" i="1"/>
  <c r="S811" i="1"/>
  <c r="Q799" i="1"/>
  <c r="S799" i="1" s="1"/>
  <c r="T772" i="1"/>
  <c r="P743" i="1"/>
  <c r="P739" i="1"/>
  <c r="S693" i="1"/>
  <c r="S686" i="1"/>
  <c r="R548" i="1"/>
  <c r="R432" i="1"/>
  <c r="S432" i="1" s="1"/>
  <c r="T432" i="1" s="1"/>
  <c r="R34" i="1"/>
  <c r="P34" i="1"/>
  <c r="R42" i="1"/>
  <c r="Q42" i="1"/>
  <c r="S42" i="1" s="1"/>
  <c r="P42" i="1"/>
  <c r="R72" i="1"/>
  <c r="Q72" i="1"/>
  <c r="S72" i="1" s="1"/>
  <c r="R79" i="1"/>
  <c r="P79" i="1"/>
  <c r="Q254" i="1"/>
  <c r="P254" i="1"/>
  <c r="Q261" i="1"/>
  <c r="P261" i="1"/>
  <c r="R261" i="1"/>
  <c r="Q265" i="1"/>
  <c r="S265" i="1" s="1"/>
  <c r="T265" i="1" s="1"/>
  <c r="P265" i="1"/>
  <c r="Q269" i="1"/>
  <c r="P269" i="1"/>
  <c r="Q275" i="1"/>
  <c r="P275" i="1"/>
  <c r="Q283" i="1"/>
  <c r="P283" i="1"/>
  <c r="Q290" i="1"/>
  <c r="P290" i="1"/>
  <c r="Q294" i="1"/>
  <c r="P294" i="1"/>
  <c r="R294" i="1"/>
  <c r="S294" i="1" s="1"/>
  <c r="T294" i="1" s="1"/>
  <c r="Q298" i="1"/>
  <c r="P298" i="1"/>
  <c r="R298" i="1"/>
  <c r="Q331" i="1"/>
  <c r="R331" i="1"/>
  <c r="S331" i="1" s="1"/>
  <c r="T331" i="1" s="1"/>
  <c r="P331" i="1"/>
  <c r="Q342" i="1"/>
  <c r="R342" i="1"/>
  <c r="P342" i="1"/>
  <c r="Q346" i="1"/>
  <c r="R346" i="1"/>
  <c r="S346" i="1" s="1"/>
  <c r="P346" i="1"/>
  <c r="Q353" i="1"/>
  <c r="R353" i="1"/>
  <c r="R385" i="1"/>
  <c r="P385" i="1"/>
  <c r="Q396" i="1"/>
  <c r="P396" i="1"/>
  <c r="R396" i="1"/>
  <c r="Q475" i="1"/>
  <c r="R475" i="1"/>
  <c r="Q479" i="1"/>
  <c r="P479" i="1"/>
  <c r="R479" i="1"/>
  <c r="S479" i="1" s="1"/>
  <c r="T479" i="1" s="1"/>
  <c r="Q490" i="1"/>
  <c r="P490" i="1"/>
  <c r="Q505" i="1"/>
  <c r="R505" i="1"/>
  <c r="Q524" i="1"/>
  <c r="R524" i="1"/>
  <c r="P524" i="1"/>
  <c r="Q531" i="1"/>
  <c r="P531" i="1"/>
  <c r="R531" i="1"/>
  <c r="Q535" i="1"/>
  <c r="P535" i="1"/>
  <c r="R535" i="1"/>
  <c r="S535" i="1" s="1"/>
  <c r="T535" i="1" s="1"/>
  <c r="Q539" i="1"/>
  <c r="P539" i="1"/>
  <c r="R539" i="1"/>
  <c r="Q576" i="1"/>
  <c r="S576" i="1" s="1"/>
  <c r="T576" i="1" s="1"/>
  <c r="P576" i="1"/>
  <c r="Q580" i="1"/>
  <c r="S580" i="1" s="1"/>
  <c r="T580" i="1" s="1"/>
  <c r="P580" i="1"/>
  <c r="Q584" i="1"/>
  <c r="S584" i="1" s="1"/>
  <c r="T584" i="1" s="1"/>
  <c r="P584" i="1"/>
  <c r="R584" i="1"/>
  <c r="Q591" i="1"/>
  <c r="P591" i="1"/>
  <c r="R591" i="1"/>
  <c r="Q595" i="1"/>
  <c r="P595" i="1"/>
  <c r="R595" i="1"/>
  <c r="Q599" i="1"/>
  <c r="P599" i="1"/>
  <c r="R599" i="1"/>
  <c r="S599" i="1" s="1"/>
  <c r="T599" i="1" s="1"/>
  <c r="Q639" i="1"/>
  <c r="R639" i="1"/>
  <c r="P639" i="1"/>
  <c r="Q643" i="1"/>
  <c r="R643" i="1"/>
  <c r="S643" i="1" s="1"/>
  <c r="T643" i="1" s="1"/>
  <c r="R650" i="1"/>
  <c r="P650" i="1"/>
  <c r="Q650" i="1"/>
  <c r="S650" i="1" s="1"/>
  <c r="R657" i="1"/>
  <c r="Q657" i="1"/>
  <c r="R661" i="1"/>
  <c r="P661" i="1"/>
  <c r="Q661" i="1"/>
  <c r="S661" i="1" s="1"/>
  <c r="R664" i="1"/>
  <c r="S664" i="1" s="1"/>
  <c r="T664" i="1" s="1"/>
  <c r="P664" i="1"/>
  <c r="R668" i="1"/>
  <c r="P668" i="1"/>
  <c r="Q668" i="1"/>
  <c r="S290" i="1"/>
  <c r="P803" i="1"/>
  <c r="T803" i="1" s="1"/>
  <c r="R795" i="1"/>
  <c r="S795" i="1" s="1"/>
  <c r="T795" i="1" s="1"/>
  <c r="P795" i="1"/>
  <c r="T777" i="1"/>
  <c r="T766" i="1"/>
  <c r="T760" i="1"/>
  <c r="T742" i="1"/>
  <c r="T740" i="1"/>
  <c r="S685" i="1"/>
  <c r="T685" i="1" s="1"/>
  <c r="S670" i="1"/>
  <c r="T670" i="1" s="1"/>
  <c r="R552" i="1"/>
  <c r="S552" i="1" s="1"/>
  <c r="T547" i="1"/>
  <c r="S525" i="1"/>
  <c r="T525" i="1" s="1"/>
  <c r="S283" i="1"/>
  <c r="S205" i="1"/>
  <c r="R194" i="1"/>
  <c r="S194" i="1" s="1"/>
  <c r="P187" i="1"/>
  <c r="P183" i="1"/>
  <c r="R101" i="1"/>
  <c r="Q236" i="1"/>
  <c r="P236" i="1"/>
  <c r="R236" i="1"/>
  <c r="Q247" i="1"/>
  <c r="P247" i="1"/>
  <c r="R247" i="1"/>
  <c r="S247" i="1" s="1"/>
  <c r="T247" i="1" s="1"/>
  <c r="Q251" i="1"/>
  <c r="P251" i="1"/>
  <c r="R251" i="1"/>
  <c r="Q361" i="1"/>
  <c r="S361" i="1" s="1"/>
  <c r="T361" i="1" s="1"/>
  <c r="P361" i="1"/>
  <c r="Q364" i="1"/>
  <c r="R364" i="1"/>
  <c r="S364" i="1" s="1"/>
  <c r="T364" i="1" s="1"/>
  <c r="Q368" i="1"/>
  <c r="P368" i="1"/>
  <c r="R368" i="1"/>
  <c r="Q372" i="1"/>
  <c r="P372" i="1"/>
  <c r="Q446" i="1"/>
  <c r="P446" i="1"/>
  <c r="R446" i="1"/>
  <c r="Q450" i="1"/>
  <c r="S450" i="1" s="1"/>
  <c r="T450" i="1" s="1"/>
  <c r="P450" i="1"/>
  <c r="Q453" i="1"/>
  <c r="S453" i="1" s="1"/>
  <c r="T453" i="1" s="1"/>
  <c r="P453" i="1"/>
  <c r="Q457" i="1"/>
  <c r="P457" i="1"/>
  <c r="R457" i="1"/>
  <c r="Q461" i="1"/>
  <c r="P461" i="1"/>
  <c r="R461" i="1"/>
  <c r="Q465" i="1"/>
  <c r="R465" i="1"/>
  <c r="S465" i="1" s="1"/>
  <c r="T465" i="1" s="1"/>
  <c r="Q468" i="1"/>
  <c r="P468" i="1"/>
  <c r="R468" i="1"/>
  <c r="T540" i="1"/>
  <c r="Q566" i="1"/>
  <c r="S566" i="1" s="1"/>
  <c r="T566" i="1" s="1"/>
  <c r="R566" i="1"/>
  <c r="Q636" i="1"/>
  <c r="R636" i="1"/>
  <c r="P636" i="1"/>
  <c r="S654" i="1"/>
  <c r="S634" i="1"/>
  <c r="S320" i="1"/>
  <c r="T225" i="1"/>
  <c r="Q359" i="1"/>
  <c r="S359" i="1" s="1"/>
  <c r="T4" i="1"/>
  <c r="T12" i="1"/>
  <c r="S715" i="1"/>
  <c r="T698" i="1"/>
  <c r="T672" i="1"/>
  <c r="S628" i="1"/>
  <c r="T551" i="1"/>
  <c r="T549" i="1"/>
  <c r="T543" i="1"/>
  <c r="S517" i="1"/>
  <c r="T517" i="1" s="1"/>
  <c r="T267" i="1"/>
  <c r="T83" i="1"/>
  <c r="S397" i="1"/>
  <c r="Q374" i="1"/>
  <c r="S374" i="1" s="1"/>
  <c r="T374" i="1" s="1"/>
  <c r="T6" i="1"/>
  <c r="T14" i="1"/>
  <c r="T681" i="1"/>
  <c r="S600" i="1"/>
  <c r="T534" i="1"/>
  <c r="T411" i="1"/>
  <c r="T409" i="1"/>
  <c r="T319" i="1"/>
  <c r="T293" i="1"/>
  <c r="T199" i="1"/>
  <c r="T138" i="1"/>
  <c r="S104" i="1"/>
  <c r="T8" i="1"/>
  <c r="T16" i="1"/>
  <c r="S583" i="1"/>
  <c r="T583" i="1" s="1"/>
  <c r="T582" i="1"/>
  <c r="S118" i="1"/>
  <c r="Q146" i="1"/>
  <c r="R146" i="1"/>
  <c r="S146" i="1" s="1"/>
  <c r="T146" i="1" s="1"/>
  <c r="Q249" i="1"/>
  <c r="R249" i="1"/>
  <c r="S249" i="1" s="1"/>
  <c r="T249" i="1" s="1"/>
  <c r="Q259" i="1"/>
  <c r="P259" i="1"/>
  <c r="R336" i="1"/>
  <c r="Q336" i="1"/>
  <c r="P336" i="1"/>
  <c r="Q344" i="1"/>
  <c r="P344" i="1"/>
  <c r="Q412" i="1"/>
  <c r="S412" i="1" s="1"/>
  <c r="T412" i="1" s="1"/>
  <c r="P412" i="1"/>
  <c r="Q420" i="1"/>
  <c r="R420" i="1"/>
  <c r="S762" i="1"/>
  <c r="T762" i="1" s="1"/>
  <c r="T731" i="1"/>
  <c r="P727" i="1"/>
  <c r="T727" i="1" s="1"/>
  <c r="P720" i="1"/>
  <c r="T720" i="1" s="1"/>
  <c r="R589" i="1"/>
  <c r="S589" i="1" s="1"/>
  <c r="R586" i="1"/>
  <c r="S586" i="1" s="1"/>
  <c r="P463" i="1"/>
  <c r="T463" i="1" s="1"/>
  <c r="P455" i="1"/>
  <c r="T104" i="1"/>
  <c r="R115" i="1"/>
  <c r="Q115" i="1"/>
  <c r="Q228" i="1"/>
  <c r="P228" i="1"/>
  <c r="T228" i="1" s="1"/>
  <c r="Q239" i="1"/>
  <c r="P239" i="1"/>
  <c r="Q330" i="1"/>
  <c r="P330" i="1"/>
  <c r="R330" i="1"/>
  <c r="Q333" i="1"/>
  <c r="P333" i="1"/>
  <c r="Q395" i="1"/>
  <c r="P395" i="1"/>
  <c r="Q442" i="1"/>
  <c r="P442" i="1"/>
  <c r="Q445" i="1"/>
  <c r="S445" i="1" s="1"/>
  <c r="T445" i="1" s="1"/>
  <c r="P445" i="1"/>
  <c r="R44" i="1"/>
  <c r="Q44" i="1"/>
  <c r="S44" i="1" s="1"/>
  <c r="P44" i="1"/>
  <c r="Q150" i="1"/>
  <c r="R150" i="1"/>
  <c r="Q157" i="1"/>
  <c r="R157" i="1"/>
  <c r="S157" i="1" s="1"/>
  <c r="T157" i="1" s="1"/>
  <c r="Q164" i="1"/>
  <c r="P164" i="1"/>
  <c r="Q245" i="1"/>
  <c r="R245" i="1"/>
  <c r="Q416" i="1"/>
  <c r="R416" i="1"/>
  <c r="Q448" i="1"/>
  <c r="R448" i="1"/>
  <c r="S448" i="1" s="1"/>
  <c r="T448" i="1" s="1"/>
  <c r="Q805" i="1"/>
  <c r="S805" i="1" s="1"/>
  <c r="S738" i="1"/>
  <c r="T738" i="1" s="1"/>
  <c r="P716" i="1"/>
  <c r="T716" i="1" s="1"/>
  <c r="R529" i="1"/>
  <c r="S529" i="1" s="1"/>
  <c r="T529" i="1" s="1"/>
  <c r="P459" i="1"/>
  <c r="Q232" i="1"/>
  <c r="R232" i="1"/>
  <c r="S232" i="1" s="1"/>
  <c r="P809" i="1"/>
  <c r="T809" i="1" s="1"/>
  <c r="T807" i="1"/>
  <c r="T793" i="1"/>
  <c r="P783" i="1"/>
  <c r="P780" i="1"/>
  <c r="T780" i="1" s="1"/>
  <c r="T776" i="1"/>
  <c r="P773" i="1"/>
  <c r="T754" i="1"/>
  <c r="S728" i="1"/>
  <c r="T728" i="1" s="1"/>
  <c r="T721" i="1"/>
  <c r="T719" i="1"/>
  <c r="P713" i="1"/>
  <c r="P709" i="1"/>
  <c r="P706" i="1"/>
  <c r="T679" i="1"/>
  <c r="P673" i="1"/>
  <c r="P652" i="1"/>
  <c r="T652" i="1" s="1"/>
  <c r="P648" i="1"/>
  <c r="Q673" i="1"/>
  <c r="S673" i="1" s="1"/>
  <c r="Q666" i="1"/>
  <c r="S666" i="1" s="1"/>
  <c r="T666" i="1" s="1"/>
  <c r="S638" i="1"/>
  <c r="T638" i="1" s="1"/>
  <c r="T634" i="1"/>
  <c r="T630" i="1"/>
  <c r="T628" i="1"/>
  <c r="R626" i="1"/>
  <c r="S626" i="1" s="1"/>
  <c r="P589" i="1"/>
  <c r="P586" i="1"/>
  <c r="T578" i="1"/>
  <c r="T552" i="1"/>
  <c r="T541" i="1"/>
  <c r="P529" i="1"/>
  <c r="P515" i="1"/>
  <c r="T515" i="1" s="1"/>
  <c r="T496" i="1"/>
  <c r="R470" i="1"/>
  <c r="S470" i="1" s="1"/>
  <c r="R442" i="1"/>
  <c r="S442" i="1" s="1"/>
  <c r="T442" i="1" s="1"/>
  <c r="P420" i="1"/>
  <c r="R259" i="1"/>
  <c r="S259" i="1" s="1"/>
  <c r="S253" i="1"/>
  <c r="P150" i="1"/>
  <c r="S405" i="1"/>
  <c r="T405" i="1" s="1"/>
  <c r="P401" i="1"/>
  <c r="Q112" i="1"/>
  <c r="R112" i="1"/>
  <c r="S112" i="1" s="1"/>
  <c r="T112" i="1" s="1"/>
  <c r="Q201" i="1"/>
  <c r="S201" i="1" s="1"/>
  <c r="T201" i="1" s="1"/>
  <c r="P201" i="1"/>
  <c r="Q208" i="1"/>
  <c r="P208" i="1"/>
  <c r="Q215" i="1"/>
  <c r="R215" i="1"/>
  <c r="Q222" i="1"/>
  <c r="R222" i="1"/>
  <c r="Q323" i="1"/>
  <c r="S323" i="1" s="1"/>
  <c r="T323" i="1" s="1"/>
  <c r="P323" i="1"/>
  <c r="Q327" i="1"/>
  <c r="S327" i="1" s="1"/>
  <c r="T327" i="1" s="1"/>
  <c r="P327" i="1"/>
  <c r="Q389" i="1"/>
  <c r="P389" i="1"/>
  <c r="Q436" i="1"/>
  <c r="R436" i="1"/>
  <c r="Q439" i="1"/>
  <c r="S439" i="1" s="1"/>
  <c r="P439" i="1"/>
  <c r="S636" i="1"/>
  <c r="R70" i="1"/>
  <c r="P70" i="1"/>
  <c r="Q70" i="1"/>
  <c r="R74" i="1"/>
  <c r="S74" i="1" s="1"/>
  <c r="T74" i="1" s="1"/>
  <c r="P74" i="1"/>
  <c r="Q153" i="1"/>
  <c r="R153" i="1"/>
  <c r="Q256" i="1"/>
  <c r="P256" i="1"/>
  <c r="Q408" i="1"/>
  <c r="P408" i="1"/>
  <c r="P805" i="1"/>
  <c r="Q801" i="1"/>
  <c r="S801" i="1" s="1"/>
  <c r="P723" i="1"/>
  <c r="T723" i="1" s="1"/>
  <c r="R713" i="1"/>
  <c r="S713" i="1" s="1"/>
  <c r="R709" i="1"/>
  <c r="R706" i="1"/>
  <c r="S706" i="1" s="1"/>
  <c r="T706" i="1" s="1"/>
  <c r="Q655" i="1"/>
  <c r="S655" i="1" s="1"/>
  <c r="T655" i="1" s="1"/>
  <c r="R645" i="1"/>
  <c r="S645" i="1" s="1"/>
  <c r="P641" i="1"/>
  <c r="T625" i="1"/>
  <c r="R522" i="1"/>
  <c r="S522" i="1" s="1"/>
  <c r="T522" i="1" s="1"/>
  <c r="R256" i="1"/>
  <c r="P153" i="1"/>
  <c r="P801" i="1"/>
  <c r="T739" i="1"/>
  <c r="T708" i="1"/>
  <c r="T697" i="1"/>
  <c r="T683" i="1"/>
  <c r="T661" i="1"/>
  <c r="P655" i="1"/>
  <c r="R641" i="1"/>
  <c r="S641" i="1" s="1"/>
  <c r="T641" i="1" s="1"/>
  <c r="T631" i="1"/>
  <c r="R629" i="1"/>
  <c r="S629" i="1" s="1"/>
  <c r="P626" i="1"/>
  <c r="R622" i="1"/>
  <c r="S622" i="1" s="1"/>
  <c r="T622" i="1" s="1"/>
  <c r="R569" i="1"/>
  <c r="S569" i="1" s="1"/>
  <c r="T569" i="1" s="1"/>
  <c r="R562" i="1"/>
  <c r="S562" i="1" s="1"/>
  <c r="P526" i="1"/>
  <c r="T526" i="1" s="1"/>
  <c r="P518" i="1"/>
  <c r="Q515" i="1"/>
  <c r="S515" i="1" s="1"/>
  <c r="T514" i="1"/>
  <c r="T508" i="1"/>
  <c r="P470" i="1"/>
  <c r="T470" i="1" s="1"/>
  <c r="P448" i="1"/>
  <c r="R408" i="1"/>
  <c r="P249" i="1"/>
  <c r="P232" i="1"/>
  <c r="R228" i="1"/>
  <c r="S228" i="1" s="1"/>
  <c r="S196" i="1"/>
  <c r="T196" i="1" s="1"/>
  <c r="R164" i="1"/>
  <c r="S164" i="1" s="1"/>
  <c r="P118" i="1"/>
  <c r="P115" i="1"/>
  <c r="R395" i="1"/>
  <c r="R333" i="1"/>
  <c r="S333" i="1" s="1"/>
  <c r="T333" i="1" s="1"/>
  <c r="Q25" i="1"/>
  <c r="P25" i="1"/>
  <c r="R25" i="1"/>
  <c r="S25" i="1" s="1"/>
  <c r="T25" i="1" s="1"/>
  <c r="R29" i="1"/>
  <c r="P29" i="1"/>
  <c r="R91" i="1"/>
  <c r="Q91" i="1"/>
  <c r="S91" i="1" s="1"/>
  <c r="T91" i="1" s="1"/>
  <c r="R98" i="1"/>
  <c r="Q98" i="1"/>
  <c r="P98" i="1"/>
  <c r="Q102" i="1"/>
  <c r="P102" i="1"/>
  <c r="Q106" i="1"/>
  <c r="R106" i="1"/>
  <c r="S106" i="1" s="1"/>
  <c r="Q170" i="1"/>
  <c r="R170" i="1"/>
  <c r="Q181" i="1"/>
  <c r="P181" i="1"/>
  <c r="Q184" i="1"/>
  <c r="R184" i="1"/>
  <c r="S188" i="1"/>
  <c r="Q195" i="1"/>
  <c r="S195" i="1" s="1"/>
  <c r="P195" i="1"/>
  <c r="Q262" i="1"/>
  <c r="R262" i="1"/>
  <c r="Q266" i="1"/>
  <c r="R266" i="1"/>
  <c r="Q276" i="1"/>
  <c r="R276" i="1"/>
  <c r="Q280" i="1"/>
  <c r="S280" i="1" s="1"/>
  <c r="P280" i="1"/>
  <c r="Q284" i="1"/>
  <c r="S284" i="1" s="1"/>
  <c r="T284" i="1" s="1"/>
  <c r="P284" i="1"/>
  <c r="Q291" i="1"/>
  <c r="R291" i="1"/>
  <c r="Q295" i="1"/>
  <c r="S295" i="1" s="1"/>
  <c r="T295" i="1" s="1"/>
  <c r="R295" i="1"/>
  <c r="Q299" i="1"/>
  <c r="R299" i="1"/>
  <c r="Q426" i="1"/>
  <c r="R426" i="1"/>
  <c r="S430" i="1"/>
  <c r="Q433" i="1"/>
  <c r="R433" i="1"/>
  <c r="T435" i="1"/>
  <c r="T419" i="1"/>
  <c r="T415" i="1"/>
  <c r="T278" i="1"/>
  <c r="T264" i="1"/>
  <c r="T161" i="1"/>
  <c r="R148" i="1"/>
  <c r="S148" i="1" s="1"/>
  <c r="P116" i="1"/>
  <c r="R114" i="1"/>
  <c r="P76" i="1"/>
  <c r="T76" i="1" s="1"/>
  <c r="P72" i="1"/>
  <c r="T72" i="1" s="1"/>
  <c r="P68" i="1"/>
  <c r="P64" i="1"/>
  <c r="T64" i="1" s="1"/>
  <c r="Q79" i="1"/>
  <c r="S34" i="1"/>
  <c r="T34" i="1" s="1"/>
  <c r="T352" i="1"/>
  <c r="R89" i="1"/>
  <c r="S717" i="1"/>
  <c r="S2" i="1"/>
  <c r="T2" i="1" s="1"/>
  <c r="S9" i="1"/>
  <c r="T9" i="1" s="1"/>
  <c r="S434" i="1"/>
  <c r="S270" i="1"/>
  <c r="S219" i="1"/>
  <c r="T219" i="1" s="1"/>
  <c r="T204" i="1"/>
  <c r="T202" i="1"/>
  <c r="R155" i="1"/>
  <c r="R144" i="1"/>
  <c r="S144" i="1" s="1"/>
  <c r="T144" i="1" s="1"/>
  <c r="S141" i="1"/>
  <c r="T141" i="1" s="1"/>
  <c r="P120" i="1"/>
  <c r="P96" i="1"/>
  <c r="Q96" i="1"/>
  <c r="S96" i="1" s="1"/>
  <c r="T96" i="1" s="1"/>
  <c r="S81" i="1"/>
  <c r="T81" i="1" s="1"/>
  <c r="Q68" i="1"/>
  <c r="S68" i="1" s="1"/>
  <c r="S5" i="1"/>
  <c r="T5" i="1" s="1"/>
  <c r="S13" i="1"/>
  <c r="T13" i="1" s="1"/>
  <c r="R99" i="1"/>
  <c r="P99" i="1"/>
  <c r="Q99" i="1"/>
  <c r="S99" i="1" s="1"/>
  <c r="T99" i="1" s="1"/>
  <c r="Q147" i="1"/>
  <c r="P147" i="1"/>
  <c r="R147" i="1"/>
  <c r="Q240" i="1"/>
  <c r="P240" i="1"/>
  <c r="Q246" i="1"/>
  <c r="P246" i="1"/>
  <c r="R246" i="1"/>
  <c r="S246" i="1" s="1"/>
  <c r="T246" i="1" s="1"/>
  <c r="Q345" i="1"/>
  <c r="S345" i="1" s="1"/>
  <c r="T345" i="1" s="1"/>
  <c r="P345" i="1"/>
  <c r="R345" i="1"/>
  <c r="R370" i="1"/>
  <c r="P370" i="1"/>
  <c r="Q390" i="1"/>
  <c r="P390" i="1"/>
  <c r="R390" i="1"/>
  <c r="S390" i="1" s="1"/>
  <c r="T390" i="1" s="1"/>
  <c r="Q427" i="1"/>
  <c r="R427" i="1"/>
  <c r="Q530" i="1"/>
  <c r="R530" i="1"/>
  <c r="R663" i="1"/>
  <c r="P663" i="1"/>
  <c r="Q771" i="1"/>
  <c r="P771" i="1"/>
  <c r="T805" i="1"/>
  <c r="Q663" i="1"/>
  <c r="T640" i="1"/>
  <c r="R573" i="1"/>
  <c r="S573" i="1" s="1"/>
  <c r="T561" i="1"/>
  <c r="Q519" i="1"/>
  <c r="S519" i="1" s="1"/>
  <c r="P516" i="1"/>
  <c r="P519" i="1"/>
  <c r="Q85" i="1"/>
  <c r="S85" i="1" s="1"/>
  <c r="R23" i="1"/>
  <c r="P23" i="1"/>
  <c r="Q23" i="1"/>
  <c r="R95" i="1"/>
  <c r="P95" i="1"/>
  <c r="Q95" i="1"/>
  <c r="Q103" i="1"/>
  <c r="R103" i="1"/>
  <c r="Q151" i="1"/>
  <c r="P151" i="1"/>
  <c r="R151" i="1"/>
  <c r="Q209" i="1"/>
  <c r="R209" i="1"/>
  <c r="Q243" i="1"/>
  <c r="P243" i="1"/>
  <c r="R243" i="1"/>
  <c r="R373" i="1"/>
  <c r="P373" i="1"/>
  <c r="Q424" i="1"/>
  <c r="P424" i="1"/>
  <c r="R424" i="1"/>
  <c r="Q513" i="1"/>
  <c r="R513" i="1"/>
  <c r="Q570" i="1"/>
  <c r="P570" i="1"/>
  <c r="R660" i="1"/>
  <c r="Q660" i="1"/>
  <c r="R667" i="1"/>
  <c r="S667" i="1" s="1"/>
  <c r="P667" i="1"/>
  <c r="Q774" i="1"/>
  <c r="R774" i="1"/>
  <c r="T808" i="1"/>
  <c r="T779" i="1"/>
  <c r="R771" i="1"/>
  <c r="T811" i="1"/>
  <c r="T798" i="1"/>
  <c r="T783" i="1"/>
  <c r="T769" i="1"/>
  <c r="T763" i="1"/>
  <c r="T761" i="1"/>
  <c r="T750" i="1"/>
  <c r="T735" i="1"/>
  <c r="T732" i="1"/>
  <c r="T730" i="1"/>
  <c r="T726" i="1"/>
  <c r="P660" i="1"/>
  <c r="T600" i="1"/>
  <c r="P573" i="1"/>
  <c r="R570" i="1"/>
  <c r="P530" i="1"/>
  <c r="R516" i="1"/>
  <c r="S516" i="1" s="1"/>
  <c r="T458" i="1"/>
  <c r="T300" i="1"/>
  <c r="T292" i="1"/>
  <c r="T283" i="1"/>
  <c r="P806" i="1"/>
  <c r="T806" i="1" s="1"/>
  <c r="T800" i="1"/>
  <c r="P774" i="1"/>
  <c r="T621" i="1"/>
  <c r="T537" i="1"/>
  <c r="R533" i="1"/>
  <c r="S533" i="1" s="1"/>
  <c r="T533" i="1" s="1"/>
  <c r="T500" i="1"/>
  <c r="T488" i="1"/>
  <c r="R240" i="1"/>
  <c r="P209" i="1"/>
  <c r="P85" i="1"/>
  <c r="T560" i="1"/>
  <c r="S550" i="1"/>
  <c r="T550" i="1" s="1"/>
  <c r="T532" i="1"/>
  <c r="T518" i="1"/>
  <c r="T286" i="1"/>
  <c r="T282" i="1"/>
  <c r="T248" i="1"/>
  <c r="S192" i="1"/>
  <c r="T192" i="1" s="1"/>
  <c r="T187" i="1"/>
  <c r="T179" i="1"/>
  <c r="S111" i="1"/>
  <c r="T111" i="1" s="1"/>
  <c r="S101" i="1"/>
  <c r="T101" i="1" s="1"/>
  <c r="T400" i="1"/>
  <c r="R31" i="1"/>
  <c r="Q31" i="1"/>
  <c r="S342" i="1"/>
  <c r="Q357" i="1"/>
  <c r="R357" i="1"/>
  <c r="P357" i="1"/>
  <c r="Q367" i="1"/>
  <c r="R367" i="1"/>
  <c r="S367" i="1" s="1"/>
  <c r="P367" i="1"/>
  <c r="S387" i="1"/>
  <c r="T387" i="1" s="1"/>
  <c r="Q403" i="1"/>
  <c r="S403" i="1" s="1"/>
  <c r="P403" i="1"/>
  <c r="T403" i="1" s="1"/>
  <c r="S765" i="1"/>
  <c r="T765" i="1" s="1"/>
  <c r="T747" i="1"/>
  <c r="T725" i="1"/>
  <c r="T712" i="1"/>
  <c r="T694" i="1"/>
  <c r="T653" i="1"/>
  <c r="S687" i="1"/>
  <c r="T687" i="1" s="1"/>
  <c r="T682" i="1"/>
  <c r="T671" i="1"/>
  <c r="T658" i="1"/>
  <c r="T654" i="1"/>
  <c r="T650" i="1"/>
  <c r="T644" i="1"/>
  <c r="T645" i="1"/>
  <c r="T635" i="1"/>
  <c r="T618" i="1"/>
  <c r="T577" i="1"/>
  <c r="T575" i="1"/>
  <c r="T564" i="1"/>
  <c r="T536" i="1"/>
  <c r="T491" i="1"/>
  <c r="T455" i="1"/>
  <c r="S446" i="1"/>
  <c r="T446" i="1" s="1"/>
  <c r="S440" i="1"/>
  <c r="T277" i="1"/>
  <c r="T269" i="1"/>
  <c r="T255" i="1"/>
  <c r="S223" i="1"/>
  <c r="T220" i="1"/>
  <c r="T145" i="1"/>
  <c r="S119" i="1"/>
  <c r="T106" i="1"/>
  <c r="T42" i="1"/>
  <c r="Q29" i="1"/>
  <c r="Q21" i="1"/>
  <c r="R21" i="1"/>
  <c r="R38" i="1"/>
  <c r="Q38" i="1"/>
  <c r="Q339" i="1"/>
  <c r="P339" i="1"/>
  <c r="R339" i="1"/>
  <c r="R380" i="1"/>
  <c r="Q380" i="1"/>
  <c r="S380" i="1" s="1"/>
  <c r="T444" i="1"/>
  <c r="T328" i="1"/>
  <c r="T326" i="1"/>
  <c r="S324" i="1"/>
  <c r="T324" i="1" s="1"/>
  <c r="T322" i="1"/>
  <c r="T320" i="1"/>
  <c r="T274" i="1"/>
  <c r="T223" i="1"/>
  <c r="S89" i="1"/>
  <c r="T89" i="1" s="1"/>
  <c r="S399" i="1"/>
  <c r="T399" i="1" s="1"/>
  <c r="T360" i="1"/>
  <c r="R46" i="1"/>
  <c r="Q46" i="1"/>
  <c r="R66" i="1"/>
  <c r="Q66" i="1"/>
  <c r="S66" i="1" s="1"/>
  <c r="T66" i="1" s="1"/>
  <c r="Q350" i="1"/>
  <c r="P350" i="1"/>
  <c r="R350" i="1"/>
  <c r="Q375" i="1"/>
  <c r="R375" i="1"/>
  <c r="S378" i="1"/>
  <c r="T378" i="1" s="1"/>
  <c r="Q398" i="1"/>
  <c r="R398" i="1"/>
  <c r="P398" i="1"/>
  <c r="Q358" i="1"/>
  <c r="S358" i="1" s="1"/>
  <c r="S97" i="1"/>
  <c r="S165" i="1"/>
  <c r="T165" i="1" s="1"/>
  <c r="S186" i="1"/>
  <c r="S217" i="1"/>
  <c r="T217" i="1" s="1"/>
  <c r="S251" i="1"/>
  <c r="T251" i="1" s="1"/>
  <c r="S321" i="1"/>
  <c r="T321" i="1" s="1"/>
  <c r="S354" i="1"/>
  <c r="T354" i="1" s="1"/>
  <c r="S356" i="1"/>
  <c r="T356" i="1" s="1"/>
  <c r="S372" i="1"/>
  <c r="S379" i="1"/>
  <c r="T379" i="1" s="1"/>
  <c r="S441" i="1"/>
  <c r="S449" i="1"/>
  <c r="S505" i="1"/>
  <c r="S554" i="1"/>
  <c r="S620" i="1"/>
  <c r="T620" i="1" s="1"/>
  <c r="S401" i="1"/>
  <c r="T401" i="1" s="1"/>
  <c r="S393" i="1"/>
  <c r="T393" i="1" s="1"/>
  <c r="S348" i="1"/>
  <c r="T348" i="1" s="1"/>
  <c r="R344" i="1"/>
  <c r="S344" i="1" s="1"/>
  <c r="T344" i="1" s="1"/>
  <c r="P358" i="1"/>
  <c r="R366" i="1"/>
  <c r="S366" i="1" s="1"/>
  <c r="T366" i="1" s="1"/>
  <c r="R369" i="1"/>
  <c r="R389" i="1"/>
  <c r="T741" i="1"/>
  <c r="T337" i="1"/>
  <c r="R87" i="1"/>
  <c r="P87" i="1"/>
  <c r="Q87" i="1"/>
  <c r="Q113" i="1"/>
  <c r="R113" i="1"/>
  <c r="P113" i="1"/>
  <c r="S159" i="1"/>
  <c r="T159" i="1" s="1"/>
  <c r="Q198" i="1"/>
  <c r="R198" i="1"/>
  <c r="S260" i="1"/>
  <c r="Q318" i="1"/>
  <c r="R318" i="1"/>
  <c r="Q349" i="1"/>
  <c r="S349" i="1" s="1"/>
  <c r="P349" i="1"/>
  <c r="R349" i="1"/>
  <c r="Q363" i="1"/>
  <c r="P363" i="1"/>
  <c r="R363" i="1"/>
  <c r="Q386" i="1"/>
  <c r="P386" i="1"/>
  <c r="R386" i="1"/>
  <c r="Q394" i="1"/>
  <c r="R394" i="1"/>
  <c r="P394" i="1"/>
  <c r="T787" i="1"/>
  <c r="T785" i="1"/>
  <c r="P775" i="1"/>
  <c r="T775" i="1" s="1"/>
  <c r="T751" i="1"/>
  <c r="S748" i="1"/>
  <c r="T748" i="1" s="1"/>
  <c r="R745" i="1"/>
  <c r="S745" i="1" s="1"/>
  <c r="T743" i="1"/>
  <c r="R733" i="1"/>
  <c r="S733" i="1" s="1"/>
  <c r="T724" i="1"/>
  <c r="T713" i="1"/>
  <c r="T696" i="1"/>
  <c r="T684" i="1"/>
  <c r="P659" i="1"/>
  <c r="T674" i="1"/>
  <c r="R646" i="1"/>
  <c r="S646" i="1" s="1"/>
  <c r="P642" i="1"/>
  <c r="T637" i="1"/>
  <c r="T592" i="1"/>
  <c r="T588" i="1"/>
  <c r="T579" i="1"/>
  <c r="T574" i="1"/>
  <c r="T568" i="1"/>
  <c r="P562" i="1"/>
  <c r="T562" i="1" s="1"/>
  <c r="P544" i="1"/>
  <c r="T544" i="1" s="1"/>
  <c r="R528" i="1"/>
  <c r="S528" i="1" s="1"/>
  <c r="P505" i="1"/>
  <c r="R494" i="1"/>
  <c r="S494" i="1" s="1"/>
  <c r="T494" i="1" s="1"/>
  <c r="T492" i="1"/>
  <c r="R486" i="1"/>
  <c r="S486" i="1" s="1"/>
  <c r="T484" i="1"/>
  <c r="R480" i="1"/>
  <c r="S480" i="1" s="1"/>
  <c r="R472" i="1"/>
  <c r="S472" i="1" s="1"/>
  <c r="T466" i="1"/>
  <c r="P449" i="1"/>
  <c r="T449" i="1" s="1"/>
  <c r="P441" i="1"/>
  <c r="T273" i="1"/>
  <c r="T268" i="1"/>
  <c r="P260" i="1"/>
  <c r="T250" i="1"/>
  <c r="T244" i="1"/>
  <c r="T234" i="1"/>
  <c r="R174" i="1"/>
  <c r="S174" i="1" s="1"/>
  <c r="T171" i="1"/>
  <c r="T166" i="1"/>
  <c r="T164" i="1"/>
  <c r="T148" i="1"/>
  <c r="S115" i="1"/>
  <c r="T115" i="1" s="1"/>
  <c r="T252" i="1"/>
  <c r="R40" i="1"/>
  <c r="Q40" i="1"/>
  <c r="P40" i="1"/>
  <c r="Q139" i="1"/>
  <c r="P139" i="1"/>
  <c r="R139" i="1"/>
  <c r="Q142" i="1"/>
  <c r="R142" i="1"/>
  <c r="Q211" i="1"/>
  <c r="R211" i="1"/>
  <c r="Q263" i="1"/>
  <c r="R263" i="1"/>
  <c r="Q402" i="1"/>
  <c r="R402" i="1"/>
  <c r="P402" i="1"/>
  <c r="T784" i="1"/>
  <c r="T768" i="1"/>
  <c r="T759" i="1"/>
  <c r="P745" i="1"/>
  <c r="P733" i="1"/>
  <c r="T710" i="1"/>
  <c r="T688" i="1"/>
  <c r="T686" i="1"/>
  <c r="P680" i="1"/>
  <c r="P675" i="1"/>
  <c r="T675" i="1" s="1"/>
  <c r="T669" i="1"/>
  <c r="T665" i="1"/>
  <c r="T656" i="1"/>
  <c r="T648" i="1"/>
  <c r="R642" i="1"/>
  <c r="S642" i="1" s="1"/>
  <c r="T642" i="1" s="1"/>
  <c r="T601" i="1"/>
  <c r="T571" i="1"/>
  <c r="S538" i="1"/>
  <c r="T538" i="1" s="1"/>
  <c r="P528" i="1"/>
  <c r="R509" i="1"/>
  <c r="S509" i="1" s="1"/>
  <c r="T504" i="1"/>
  <c r="R501" i="1"/>
  <c r="S501" i="1" s="1"/>
  <c r="T495" i="1"/>
  <c r="P494" i="1"/>
  <c r="T487" i="1"/>
  <c r="P486" i="1"/>
  <c r="P480" i="1"/>
  <c r="T478" i="1"/>
  <c r="P472" i="1"/>
  <c r="T459" i="1"/>
  <c r="T440" i="1"/>
  <c r="R431" i="1"/>
  <c r="S431" i="1" s="1"/>
  <c r="R423" i="1"/>
  <c r="S423" i="1" s="1"/>
  <c r="P318" i="1"/>
  <c r="T238" i="1"/>
  <c r="T235" i="1"/>
  <c r="R229" i="1"/>
  <c r="S229" i="1" s="1"/>
  <c r="P211" i="1"/>
  <c r="T205" i="1"/>
  <c r="T186" i="1"/>
  <c r="P174" i="1"/>
  <c r="T158" i="1"/>
  <c r="T156" i="1"/>
  <c r="R149" i="1"/>
  <c r="S149" i="1" s="1"/>
  <c r="P142" i="1"/>
  <c r="T749" i="1"/>
  <c r="T729" i="1"/>
  <c r="T790" i="1"/>
  <c r="T757" i="1"/>
  <c r="T744" i="1"/>
  <c r="T715" i="1"/>
  <c r="T691" i="1"/>
  <c r="Q680" i="1"/>
  <c r="S680" i="1" s="1"/>
  <c r="T680" i="1" s="1"/>
  <c r="Q659" i="1"/>
  <c r="S659" i="1" s="1"/>
  <c r="T659" i="1" s="1"/>
  <c r="P646" i="1"/>
  <c r="T629" i="1"/>
  <c r="T626" i="1"/>
  <c r="R596" i="1"/>
  <c r="S596" i="1" s="1"/>
  <c r="T596" i="1" s="1"/>
  <c r="S590" i="1"/>
  <c r="T590" i="1" s="1"/>
  <c r="R581" i="1"/>
  <c r="S581" i="1" s="1"/>
  <c r="T581" i="1" s="1"/>
  <c r="T546" i="1"/>
  <c r="P509" i="1"/>
  <c r="P501" i="1"/>
  <c r="R490" i="1"/>
  <c r="T476" i="1"/>
  <c r="T438" i="1"/>
  <c r="P431" i="1"/>
  <c r="T429" i="1"/>
  <c r="P423" i="1"/>
  <c r="P229" i="1"/>
  <c r="P198" i="1"/>
  <c r="R177" i="1"/>
  <c r="S177" i="1" s="1"/>
  <c r="T177" i="1" s="1"/>
  <c r="T163" i="1"/>
  <c r="P149" i="1"/>
  <c r="S121" i="1"/>
  <c r="T121" i="1" s="1"/>
  <c r="P110" i="1"/>
  <c r="T110" i="1" s="1"/>
  <c r="S93" i="1"/>
  <c r="T93" i="1" s="1"/>
  <c r="T397" i="1"/>
  <c r="S94" i="1"/>
  <c r="T94" i="1" s="1"/>
  <c r="S98" i="1"/>
  <c r="T98" i="1" s="1"/>
  <c r="S102" i="1"/>
  <c r="S143" i="1"/>
  <c r="T143" i="1" s="1"/>
  <c r="S178" i="1"/>
  <c r="T178" i="1" s="1"/>
  <c r="S258" i="1"/>
  <c r="T258" i="1" s="1"/>
  <c r="Q338" i="1"/>
  <c r="P338" i="1"/>
  <c r="R338" i="1"/>
  <c r="T270" i="1"/>
  <c r="T253" i="1"/>
  <c r="T237" i="1"/>
  <c r="T232" i="1"/>
  <c r="T230" i="1"/>
  <c r="T221" i="1"/>
  <c r="T213" i="1"/>
  <c r="T188" i="1"/>
  <c r="T172" i="1"/>
  <c r="S203" i="1"/>
  <c r="T203" i="1" s="1"/>
  <c r="S206" i="1"/>
  <c r="T206" i="1" s="1"/>
  <c r="S271" i="1"/>
  <c r="T271" i="1" s="1"/>
  <c r="T214" i="1"/>
  <c r="T210" i="1"/>
  <c r="T189" i="1"/>
  <c r="T119" i="1"/>
  <c r="Q19" i="1"/>
  <c r="S19" i="1" s="1"/>
  <c r="T19" i="1" s="1"/>
  <c r="S63" i="1"/>
  <c r="T63" i="1" s="1"/>
  <c r="S65" i="1"/>
  <c r="T65" i="1" s="1"/>
  <c r="S67" i="1"/>
  <c r="T67" i="1" s="1"/>
  <c r="S69" i="1"/>
  <c r="T69" i="1" s="1"/>
  <c r="S71" i="1"/>
  <c r="T71" i="1" s="1"/>
  <c r="S73" i="1"/>
  <c r="T73" i="1" s="1"/>
  <c r="S75" i="1"/>
  <c r="T75" i="1" s="1"/>
  <c r="S100" i="1"/>
  <c r="T100" i="1" s="1"/>
  <c r="S266" i="1"/>
  <c r="T266" i="1" s="1"/>
  <c r="S140" i="1"/>
  <c r="T140" i="1" s="1"/>
  <c r="S175" i="1"/>
  <c r="T175" i="1" s="1"/>
  <c r="S539" i="1"/>
  <c r="T539" i="1" s="1"/>
  <c r="S699" i="1"/>
  <c r="T699" i="1" s="1"/>
  <c r="S773" i="1"/>
  <c r="T773" i="1" s="1"/>
  <c r="S114" i="1"/>
  <c r="T114" i="1" s="1"/>
  <c r="S120" i="1"/>
  <c r="T120" i="1" s="1"/>
  <c r="S168" i="1"/>
  <c r="T168" i="1" s="1"/>
  <c r="S176" i="1"/>
  <c r="T176" i="1" s="1"/>
  <c r="S181" i="1"/>
  <c r="T181" i="1" s="1"/>
  <c r="S254" i="1"/>
  <c r="T254" i="1" s="1"/>
  <c r="R343" i="1"/>
  <c r="Q343" i="1"/>
  <c r="T359" i="1"/>
  <c r="P384" i="1"/>
  <c r="R384" i="1"/>
  <c r="Q406" i="1"/>
  <c r="S406" i="1" s="1"/>
  <c r="T406" i="1" s="1"/>
  <c r="P406" i="1"/>
  <c r="S709" i="1"/>
  <c r="T709" i="1" s="1"/>
  <c r="S789" i="1"/>
  <c r="T789" i="1" s="1"/>
  <c r="S200" i="1"/>
  <c r="T200" i="1" s="1"/>
  <c r="S208" i="1"/>
  <c r="P343" i="1"/>
  <c r="R365" i="1"/>
  <c r="Q365" i="1"/>
  <c r="P365" i="1"/>
  <c r="Q381" i="1"/>
  <c r="R381" i="1"/>
  <c r="R388" i="1"/>
  <c r="Q388" i="1"/>
  <c r="P388" i="1"/>
  <c r="S454" i="1"/>
  <c r="T454" i="1" s="1"/>
  <c r="S462" i="1"/>
  <c r="T462" i="1" s="1"/>
  <c r="S531" i="1"/>
  <c r="S690" i="1"/>
  <c r="T690" i="1" s="1"/>
  <c r="S703" i="1"/>
  <c r="T703" i="1" s="1"/>
  <c r="S414" i="1"/>
  <c r="T414" i="1" s="1"/>
  <c r="S418" i="1"/>
  <c r="T418" i="1" s="1"/>
  <c r="S498" i="1"/>
  <c r="T498" i="1" s="1"/>
  <c r="S502" i="1"/>
  <c r="T502" i="1" s="1"/>
  <c r="S506" i="1"/>
  <c r="T506" i="1" s="1"/>
  <c r="S510" i="1"/>
  <c r="T510" i="1" s="1"/>
  <c r="Q373" i="1"/>
  <c r="P380" i="1"/>
  <c r="S382" i="1"/>
  <c r="T382" i="1" s="1"/>
  <c r="S391" i="1"/>
  <c r="T391" i="1" s="1"/>
  <c r="S485" i="1"/>
  <c r="T485" i="1" s="1"/>
  <c r="S489" i="1"/>
  <c r="T489" i="1" s="1"/>
  <c r="S493" i="1"/>
  <c r="T493" i="1" s="1"/>
  <c r="T791" i="1"/>
  <c r="T764" i="1"/>
  <c r="T756" i="1"/>
  <c r="T689" i="1"/>
  <c r="T636" i="1"/>
  <c r="T799" i="1"/>
  <c r="R82" i="1"/>
  <c r="Q82" i="1"/>
  <c r="P82" i="1"/>
  <c r="R90" i="1"/>
  <c r="Q90" i="1"/>
  <c r="P90" i="1"/>
  <c r="R105" i="1"/>
  <c r="P105" i="1"/>
  <c r="Q105" i="1"/>
  <c r="R109" i="1"/>
  <c r="Q109" i="1"/>
  <c r="P109" i="1"/>
  <c r="Q162" i="1"/>
  <c r="R162" i="1"/>
  <c r="P162" i="1"/>
  <c r="Q218" i="1"/>
  <c r="R218" i="1"/>
  <c r="Q226" i="1"/>
  <c r="R226" i="1"/>
  <c r="Q241" i="1"/>
  <c r="R241" i="1"/>
  <c r="Q520" i="1"/>
  <c r="P520" i="1"/>
  <c r="R520" i="1"/>
  <c r="S565" i="1"/>
  <c r="T565" i="1" s="1"/>
  <c r="S701" i="1"/>
  <c r="T701" i="1" s="1"/>
  <c r="S705" i="1"/>
  <c r="T705" i="1" s="1"/>
  <c r="Q714" i="1"/>
  <c r="P714" i="1"/>
  <c r="R714" i="1"/>
  <c r="T717" i="1"/>
  <c r="Q753" i="1"/>
  <c r="P753" i="1"/>
  <c r="R753" i="1"/>
  <c r="Q770" i="1"/>
  <c r="P770" i="1"/>
  <c r="Q778" i="1"/>
  <c r="R778" i="1"/>
  <c r="P778" i="1"/>
  <c r="Q786" i="1"/>
  <c r="R786" i="1"/>
  <c r="Q794" i="1"/>
  <c r="R794" i="1"/>
  <c r="R802" i="1"/>
  <c r="Q802" i="1"/>
  <c r="P802" i="1"/>
  <c r="T792" i="1"/>
  <c r="P786" i="1"/>
  <c r="R770" i="1"/>
  <c r="T734" i="1"/>
  <c r="T619" i="1"/>
  <c r="Q523" i="1"/>
  <c r="S523" i="1" s="1"/>
  <c r="P523" i="1"/>
  <c r="P241" i="1"/>
  <c r="R117" i="1"/>
  <c r="P117" i="1"/>
  <c r="Q117" i="1"/>
  <c r="Q154" i="1"/>
  <c r="R154" i="1"/>
  <c r="P154" i="1"/>
  <c r="Q185" i="1"/>
  <c r="R185" i="1"/>
  <c r="Q193" i="1"/>
  <c r="R193" i="1"/>
  <c r="Q233" i="1"/>
  <c r="R233" i="1"/>
  <c r="Q351" i="1"/>
  <c r="R351" i="1"/>
  <c r="P351" i="1"/>
  <c r="S555" i="1"/>
  <c r="T555" i="1" s="1"/>
  <c r="R810" i="1"/>
  <c r="Q810" i="1"/>
  <c r="P810" i="1"/>
  <c r="P794" i="1"/>
  <c r="R781" i="1"/>
  <c r="S781" i="1" s="1"/>
  <c r="T781" i="1" s="1"/>
  <c r="R20" i="1"/>
  <c r="P20" i="1"/>
  <c r="Q20" i="1"/>
  <c r="R28" i="1"/>
  <c r="P28" i="1"/>
  <c r="Q28" i="1"/>
  <c r="R35" i="1"/>
  <c r="Q35" i="1"/>
  <c r="P35" i="1"/>
  <c r="R43" i="1"/>
  <c r="Q43" i="1"/>
  <c r="S43" i="1" s="1"/>
  <c r="T43" i="1" s="1"/>
  <c r="T554" i="1"/>
  <c r="T511" i="1"/>
  <c r="T507" i="1"/>
  <c r="T503" i="1"/>
  <c r="T499" i="1"/>
  <c r="T486" i="1"/>
  <c r="T481" i="1"/>
  <c r="T477" i="1"/>
  <c r="T473" i="1"/>
  <c r="T469" i="1"/>
  <c r="T464" i="1"/>
  <c r="T460" i="1"/>
  <c r="T456" i="1"/>
  <c r="T451" i="1"/>
  <c r="T447" i="1"/>
  <c r="T443" i="1"/>
  <c r="T439" i="1"/>
  <c r="T434" i="1"/>
  <c r="T430" i="1"/>
  <c r="T421" i="1"/>
  <c r="T417" i="1"/>
  <c r="T108" i="1"/>
  <c r="R18" i="1"/>
  <c r="Q18" i="1"/>
  <c r="R26" i="1"/>
  <c r="Q26" i="1"/>
  <c r="R33" i="1"/>
  <c r="P33" i="1"/>
  <c r="Q33" i="1"/>
  <c r="R41" i="1"/>
  <c r="Q41" i="1"/>
  <c r="R80" i="1"/>
  <c r="Q80" i="1"/>
  <c r="S80" i="1" s="1"/>
  <c r="T80" i="1" s="1"/>
  <c r="R88" i="1"/>
  <c r="Q88" i="1"/>
  <c r="P88" i="1"/>
  <c r="P41" i="1"/>
  <c r="T380" i="1"/>
  <c r="R24" i="1"/>
  <c r="P24" i="1"/>
  <c r="Q24" i="1"/>
  <c r="R39" i="1"/>
  <c r="Q39" i="1"/>
  <c r="R78" i="1"/>
  <c r="Q78" i="1"/>
  <c r="P78" i="1"/>
  <c r="R86" i="1"/>
  <c r="Q86" i="1"/>
  <c r="P86" i="1"/>
  <c r="R279" i="1"/>
  <c r="S279" i="1" s="1"/>
  <c r="T279" i="1" s="1"/>
  <c r="R275" i="1"/>
  <c r="S275" i="1" s="1"/>
  <c r="R239" i="1"/>
  <c r="S239" i="1" s="1"/>
  <c r="T239" i="1" s="1"/>
  <c r="R231" i="1"/>
  <c r="S231" i="1" s="1"/>
  <c r="T231" i="1" s="1"/>
  <c r="R224" i="1"/>
  <c r="S224" i="1" s="1"/>
  <c r="T224" i="1" s="1"/>
  <c r="R216" i="1"/>
  <c r="S216" i="1" s="1"/>
  <c r="T216" i="1" s="1"/>
  <c r="R191" i="1"/>
  <c r="S191" i="1" s="1"/>
  <c r="T191" i="1" s="1"/>
  <c r="R183" i="1"/>
  <c r="S183" i="1" s="1"/>
  <c r="T183" i="1" s="1"/>
  <c r="R160" i="1"/>
  <c r="S160" i="1" s="1"/>
  <c r="T160" i="1" s="1"/>
  <c r="P18" i="1"/>
  <c r="R22" i="1"/>
  <c r="Q22" i="1"/>
  <c r="R30" i="1"/>
  <c r="Q30" i="1"/>
  <c r="R37" i="1"/>
  <c r="P37" i="1"/>
  <c r="Q37" i="1"/>
  <c r="R45" i="1"/>
  <c r="Q45" i="1"/>
  <c r="R84" i="1"/>
  <c r="Q84" i="1"/>
  <c r="Q334" i="1"/>
  <c r="S334" i="1" s="1"/>
  <c r="P334" i="1"/>
  <c r="Q340" i="1"/>
  <c r="R340" i="1"/>
  <c r="P340" i="1"/>
  <c r="Q335" i="1"/>
  <c r="R335" i="1"/>
  <c r="Q341" i="1"/>
  <c r="R341" i="1"/>
  <c r="Q355" i="1"/>
  <c r="S355" i="1" s="1"/>
  <c r="T355" i="1" s="1"/>
  <c r="Q369" i="1"/>
  <c r="S369" i="1" s="1"/>
  <c r="T369" i="1" s="1"/>
  <c r="Q370" i="1"/>
  <c r="Q384" i="1"/>
  <c r="Q385" i="1"/>
  <c r="S385" i="1" s="1"/>
  <c r="T385" i="1" s="1"/>
  <c r="P804" i="1"/>
  <c r="R804" i="1"/>
  <c r="S804" i="1" s="1"/>
  <c r="T275" i="1" l="1"/>
  <c r="T531" i="1"/>
  <c r="T349" i="1"/>
  <c r="T372" i="1"/>
  <c r="T342" i="1"/>
  <c r="S240" i="1"/>
  <c r="T240" i="1" s="1"/>
  <c r="S155" i="1"/>
  <c r="T155" i="1" s="1"/>
  <c r="S184" i="1"/>
  <c r="T184" i="1" s="1"/>
  <c r="S170" i="1"/>
  <c r="T170" i="1" s="1"/>
  <c r="S395" i="1"/>
  <c r="T395" i="1" s="1"/>
  <c r="T673" i="1"/>
  <c r="S475" i="1"/>
  <c r="T475" i="1" s="1"/>
  <c r="T693" i="1"/>
  <c r="T559" i="1"/>
  <c r="S37" i="1"/>
  <c r="S389" i="1"/>
  <c r="T389" i="1" s="1"/>
  <c r="S373" i="1"/>
  <c r="T373" i="1" s="1"/>
  <c r="T519" i="1"/>
  <c r="S663" i="1"/>
  <c r="T663" i="1" s="1"/>
  <c r="S79" i="1"/>
  <c r="T79" i="1" s="1"/>
  <c r="T280" i="1"/>
  <c r="T195" i="1"/>
  <c r="T259" i="1"/>
  <c r="S468" i="1"/>
  <c r="T468" i="1" s="1"/>
  <c r="S457" i="1"/>
  <c r="T457" i="1" s="1"/>
  <c r="S368" i="1"/>
  <c r="T368" i="1" s="1"/>
  <c r="T290" i="1"/>
  <c r="S595" i="1"/>
  <c r="T595" i="1" s="1"/>
  <c r="S396" i="1"/>
  <c r="T396" i="1" s="1"/>
  <c r="T346" i="1"/>
  <c r="S298" i="1"/>
  <c r="T298" i="1" s="1"/>
  <c r="S261" i="1"/>
  <c r="T261" i="1" s="1"/>
  <c r="S548" i="1"/>
  <c r="T548" i="1" s="1"/>
  <c r="S563" i="1"/>
  <c r="T563" i="1" s="1"/>
  <c r="S711" i="1"/>
  <c r="T711" i="1" s="1"/>
  <c r="S623" i="1"/>
  <c r="T623" i="1" s="1"/>
  <c r="S190" i="1"/>
  <c r="T190" i="1" s="1"/>
  <c r="T523" i="1"/>
  <c r="S786" i="1"/>
  <c r="S343" i="1"/>
  <c r="T343" i="1" s="1"/>
  <c r="T102" i="1"/>
  <c r="S490" i="1"/>
  <c r="T490" i="1" s="1"/>
  <c r="T97" i="1"/>
  <c r="S29" i="1"/>
  <c r="T29" i="1" s="1"/>
  <c r="S357" i="1"/>
  <c r="T357" i="1" s="1"/>
  <c r="S31" i="1"/>
  <c r="T31" i="1" s="1"/>
  <c r="S256" i="1"/>
  <c r="S330" i="1"/>
  <c r="S461" i="1"/>
  <c r="T461" i="1" s="1"/>
  <c r="S236" i="1"/>
  <c r="T236" i="1" s="1"/>
  <c r="S668" i="1"/>
  <c r="T668" i="1" s="1"/>
  <c r="S657" i="1"/>
  <c r="T657" i="1" s="1"/>
  <c r="S639" i="1"/>
  <c r="T639" i="1" s="1"/>
  <c r="S591" i="1"/>
  <c r="T591" i="1" s="1"/>
  <c r="S524" i="1"/>
  <c r="T524" i="1" s="1"/>
  <c r="S353" i="1"/>
  <c r="T353" i="1" s="1"/>
  <c r="T801" i="1"/>
  <c r="S384" i="1"/>
  <c r="T384" i="1" s="1"/>
  <c r="T208" i="1"/>
  <c r="T501" i="1"/>
  <c r="T505" i="1"/>
  <c r="S87" i="1"/>
  <c r="S350" i="1"/>
  <c r="T350" i="1" s="1"/>
  <c r="S339" i="1"/>
  <c r="T339" i="1" s="1"/>
  <c r="S21" i="1"/>
  <c r="T21" i="1" s="1"/>
  <c r="T667" i="1"/>
  <c r="S570" i="1"/>
  <c r="T570" i="1" s="1"/>
  <c r="S243" i="1"/>
  <c r="T243" i="1" s="1"/>
  <c r="S209" i="1"/>
  <c r="T209" i="1" s="1"/>
  <c r="T68" i="1"/>
  <c r="S299" i="1"/>
  <c r="T299" i="1" s="1"/>
  <c r="S291" i="1"/>
  <c r="T291" i="1" s="1"/>
  <c r="S408" i="1"/>
  <c r="T408" i="1" s="1"/>
  <c r="S436" i="1"/>
  <c r="T436" i="1" s="1"/>
  <c r="S222" i="1"/>
  <c r="T222" i="1" s="1"/>
  <c r="S245" i="1"/>
  <c r="T245" i="1" s="1"/>
  <c r="T44" i="1"/>
  <c r="T586" i="1"/>
  <c r="S365" i="1"/>
  <c r="T365" i="1" s="1"/>
  <c r="S40" i="1"/>
  <c r="T40" i="1" s="1"/>
  <c r="S46" i="1"/>
  <c r="T46" i="1" s="1"/>
  <c r="S38" i="1"/>
  <c r="T38" i="1" s="1"/>
  <c r="T516" i="1"/>
  <c r="S774" i="1"/>
  <c r="T774" i="1" s="1"/>
  <c r="S660" i="1"/>
  <c r="S513" i="1"/>
  <c r="T513" i="1" s="1"/>
  <c r="S23" i="1"/>
  <c r="T23" i="1" s="1"/>
  <c r="S427" i="1"/>
  <c r="T427" i="1" s="1"/>
  <c r="S426" i="1"/>
  <c r="T426" i="1" s="1"/>
  <c r="S276" i="1"/>
  <c r="T276" i="1" s="1"/>
  <c r="S262" i="1"/>
  <c r="T262" i="1" s="1"/>
  <c r="T256" i="1"/>
  <c r="S153" i="1"/>
  <c r="T153" i="1" s="1"/>
  <c r="S70" i="1"/>
  <c r="T70" i="1" s="1"/>
  <c r="S215" i="1"/>
  <c r="T215" i="1" s="1"/>
  <c r="S416" i="1"/>
  <c r="T416" i="1" s="1"/>
  <c r="S150" i="1"/>
  <c r="T150" i="1" s="1"/>
  <c r="T589" i="1"/>
  <c r="S336" i="1"/>
  <c r="T336" i="1" s="1"/>
  <c r="T118" i="1"/>
  <c r="S109" i="1"/>
  <c r="T660" i="1"/>
  <c r="S433" i="1"/>
  <c r="T433" i="1" s="1"/>
  <c r="T330" i="1"/>
  <c r="S420" i="1"/>
  <c r="T420" i="1" s="1"/>
  <c r="S370" i="1"/>
  <c r="T370" i="1" s="1"/>
  <c r="T509" i="1"/>
  <c r="S142" i="1"/>
  <c r="T142" i="1" s="1"/>
  <c r="T441" i="1"/>
  <c r="S363" i="1"/>
  <c r="T363" i="1" s="1"/>
  <c r="S398" i="1"/>
  <c r="T398" i="1" s="1"/>
  <c r="T367" i="1"/>
  <c r="S103" i="1"/>
  <c r="T103" i="1" s="1"/>
  <c r="T85" i="1"/>
  <c r="S771" i="1"/>
  <c r="T771" i="1" s="1"/>
  <c r="S530" i="1"/>
  <c r="T530" i="1" s="1"/>
  <c r="S24" i="1"/>
  <c r="T24" i="1" s="1"/>
  <c r="S105" i="1"/>
  <c r="T105" i="1" s="1"/>
  <c r="S90" i="1"/>
  <c r="T90" i="1" s="1"/>
  <c r="S381" i="1"/>
  <c r="T381" i="1" s="1"/>
  <c r="T423" i="1"/>
  <c r="S402" i="1"/>
  <c r="T402" i="1" s="1"/>
  <c r="S211" i="1"/>
  <c r="T260" i="1"/>
  <c r="S394" i="1"/>
  <c r="T394" i="1" s="1"/>
  <c r="S95" i="1"/>
  <c r="T95" i="1" s="1"/>
  <c r="T573" i="1"/>
  <c r="S88" i="1"/>
  <c r="T88" i="1" s="1"/>
  <c r="S41" i="1"/>
  <c r="T41" i="1" s="1"/>
  <c r="S810" i="1"/>
  <c r="T810" i="1" s="1"/>
  <c r="T87" i="1"/>
  <c r="T358" i="1"/>
  <c r="S375" i="1"/>
  <c r="T375" i="1" s="1"/>
  <c r="S424" i="1"/>
  <c r="T424" i="1" s="1"/>
  <c r="S151" i="1"/>
  <c r="T151" i="1" s="1"/>
  <c r="S147" i="1"/>
  <c r="T147" i="1" s="1"/>
  <c r="T174" i="1"/>
  <c r="T804" i="1"/>
  <c r="T334" i="1"/>
  <c r="S22" i="1"/>
  <c r="T22" i="1" s="1"/>
  <c r="S78" i="1"/>
  <c r="T78" i="1" s="1"/>
  <c r="T149" i="1"/>
  <c r="T431" i="1"/>
  <c r="T472" i="1"/>
  <c r="T745" i="1"/>
  <c r="S198" i="1"/>
  <c r="T198" i="1" s="1"/>
  <c r="S753" i="1"/>
  <c r="T753" i="1" s="1"/>
  <c r="S714" i="1"/>
  <c r="T714" i="1" s="1"/>
  <c r="T229" i="1"/>
  <c r="S263" i="1"/>
  <c r="T263" i="1" s="1"/>
  <c r="T733" i="1"/>
  <c r="S386" i="1"/>
  <c r="T386" i="1" s="1"/>
  <c r="S318" i="1"/>
  <c r="T318" i="1" s="1"/>
  <c r="T211" i="1"/>
  <c r="S340" i="1"/>
  <c r="T340" i="1" s="1"/>
  <c r="S30" i="1"/>
  <c r="T30" i="1" s="1"/>
  <c r="S39" i="1"/>
  <c r="T39" i="1" s="1"/>
  <c r="S35" i="1"/>
  <c r="T35" i="1" s="1"/>
  <c r="S770" i="1"/>
  <c r="T770" i="1" s="1"/>
  <c r="S520" i="1"/>
  <c r="T520" i="1" s="1"/>
  <c r="S388" i="1"/>
  <c r="T388" i="1" s="1"/>
  <c r="S338" i="1"/>
  <c r="T338" i="1" s="1"/>
  <c r="S139" i="1"/>
  <c r="T139" i="1" s="1"/>
  <c r="T480" i="1"/>
  <c r="T528" i="1"/>
  <c r="T646" i="1"/>
  <c r="S113" i="1"/>
  <c r="T113" i="1" s="1"/>
  <c r="T786" i="1"/>
  <c r="S341" i="1"/>
  <c r="T341" i="1" s="1"/>
  <c r="T37" i="1"/>
  <c r="S86" i="1"/>
  <c r="T86" i="1" s="1"/>
  <c r="S26" i="1"/>
  <c r="T26" i="1" s="1"/>
  <c r="S351" i="1"/>
  <c r="T351" i="1" s="1"/>
  <c r="S193" i="1"/>
  <c r="T193" i="1" s="1"/>
  <c r="S226" i="1"/>
  <c r="T226" i="1" s="1"/>
  <c r="S33" i="1"/>
  <c r="T33" i="1" s="1"/>
  <c r="S20" i="1"/>
  <c r="T20" i="1" s="1"/>
  <c r="S154" i="1"/>
  <c r="T154" i="1" s="1"/>
  <c r="S794" i="1"/>
  <c r="T794" i="1" s="1"/>
  <c r="S162" i="1"/>
  <c r="T162" i="1" s="1"/>
  <c r="T109" i="1"/>
  <c r="S335" i="1"/>
  <c r="T335" i="1" s="1"/>
  <c r="S84" i="1"/>
  <c r="T84" i="1" s="1"/>
  <c r="S45" i="1"/>
  <c r="T45" i="1" s="1"/>
  <c r="S18" i="1"/>
  <c r="T18" i="1" s="1"/>
  <c r="S28" i="1"/>
  <c r="T28" i="1" s="1"/>
  <c r="S233" i="1"/>
  <c r="T233" i="1" s="1"/>
  <c r="S185" i="1"/>
  <c r="T185" i="1" s="1"/>
  <c r="S117" i="1"/>
  <c r="T117" i="1" s="1"/>
  <c r="S802" i="1"/>
  <c r="T802" i="1" s="1"/>
  <c r="S778" i="1"/>
  <c r="T778" i="1" s="1"/>
  <c r="S241" i="1"/>
  <c r="T241" i="1" s="1"/>
  <c r="S218" i="1"/>
  <c r="T218" i="1" s="1"/>
  <c r="S82" i="1"/>
  <c r="T82" i="1" s="1"/>
</calcChain>
</file>

<file path=xl/sharedStrings.xml><?xml version="1.0" encoding="utf-8"?>
<sst xmlns="http://schemas.openxmlformats.org/spreadsheetml/2006/main" count="2540" uniqueCount="57">
  <si>
    <t>year</t>
  </si>
  <si>
    <t>gröda</t>
  </si>
  <si>
    <t>crop</t>
  </si>
  <si>
    <t>treat</t>
  </si>
  <si>
    <t>led</t>
  </si>
  <si>
    <t>stdev_grain</t>
  </si>
  <si>
    <t>total_yield</t>
  </si>
  <si>
    <t>stdev_yield</t>
  </si>
  <si>
    <t>relative_yield</t>
  </si>
  <si>
    <t>NPP</t>
  </si>
  <si>
    <t>RP</t>
  </si>
  <si>
    <t>RS</t>
  </si>
  <si>
    <t>RR</t>
  </si>
  <si>
    <t>RE</t>
  </si>
  <si>
    <t>CS</t>
  </si>
  <si>
    <t>CR</t>
  </si>
  <si>
    <t>CE</t>
  </si>
  <si>
    <t>CR+CE70%</t>
  </si>
  <si>
    <t>input_above_and_roots_to40cm</t>
  </si>
  <si>
    <t>HAVRE</t>
  </si>
  <si>
    <t>oats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</si>
  <si>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</si>
  <si>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</si>
  <si>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</si>
  <si>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</si>
  <si>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</si>
  <si>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</si>
  <si>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</si>
  <si>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</si>
  <si>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</si>
  <si>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</si>
  <si>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</si>
  <si>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</si>
  <si>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</si>
  <si>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</si>
  <si>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</si>
  <si>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no_crop</t>
  </si>
  <si>
    <t>KÅLROT</t>
  </si>
  <si>
    <t>Swedish_turnip</t>
  </si>
  <si>
    <t>SENAP</t>
  </si>
  <si>
    <t>mustard</t>
  </si>
  <si>
    <t>KORN</t>
  </si>
  <si>
    <t>spring_barley</t>
  </si>
  <si>
    <t>Fodder_beet</t>
  </si>
  <si>
    <t>HÖSTRAPS</t>
  </si>
  <si>
    <t>Oil_seed_rape</t>
  </si>
  <si>
    <t>missväxt</t>
  </si>
  <si>
    <t>crop_failure</t>
  </si>
  <si>
    <t>BETOR</t>
  </si>
  <si>
    <t>VETE</t>
  </si>
  <si>
    <t>winter_wheat</t>
  </si>
  <si>
    <t>GRÖNRAPS</t>
  </si>
  <si>
    <t>Fodder_rape</t>
  </si>
  <si>
    <t>spring_wheat</t>
  </si>
  <si>
    <t>MAJS</t>
  </si>
  <si>
    <t>maize</t>
  </si>
  <si>
    <t>grain_DM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</si>
</sst>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quotePrefix="1" applyNumberFormat="1" applyFill="1"/>
    <xf numFmtId="0" fontId="0" fillId="0" borderId="0" xfId="0" applyNumberFormat="1" applyFill="1"/>
    <xf numFmtId="1" fontId="0" fillId="0" borderId="0" xfId="0" applyNumberFormat="1" applyFill="1"/>
    <xf numFmtId="1" fontId="0" fillId="0" borderId="0" xfId="0" quotePrefix="1" applyNumberFormat="1" applyFill="1"/>
    <xf numFmtId="0" fontId="0" fillId="0" borderId="0" xfId="0" applyNumberFormat="1" applyProtection="1">
      <protection locked="0"/>
    </xf>
    <xf numFmtId="1" fontId="0" fillId="0" borderId="0" xfId="0" applyNumberFormat="1"/>
    <xf numFmtId="1" fontId="1" fillId="0" borderId="0" xfId="0" applyNumberFormat="1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1"/>
  <sheetViews>
    <sheetView tabSelected="1" topLeftCell="A113" workbookViewId="0">
      <selection activeCell="F120" sqref="F120"/>
    </sheetView>
  </sheetViews>
  <sheetFormatPr defaultColWidth="9.1796875" defaultRowHeight="14.5" x14ac:dyDescent="0.35"/>
  <cols>
    <col min="1" max="5" width="9.1796875" style="1"/>
    <col min="6" max="6" width="11.54296875" style="4" bestFit="1" customWidth="1"/>
    <col min="7" max="16384" width="9.1796875" style="1"/>
  </cols>
  <sheetData>
    <row r="1" spans="1:20" x14ac:dyDescent="0.35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4" t="s">
        <v>56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</row>
    <row r="2" spans="1:20" x14ac:dyDescent="0.35">
      <c r="A2" s="3">
        <v>1956</v>
      </c>
      <c r="B2" s="3" t="s">
        <v>19</v>
      </c>
      <c r="C2" s="3" t="s">
        <v>20</v>
      </c>
      <c r="D2" s="3" t="s">
        <v>21</v>
      </c>
      <c r="E2" s="3">
        <v>1</v>
      </c>
      <c r="F2" s="4">
        <v>0</v>
      </c>
      <c r="G2" s="1">
        <v>0</v>
      </c>
      <c r="H2" s="1">
        <v>0</v>
      </c>
      <c r="I2" s="1">
        <v>0</v>
      </c>
      <c r="J2" s="1">
        <v>0</v>
      </c>
      <c r="K2" s="1">
        <f>H2*0.45</f>
        <v>0</v>
      </c>
      <c r="L2" s="1">
        <v>0.31900000000000001</v>
      </c>
      <c r="M2" s="1">
        <v>0.28299999999999997</v>
      </c>
      <c r="N2" s="1">
        <v>0.24099999999999999</v>
      </c>
      <c r="O2" s="1">
        <v>0.157</v>
      </c>
      <c r="P2" s="1">
        <f>M2*K2*0.1</f>
        <v>0</v>
      </c>
      <c r="Q2" s="1">
        <f>N2*K2</f>
        <v>0</v>
      </c>
      <c r="R2" s="1">
        <f>O2*K2</f>
        <v>0</v>
      </c>
      <c r="S2" s="1">
        <f t="shared" ref="S2:S15" si="0">Q2+R2</f>
        <v>0</v>
      </c>
      <c r="T2" s="1">
        <f t="shared" ref="T2:T15" si="1">S2+P2</f>
        <v>0</v>
      </c>
    </row>
    <row r="3" spans="1:20" x14ac:dyDescent="0.35">
      <c r="A3" s="3">
        <v>1956</v>
      </c>
      <c r="B3" s="3" t="s">
        <v>19</v>
      </c>
      <c r="C3" s="3" t="s">
        <v>20</v>
      </c>
      <c r="D3" s="2" t="s">
        <v>22</v>
      </c>
      <c r="E3" s="2">
        <v>2</v>
      </c>
      <c r="F3" s="4">
        <v>3032.5</v>
      </c>
      <c r="G3" s="1">
        <v>393.03837810914433</v>
      </c>
      <c r="H3" s="4">
        <v>7290</v>
      </c>
      <c r="I3" s="1">
        <v>829.28419948359226</v>
      </c>
      <c r="J3" s="1">
        <v>1</v>
      </c>
      <c r="K3" s="1">
        <f>H3*0.45/(L3+M3)</f>
        <v>5449.3355481727576</v>
      </c>
      <c r="L3" s="1">
        <v>0.31900000000000001</v>
      </c>
      <c r="M3" s="1">
        <v>0.28299999999999997</v>
      </c>
      <c r="N3" s="1">
        <v>0.24099999999999999</v>
      </c>
      <c r="O3" s="1">
        <v>0.157</v>
      </c>
      <c r="P3" s="1">
        <f>M3*K3*0.05</f>
        <v>77.108098006644525</v>
      </c>
      <c r="Q3" s="1">
        <f>N3*K3</f>
        <v>1313.2898671096345</v>
      </c>
      <c r="R3" s="1">
        <f t="shared" ref="R3:R66" si="2">O3*K3</f>
        <v>855.54568106312297</v>
      </c>
      <c r="S3" s="1">
        <f t="shared" si="0"/>
        <v>2168.8355481727576</v>
      </c>
      <c r="T3" s="1">
        <f>S3+P3</f>
        <v>2245.9436461794021</v>
      </c>
    </row>
    <row r="4" spans="1:20" x14ac:dyDescent="0.35">
      <c r="A4" s="3">
        <v>1956</v>
      </c>
      <c r="B4" s="3" t="s">
        <v>19</v>
      </c>
      <c r="C4" s="3" t="s">
        <v>20</v>
      </c>
      <c r="D4" s="2" t="s">
        <v>23</v>
      </c>
      <c r="E4" s="2">
        <v>3</v>
      </c>
      <c r="F4" s="4">
        <v>3032.5</v>
      </c>
      <c r="G4" s="1">
        <v>393.03837810914433</v>
      </c>
      <c r="H4" s="4">
        <v>7290</v>
      </c>
      <c r="I4" s="1">
        <v>829.28419948359226</v>
      </c>
      <c r="J4" s="1">
        <v>1</v>
      </c>
      <c r="K4" s="1">
        <f t="shared" ref="K4:K67" si="3">H4*0.45/(L4+M4)</f>
        <v>5449.3355481727576</v>
      </c>
      <c r="L4" s="1">
        <v>0.31900000000000001</v>
      </c>
      <c r="M4" s="1">
        <v>0.28299999999999997</v>
      </c>
      <c r="N4" s="1">
        <v>0.24099999999999999</v>
      </c>
      <c r="O4" s="1">
        <v>0.157</v>
      </c>
      <c r="P4" s="1">
        <f>M4*K4*0.05</f>
        <v>77.108098006644525</v>
      </c>
      <c r="Q4" s="1">
        <f t="shared" ref="Q4:Q66" si="4">N4*K4</f>
        <v>1313.2898671096345</v>
      </c>
      <c r="R4" s="1">
        <f t="shared" si="2"/>
        <v>855.54568106312297</v>
      </c>
      <c r="S4" s="1">
        <f t="shared" si="0"/>
        <v>2168.8355481727576</v>
      </c>
      <c r="T4" s="1">
        <f t="shared" si="1"/>
        <v>2245.9436461794021</v>
      </c>
    </row>
    <row r="5" spans="1:20" x14ac:dyDescent="0.35">
      <c r="A5" s="3">
        <v>1956</v>
      </c>
      <c r="B5" s="3" t="s">
        <v>19</v>
      </c>
      <c r="C5" s="3" t="s">
        <v>20</v>
      </c>
      <c r="D5" s="2" t="s">
        <v>24</v>
      </c>
      <c r="E5" s="2">
        <v>4</v>
      </c>
      <c r="F5" s="4">
        <v>3032.5</v>
      </c>
      <c r="G5" s="1">
        <v>393.03837810914433</v>
      </c>
      <c r="H5" s="4">
        <v>7290</v>
      </c>
      <c r="I5" s="1">
        <v>829.28419948359226</v>
      </c>
      <c r="J5" s="1">
        <v>1</v>
      </c>
      <c r="K5" s="1">
        <f t="shared" si="3"/>
        <v>5449.3355481727576</v>
      </c>
      <c r="L5" s="1">
        <v>0.31900000000000001</v>
      </c>
      <c r="M5" s="1">
        <v>0.28299999999999997</v>
      </c>
      <c r="N5" s="1">
        <v>0.24099999999999999</v>
      </c>
      <c r="O5" s="1">
        <v>0.157</v>
      </c>
      <c r="P5" s="1">
        <f t="shared" ref="P5:P16" si="5">M5*K5*0.05</f>
        <v>77.108098006644525</v>
      </c>
      <c r="Q5" s="1">
        <f t="shared" si="4"/>
        <v>1313.2898671096345</v>
      </c>
      <c r="R5" s="1">
        <f t="shared" si="2"/>
        <v>855.54568106312297</v>
      </c>
      <c r="S5" s="1">
        <f t="shared" si="0"/>
        <v>2168.8355481727576</v>
      </c>
      <c r="T5" s="1">
        <f t="shared" si="1"/>
        <v>2245.9436461794021</v>
      </c>
    </row>
    <row r="6" spans="1:20" x14ac:dyDescent="0.35">
      <c r="A6" s="3">
        <v>1956</v>
      </c>
      <c r="B6" s="3" t="s">
        <v>19</v>
      </c>
      <c r="C6" s="3" t="s">
        <v>20</v>
      </c>
      <c r="D6" s="2" t="s">
        <v>25</v>
      </c>
      <c r="E6" s="2">
        <v>5</v>
      </c>
      <c r="F6" s="4">
        <v>3032.5</v>
      </c>
      <c r="G6" s="1">
        <v>393.03837810914433</v>
      </c>
      <c r="H6" s="4">
        <v>7290</v>
      </c>
      <c r="I6" s="1">
        <v>829.28419948359226</v>
      </c>
      <c r="J6" s="1">
        <v>1</v>
      </c>
      <c r="K6" s="1">
        <f t="shared" si="3"/>
        <v>5449.3355481727576</v>
      </c>
      <c r="L6" s="1">
        <v>0.31900000000000001</v>
      </c>
      <c r="M6" s="1">
        <v>0.28299999999999997</v>
      </c>
      <c r="N6" s="1">
        <v>0.24099999999999999</v>
      </c>
      <c r="O6" s="1">
        <v>0.157</v>
      </c>
      <c r="P6" s="1">
        <f t="shared" si="5"/>
        <v>77.108098006644525</v>
      </c>
      <c r="Q6" s="1">
        <f t="shared" si="4"/>
        <v>1313.2898671096345</v>
      </c>
      <c r="R6" s="1">
        <f t="shared" si="2"/>
        <v>855.54568106312297</v>
      </c>
      <c r="S6" s="1">
        <f t="shared" si="0"/>
        <v>2168.8355481727576</v>
      </c>
      <c r="T6" s="1">
        <f t="shared" si="1"/>
        <v>2245.9436461794021</v>
      </c>
    </row>
    <row r="7" spans="1:20" x14ac:dyDescent="0.35">
      <c r="A7" s="3">
        <v>1956</v>
      </c>
      <c r="B7" s="3" t="s">
        <v>19</v>
      </c>
      <c r="C7" s="3" t="s">
        <v>20</v>
      </c>
      <c r="D7" s="2" t="s">
        <v>26</v>
      </c>
      <c r="E7" s="2">
        <v>6</v>
      </c>
      <c r="F7" s="4">
        <v>3032.5</v>
      </c>
      <c r="G7" s="1">
        <v>393.03837810914433</v>
      </c>
      <c r="H7" s="4">
        <v>7290</v>
      </c>
      <c r="I7" s="1">
        <v>829.28419948359226</v>
      </c>
      <c r="J7" s="1">
        <v>1</v>
      </c>
      <c r="K7" s="1">
        <f t="shared" si="3"/>
        <v>5449.3355481727576</v>
      </c>
      <c r="L7" s="1">
        <v>0.31900000000000001</v>
      </c>
      <c r="M7" s="1">
        <v>0.28299999999999997</v>
      </c>
      <c r="N7" s="1">
        <v>0.24099999999999999</v>
      </c>
      <c r="O7" s="1">
        <v>0.157</v>
      </c>
      <c r="P7" s="1">
        <f t="shared" si="5"/>
        <v>77.108098006644525</v>
      </c>
      <c r="Q7" s="1">
        <f t="shared" si="4"/>
        <v>1313.2898671096345</v>
      </c>
      <c r="R7" s="1">
        <f t="shared" si="2"/>
        <v>855.54568106312297</v>
      </c>
      <c r="S7" s="1">
        <f t="shared" si="0"/>
        <v>2168.8355481727576</v>
      </c>
      <c r="T7" s="1">
        <f t="shared" si="1"/>
        <v>2245.9436461794021</v>
      </c>
    </row>
    <row r="8" spans="1:20" x14ac:dyDescent="0.35">
      <c r="A8" s="3">
        <v>1956</v>
      </c>
      <c r="B8" s="3" t="s">
        <v>19</v>
      </c>
      <c r="C8" s="3" t="s">
        <v>20</v>
      </c>
      <c r="D8" s="2" t="s">
        <v>27</v>
      </c>
      <c r="E8" s="2">
        <v>7</v>
      </c>
      <c r="F8" s="4">
        <v>3032.5</v>
      </c>
      <c r="G8" s="1">
        <v>393.03837810914433</v>
      </c>
      <c r="H8" s="4">
        <v>7290</v>
      </c>
      <c r="I8" s="1">
        <v>829.28419948359226</v>
      </c>
      <c r="J8" s="1">
        <v>1</v>
      </c>
      <c r="K8" s="1">
        <f t="shared" si="3"/>
        <v>5449.3355481727576</v>
      </c>
      <c r="L8" s="1">
        <v>0.31900000000000001</v>
      </c>
      <c r="M8" s="1">
        <v>0.28299999999999997</v>
      </c>
      <c r="N8" s="1">
        <v>0.24099999999999999</v>
      </c>
      <c r="O8" s="1">
        <v>0.157</v>
      </c>
      <c r="P8" s="1">
        <f t="shared" si="5"/>
        <v>77.108098006644525</v>
      </c>
      <c r="Q8" s="1">
        <f t="shared" si="4"/>
        <v>1313.2898671096345</v>
      </c>
      <c r="R8" s="1">
        <f t="shared" si="2"/>
        <v>855.54568106312297</v>
      </c>
      <c r="S8" s="1">
        <f t="shared" si="0"/>
        <v>2168.8355481727576</v>
      </c>
      <c r="T8" s="1">
        <f t="shared" si="1"/>
        <v>2245.9436461794021</v>
      </c>
    </row>
    <row r="9" spans="1:20" x14ac:dyDescent="0.35">
      <c r="A9" s="3">
        <v>1956</v>
      </c>
      <c r="B9" s="3" t="s">
        <v>19</v>
      </c>
      <c r="C9" s="3" t="s">
        <v>20</v>
      </c>
      <c r="D9" s="2" t="s">
        <v>28</v>
      </c>
      <c r="E9" s="2">
        <v>8</v>
      </c>
      <c r="F9" s="4">
        <v>3032.5</v>
      </c>
      <c r="G9" s="1">
        <v>393.03837810914433</v>
      </c>
      <c r="H9" s="4">
        <v>7290</v>
      </c>
      <c r="I9" s="1">
        <v>829.28419948359226</v>
      </c>
      <c r="J9" s="1">
        <v>1</v>
      </c>
      <c r="K9" s="1">
        <f t="shared" si="3"/>
        <v>5449.3355481727576</v>
      </c>
      <c r="L9" s="1">
        <v>0.31900000000000001</v>
      </c>
      <c r="M9" s="1">
        <v>0.28299999999999997</v>
      </c>
      <c r="N9" s="1">
        <v>0.24099999999999999</v>
      </c>
      <c r="O9" s="1">
        <v>0.157</v>
      </c>
      <c r="P9" s="1">
        <f t="shared" si="5"/>
        <v>77.108098006644525</v>
      </c>
      <c r="Q9" s="1">
        <f t="shared" si="4"/>
        <v>1313.2898671096345</v>
      </c>
      <c r="R9" s="1">
        <f t="shared" si="2"/>
        <v>855.54568106312297</v>
      </c>
      <c r="S9" s="1">
        <f t="shared" si="0"/>
        <v>2168.8355481727576</v>
      </c>
      <c r="T9" s="1">
        <f t="shared" si="1"/>
        <v>2245.9436461794021</v>
      </c>
    </row>
    <row r="10" spans="1:20" x14ac:dyDescent="0.35">
      <c r="A10" s="3">
        <v>1956</v>
      </c>
      <c r="B10" s="3" t="s">
        <v>19</v>
      </c>
      <c r="C10" s="3" t="s">
        <v>20</v>
      </c>
      <c r="D10" s="2" t="s">
        <v>29</v>
      </c>
      <c r="E10" s="2">
        <v>9</v>
      </c>
      <c r="F10" s="4">
        <v>3032.5</v>
      </c>
      <c r="G10" s="1">
        <v>393.03837810914433</v>
      </c>
      <c r="H10" s="4">
        <v>7290</v>
      </c>
      <c r="I10" s="1">
        <v>829.28419948359226</v>
      </c>
      <c r="J10" s="1">
        <v>1</v>
      </c>
      <c r="K10" s="1">
        <f t="shared" si="3"/>
        <v>5449.3355481727576</v>
      </c>
      <c r="L10" s="1">
        <v>0.31900000000000001</v>
      </c>
      <c r="M10" s="1">
        <v>0.28299999999999997</v>
      </c>
      <c r="N10" s="1">
        <v>0.24099999999999999</v>
      </c>
      <c r="O10" s="1">
        <v>0.157</v>
      </c>
      <c r="P10" s="1">
        <f t="shared" si="5"/>
        <v>77.108098006644525</v>
      </c>
      <c r="Q10" s="1">
        <f t="shared" si="4"/>
        <v>1313.2898671096345</v>
      </c>
      <c r="R10" s="1">
        <f t="shared" si="2"/>
        <v>855.54568106312297</v>
      </c>
      <c r="S10" s="1">
        <f t="shared" si="0"/>
        <v>2168.8355481727576</v>
      </c>
      <c r="T10" s="1">
        <f t="shared" si="1"/>
        <v>2245.9436461794021</v>
      </c>
    </row>
    <row r="11" spans="1:20" x14ac:dyDescent="0.35">
      <c r="A11" s="3">
        <v>1956</v>
      </c>
      <c r="B11" s="3" t="s">
        <v>19</v>
      </c>
      <c r="C11" s="3" t="s">
        <v>20</v>
      </c>
      <c r="D11" s="2" t="s">
        <v>30</v>
      </c>
      <c r="E11" s="2">
        <v>10</v>
      </c>
      <c r="F11" s="4">
        <v>3032.5</v>
      </c>
      <c r="G11" s="1">
        <v>393.03837810914433</v>
      </c>
      <c r="H11" s="4">
        <v>7290</v>
      </c>
      <c r="I11" s="1">
        <v>829.28419948359226</v>
      </c>
      <c r="J11" s="1">
        <v>1</v>
      </c>
      <c r="K11" s="1">
        <f t="shared" si="3"/>
        <v>5449.3355481727576</v>
      </c>
      <c r="L11" s="1">
        <v>0.31900000000000001</v>
      </c>
      <c r="M11" s="1">
        <v>0.28299999999999997</v>
      </c>
      <c r="N11" s="1">
        <v>0.24099999999999999</v>
      </c>
      <c r="O11" s="1">
        <v>0.157</v>
      </c>
      <c r="P11" s="1">
        <f t="shared" si="5"/>
        <v>77.108098006644525</v>
      </c>
      <c r="Q11" s="1">
        <f t="shared" si="4"/>
        <v>1313.2898671096345</v>
      </c>
      <c r="R11" s="1">
        <f t="shared" si="2"/>
        <v>855.54568106312297</v>
      </c>
      <c r="S11" s="1">
        <f t="shared" si="0"/>
        <v>2168.8355481727576</v>
      </c>
      <c r="T11" s="1">
        <f t="shared" si="1"/>
        <v>2245.9436461794021</v>
      </c>
    </row>
    <row r="12" spans="1:20" x14ac:dyDescent="0.35">
      <c r="A12" s="3">
        <v>1956</v>
      </c>
      <c r="B12" s="3" t="s">
        <v>19</v>
      </c>
      <c r="C12" s="3" t="s">
        <v>20</v>
      </c>
      <c r="D12" s="2" t="s">
        <v>31</v>
      </c>
      <c r="E12" s="2">
        <v>11</v>
      </c>
      <c r="F12" s="4">
        <v>3032.5</v>
      </c>
      <c r="G12" s="1">
        <v>393.03837810914433</v>
      </c>
      <c r="H12" s="4">
        <v>7290</v>
      </c>
      <c r="I12" s="1">
        <v>829.28419948359226</v>
      </c>
      <c r="J12" s="1">
        <v>1</v>
      </c>
      <c r="K12" s="1">
        <f t="shared" si="3"/>
        <v>5449.3355481727576</v>
      </c>
      <c r="L12" s="1">
        <v>0.31900000000000001</v>
      </c>
      <c r="M12" s="1">
        <v>0.28299999999999997</v>
      </c>
      <c r="N12" s="1">
        <v>0.24099999999999999</v>
      </c>
      <c r="O12" s="1">
        <v>0.157</v>
      </c>
      <c r="P12" s="1">
        <f t="shared" si="5"/>
        <v>77.108098006644525</v>
      </c>
      <c r="Q12" s="1">
        <f t="shared" si="4"/>
        <v>1313.2898671096345</v>
      </c>
      <c r="R12" s="1">
        <f t="shared" si="2"/>
        <v>855.54568106312297</v>
      </c>
      <c r="S12" s="1">
        <f t="shared" si="0"/>
        <v>2168.8355481727576</v>
      </c>
      <c r="T12" s="1">
        <f t="shared" si="1"/>
        <v>2245.9436461794021</v>
      </c>
    </row>
    <row r="13" spans="1:20" x14ac:dyDescent="0.35">
      <c r="A13" s="3">
        <v>1956</v>
      </c>
      <c r="B13" s="3" t="s">
        <v>19</v>
      </c>
      <c r="C13" s="3" t="s">
        <v>20</v>
      </c>
      <c r="D13" s="2" t="s">
        <v>32</v>
      </c>
      <c r="E13" s="2">
        <v>12</v>
      </c>
      <c r="F13" s="4">
        <v>3032.5</v>
      </c>
      <c r="G13" s="1">
        <v>393.03837810914433</v>
      </c>
      <c r="H13" s="4">
        <v>7290</v>
      </c>
      <c r="I13" s="1">
        <v>829.28419948359226</v>
      </c>
      <c r="J13" s="1">
        <v>1</v>
      </c>
      <c r="K13" s="1">
        <f t="shared" si="3"/>
        <v>5449.3355481727576</v>
      </c>
      <c r="L13" s="1">
        <v>0.31900000000000001</v>
      </c>
      <c r="M13" s="1">
        <v>0.28299999999999997</v>
      </c>
      <c r="N13" s="1">
        <v>0.24099999999999999</v>
      </c>
      <c r="O13" s="1">
        <v>0.157</v>
      </c>
      <c r="P13" s="1">
        <f t="shared" si="5"/>
        <v>77.108098006644525</v>
      </c>
      <c r="Q13" s="1">
        <f t="shared" si="4"/>
        <v>1313.2898671096345</v>
      </c>
      <c r="R13" s="1">
        <f t="shared" si="2"/>
        <v>855.54568106312297</v>
      </c>
      <c r="S13" s="1">
        <f t="shared" si="0"/>
        <v>2168.8355481727576</v>
      </c>
      <c r="T13" s="1">
        <f t="shared" si="1"/>
        <v>2245.9436461794021</v>
      </c>
    </row>
    <row r="14" spans="1:20" x14ac:dyDescent="0.35">
      <c r="A14" s="3">
        <v>1956</v>
      </c>
      <c r="B14" s="3" t="s">
        <v>19</v>
      </c>
      <c r="C14" s="3" t="s">
        <v>20</v>
      </c>
      <c r="D14" s="2" t="s">
        <v>33</v>
      </c>
      <c r="E14" s="2">
        <v>13</v>
      </c>
      <c r="F14" s="4">
        <v>3032.5</v>
      </c>
      <c r="G14" s="1">
        <v>393.03837810914433</v>
      </c>
      <c r="H14" s="4">
        <v>7290</v>
      </c>
      <c r="I14" s="1">
        <v>829.28419948359226</v>
      </c>
      <c r="J14" s="1">
        <v>1</v>
      </c>
      <c r="K14" s="1">
        <f t="shared" si="3"/>
        <v>5449.3355481727576</v>
      </c>
      <c r="L14" s="1">
        <v>0.31900000000000001</v>
      </c>
      <c r="M14" s="1">
        <v>0.28299999999999997</v>
      </c>
      <c r="N14" s="1">
        <v>0.24099999999999999</v>
      </c>
      <c r="O14" s="1">
        <v>0.157</v>
      </c>
      <c r="P14" s="1">
        <f t="shared" si="5"/>
        <v>77.108098006644525</v>
      </c>
      <c r="Q14" s="1">
        <f t="shared" si="4"/>
        <v>1313.2898671096345</v>
      </c>
      <c r="R14" s="1">
        <f t="shared" si="2"/>
        <v>855.54568106312297</v>
      </c>
      <c r="S14" s="1">
        <f t="shared" si="0"/>
        <v>2168.8355481727576</v>
      </c>
      <c r="T14" s="1">
        <f t="shared" si="1"/>
        <v>2245.9436461794021</v>
      </c>
    </row>
    <row r="15" spans="1:20" x14ac:dyDescent="0.35">
      <c r="A15" s="3">
        <v>1956</v>
      </c>
      <c r="B15" s="3" t="s">
        <v>19</v>
      </c>
      <c r="C15" s="3" t="s">
        <v>20</v>
      </c>
      <c r="D15" s="2" t="s">
        <v>34</v>
      </c>
      <c r="E15" s="2">
        <v>14</v>
      </c>
      <c r="F15" s="4">
        <v>3032.5</v>
      </c>
      <c r="G15" s="1">
        <v>393.03837810914433</v>
      </c>
      <c r="H15" s="4">
        <v>7290</v>
      </c>
      <c r="I15" s="1">
        <v>829.28419948359226</v>
      </c>
      <c r="J15" s="1">
        <v>1</v>
      </c>
      <c r="K15" s="1">
        <f t="shared" si="3"/>
        <v>5449.3355481727576</v>
      </c>
      <c r="L15" s="1">
        <v>0.31900000000000001</v>
      </c>
      <c r="M15" s="1">
        <v>0.28299999999999997</v>
      </c>
      <c r="N15" s="1">
        <v>0.24099999999999999</v>
      </c>
      <c r="O15" s="1">
        <v>0.157</v>
      </c>
      <c r="P15" s="1">
        <f t="shared" si="5"/>
        <v>77.108098006644525</v>
      </c>
      <c r="Q15" s="1">
        <f t="shared" si="4"/>
        <v>1313.2898671096345</v>
      </c>
      <c r="R15" s="1">
        <f t="shared" si="2"/>
        <v>855.54568106312297</v>
      </c>
      <c r="S15" s="1">
        <f t="shared" si="0"/>
        <v>2168.8355481727576</v>
      </c>
      <c r="T15" s="1">
        <f t="shared" si="1"/>
        <v>2245.9436461794021</v>
      </c>
    </row>
    <row r="16" spans="1:20" x14ac:dyDescent="0.35">
      <c r="A16" s="3">
        <v>1956</v>
      </c>
      <c r="B16" s="3" t="s">
        <v>19</v>
      </c>
      <c r="C16" s="3" t="s">
        <v>20</v>
      </c>
      <c r="D16" s="2" t="s">
        <v>35</v>
      </c>
      <c r="E16" s="2">
        <v>15</v>
      </c>
      <c r="F16" s="4">
        <v>3032.5</v>
      </c>
      <c r="G16" s="1">
        <v>393.03837810914433</v>
      </c>
      <c r="H16" s="4">
        <v>7290</v>
      </c>
      <c r="I16" s="1">
        <v>829.28419948359226</v>
      </c>
      <c r="J16" s="1">
        <v>1</v>
      </c>
      <c r="K16" s="1">
        <f t="shared" si="3"/>
        <v>5449.3355481727576</v>
      </c>
      <c r="L16" s="1">
        <v>0.31900000000000001</v>
      </c>
      <c r="M16" s="1">
        <v>0.28299999999999997</v>
      </c>
      <c r="N16" s="1">
        <v>0.24099999999999999</v>
      </c>
      <c r="O16" s="1">
        <v>0.157</v>
      </c>
      <c r="P16" s="1">
        <f t="shared" si="5"/>
        <v>77.108098006644525</v>
      </c>
      <c r="Q16" s="1">
        <f t="shared" si="4"/>
        <v>1313.2898671096345</v>
      </c>
      <c r="R16" s="1">
        <f t="shared" si="2"/>
        <v>855.54568106312297</v>
      </c>
      <c r="S16" s="1">
        <f>Q16+R16</f>
        <v>2168.8355481727576</v>
      </c>
      <c r="T16" s="1">
        <f>S16+P16</f>
        <v>2245.9436461794021</v>
      </c>
    </row>
    <row r="17" spans="1:20" x14ac:dyDescent="0.35">
      <c r="A17" s="1">
        <f>A16+1</f>
        <v>1957</v>
      </c>
      <c r="B17" s="3" t="s">
        <v>36</v>
      </c>
      <c r="C17" s="3" t="s">
        <v>36</v>
      </c>
      <c r="D17" s="3" t="s">
        <v>21</v>
      </c>
      <c r="E17" s="3">
        <v>1</v>
      </c>
      <c r="F17" s="4">
        <v>0</v>
      </c>
      <c r="G17" s="1">
        <v>0</v>
      </c>
      <c r="H17" s="4">
        <v>0</v>
      </c>
      <c r="I17" s="1">
        <v>0</v>
      </c>
      <c r="J17" s="1">
        <v>0</v>
      </c>
      <c r="K17" s="1" t="e">
        <f t="shared" si="3"/>
        <v>#DIV/0!</v>
      </c>
    </row>
    <row r="18" spans="1:20" x14ac:dyDescent="0.35">
      <c r="A18" s="2">
        <v>1957</v>
      </c>
      <c r="B18" s="2" t="s">
        <v>37</v>
      </c>
      <c r="C18" s="3" t="s">
        <v>38</v>
      </c>
      <c r="D18" s="2" t="s">
        <v>22</v>
      </c>
      <c r="E18" s="2">
        <v>2</v>
      </c>
      <c r="F18" s="4">
        <v>3800.625</v>
      </c>
      <c r="G18" s="1">
        <v>234.34638714233819</v>
      </c>
      <c r="H18" s="4">
        <v>5210</v>
      </c>
      <c r="I18" s="1">
        <v>449.66954544167208</v>
      </c>
      <c r="J18" s="1">
        <v>1</v>
      </c>
      <c r="K18" s="1">
        <f t="shared" si="3"/>
        <v>3036.9170984455959</v>
      </c>
      <c r="L18" s="1">
        <v>0.77200000000000002</v>
      </c>
      <c r="M18" s="1">
        <v>0</v>
      </c>
      <c r="N18" s="1">
        <v>0.13800000000000001</v>
      </c>
      <c r="O18" s="1">
        <v>0.09</v>
      </c>
      <c r="P18" s="1">
        <f>L18*0.03*K18</f>
        <v>70.335000000000008</v>
      </c>
      <c r="Q18" s="1">
        <f t="shared" si="4"/>
        <v>419.09455958549228</v>
      </c>
      <c r="R18" s="1">
        <f t="shared" si="2"/>
        <v>273.32253886010363</v>
      </c>
      <c r="S18" s="1">
        <f t="shared" ref="S18:S31" si="6">Q18+R18</f>
        <v>692.41709844559591</v>
      </c>
      <c r="T18" s="1">
        <f t="shared" ref="T18:T31" si="7">S18+P18</f>
        <v>762.75209844559595</v>
      </c>
    </row>
    <row r="19" spans="1:20" x14ac:dyDescent="0.35">
      <c r="A19" s="2">
        <v>1957</v>
      </c>
      <c r="B19" s="2" t="s">
        <v>37</v>
      </c>
      <c r="C19" s="3" t="s">
        <v>38</v>
      </c>
      <c r="D19" s="2" t="s">
        <v>23</v>
      </c>
      <c r="E19" s="2">
        <v>3</v>
      </c>
      <c r="F19" s="4">
        <v>4335.625</v>
      </c>
      <c r="G19" s="1">
        <v>242.06898982177236</v>
      </c>
      <c r="H19" s="4">
        <v>6347.5</v>
      </c>
      <c r="I19" s="1">
        <v>292.45810074863829</v>
      </c>
      <c r="J19" s="1">
        <v>1.2183301343570057</v>
      </c>
      <c r="K19" s="1">
        <f t="shared" si="3"/>
        <v>3699.9676165803107</v>
      </c>
      <c r="L19" s="1">
        <v>0.77200000000000002</v>
      </c>
      <c r="M19" s="1">
        <v>0</v>
      </c>
      <c r="N19" s="1">
        <v>0.13800000000000001</v>
      </c>
      <c r="O19" s="1">
        <v>0.09</v>
      </c>
      <c r="P19" s="1">
        <f t="shared" ref="P19:P31" si="8">L19*0.03*K19</f>
        <v>85.691249999999997</v>
      </c>
      <c r="Q19" s="1">
        <f t="shared" si="4"/>
        <v>510.59553108808291</v>
      </c>
      <c r="R19" s="1">
        <f t="shared" si="2"/>
        <v>332.99708549222794</v>
      </c>
      <c r="S19" s="1">
        <f t="shared" si="6"/>
        <v>843.59261658031085</v>
      </c>
      <c r="T19" s="1">
        <f t="shared" si="7"/>
        <v>929.28386658031081</v>
      </c>
    </row>
    <row r="20" spans="1:20" x14ac:dyDescent="0.35">
      <c r="A20" s="2">
        <v>1957</v>
      </c>
      <c r="B20" s="2" t="s">
        <v>37</v>
      </c>
      <c r="C20" s="3" t="s">
        <v>38</v>
      </c>
      <c r="D20" s="2" t="s">
        <v>24</v>
      </c>
      <c r="E20" s="2">
        <v>4</v>
      </c>
      <c r="F20" s="4">
        <v>4284.375</v>
      </c>
      <c r="G20" s="1">
        <v>401.12537005280529</v>
      </c>
      <c r="H20" s="4">
        <v>6294.375</v>
      </c>
      <c r="I20" s="1">
        <v>764.01309373604045</v>
      </c>
      <c r="J20" s="1">
        <v>1.2081333973128598</v>
      </c>
      <c r="K20" s="1">
        <f t="shared" si="3"/>
        <v>3669.0009715025908</v>
      </c>
      <c r="L20" s="1">
        <v>0.77200000000000002</v>
      </c>
      <c r="M20" s="1">
        <v>0</v>
      </c>
      <c r="N20" s="1">
        <v>0.13800000000000001</v>
      </c>
      <c r="O20" s="1">
        <v>0.09</v>
      </c>
      <c r="P20" s="1">
        <f t="shared" si="8"/>
        <v>84.974062500000002</v>
      </c>
      <c r="Q20" s="1">
        <f t="shared" si="4"/>
        <v>506.32213406735758</v>
      </c>
      <c r="R20" s="1">
        <f t="shared" si="2"/>
        <v>330.21008743523316</v>
      </c>
      <c r="S20" s="1">
        <f t="shared" si="6"/>
        <v>836.5322215025908</v>
      </c>
      <c r="T20" s="1">
        <f t="shared" si="7"/>
        <v>921.50628400259075</v>
      </c>
    </row>
    <row r="21" spans="1:20" x14ac:dyDescent="0.35">
      <c r="A21" s="2">
        <v>1957</v>
      </c>
      <c r="B21" s="2" t="s">
        <v>37</v>
      </c>
      <c r="C21" s="3" t="s">
        <v>38</v>
      </c>
      <c r="D21" s="2" t="s">
        <v>25</v>
      </c>
      <c r="E21" s="2">
        <v>5</v>
      </c>
      <c r="F21" s="4">
        <v>4388.125</v>
      </c>
      <c r="G21" s="1">
        <v>403.92024274601539</v>
      </c>
      <c r="H21" s="4">
        <v>6381.875</v>
      </c>
      <c r="I21" s="1">
        <v>604.840002849396</v>
      </c>
      <c r="J21" s="1">
        <v>1.2249280230326296</v>
      </c>
      <c r="K21" s="1">
        <f t="shared" si="3"/>
        <v>3720.0048575129531</v>
      </c>
      <c r="L21" s="1">
        <v>0.77200000000000002</v>
      </c>
      <c r="M21" s="1">
        <v>0</v>
      </c>
      <c r="N21" s="1">
        <v>0.13800000000000001</v>
      </c>
      <c r="O21" s="1">
        <v>0.09</v>
      </c>
      <c r="P21" s="1">
        <f t="shared" si="8"/>
        <v>86.155312499999994</v>
      </c>
      <c r="Q21" s="1">
        <f t="shared" si="4"/>
        <v>513.36067033678762</v>
      </c>
      <c r="R21" s="1">
        <f t="shared" si="2"/>
        <v>334.80043717616576</v>
      </c>
      <c r="S21" s="1">
        <f t="shared" si="6"/>
        <v>848.16110751295332</v>
      </c>
      <c r="T21" s="1">
        <f t="shared" si="7"/>
        <v>934.31642001295336</v>
      </c>
    </row>
    <row r="22" spans="1:20" x14ac:dyDescent="0.35">
      <c r="A22" s="2">
        <v>1957</v>
      </c>
      <c r="B22" s="2" t="s">
        <v>37</v>
      </c>
      <c r="C22" s="3" t="s">
        <v>38</v>
      </c>
      <c r="D22" s="2" t="s">
        <v>26</v>
      </c>
      <c r="E22" s="2">
        <v>6</v>
      </c>
      <c r="F22" s="4">
        <v>3496.875</v>
      </c>
      <c r="G22" s="1">
        <v>281.00544923541963</v>
      </c>
      <c r="H22" s="4">
        <v>5099.375</v>
      </c>
      <c r="I22" s="1">
        <v>458.28818011089623</v>
      </c>
      <c r="J22" s="1">
        <v>0.9787667946257198</v>
      </c>
      <c r="K22" s="1">
        <f t="shared" si="3"/>
        <v>2972.4336139896373</v>
      </c>
      <c r="L22" s="1">
        <v>0.77200000000000002</v>
      </c>
      <c r="M22" s="1">
        <v>0</v>
      </c>
      <c r="N22" s="1">
        <v>0.13800000000000001</v>
      </c>
      <c r="O22" s="1">
        <v>0.09</v>
      </c>
      <c r="P22" s="1">
        <f t="shared" si="8"/>
        <v>68.841562499999995</v>
      </c>
      <c r="Q22" s="1">
        <f t="shared" si="4"/>
        <v>410.19583873056996</v>
      </c>
      <c r="R22" s="1">
        <f t="shared" si="2"/>
        <v>267.51902525906735</v>
      </c>
      <c r="S22" s="1">
        <f t="shared" si="6"/>
        <v>677.71486398963725</v>
      </c>
      <c r="T22" s="1">
        <f t="shared" si="7"/>
        <v>746.55642648963726</v>
      </c>
    </row>
    <row r="23" spans="1:20" x14ac:dyDescent="0.35">
      <c r="A23" s="2">
        <v>1957</v>
      </c>
      <c r="B23" s="2" t="s">
        <v>37</v>
      </c>
      <c r="C23" s="3" t="s">
        <v>38</v>
      </c>
      <c r="D23" s="2" t="s">
        <v>27</v>
      </c>
      <c r="E23" s="2">
        <v>7</v>
      </c>
      <c r="F23" s="4">
        <v>4235</v>
      </c>
      <c r="G23" s="1">
        <v>361.39198478475794</v>
      </c>
      <c r="H23" s="4">
        <v>6181.875</v>
      </c>
      <c r="I23" s="1">
        <v>672.28703004387216</v>
      </c>
      <c r="J23" s="1">
        <v>1.1865403071017275</v>
      </c>
      <c r="K23" s="1">
        <f t="shared" si="3"/>
        <v>3603.4245466321245</v>
      </c>
      <c r="L23" s="1">
        <v>0.77200000000000002</v>
      </c>
      <c r="M23" s="1">
        <v>0</v>
      </c>
      <c r="N23" s="1">
        <v>0.13800000000000001</v>
      </c>
      <c r="O23" s="1">
        <v>0.09</v>
      </c>
      <c r="P23" s="1">
        <f t="shared" si="8"/>
        <v>83.455312500000005</v>
      </c>
      <c r="Q23" s="1">
        <f t="shared" si="4"/>
        <v>497.27258743523322</v>
      </c>
      <c r="R23" s="1">
        <f t="shared" si="2"/>
        <v>324.3082091968912</v>
      </c>
      <c r="S23" s="1">
        <f t="shared" si="6"/>
        <v>821.58079663212447</v>
      </c>
      <c r="T23" s="1">
        <f t="shared" si="7"/>
        <v>905.03610913212447</v>
      </c>
    </row>
    <row r="24" spans="1:20" x14ac:dyDescent="0.35">
      <c r="A24" s="2">
        <v>1957</v>
      </c>
      <c r="B24" s="2" t="s">
        <v>37</v>
      </c>
      <c r="C24" s="3" t="s">
        <v>38</v>
      </c>
      <c r="D24" s="2" t="s">
        <v>28</v>
      </c>
      <c r="E24" s="2">
        <v>8</v>
      </c>
      <c r="F24" s="4">
        <v>4493.125</v>
      </c>
      <c r="G24" s="1">
        <v>334.06196406255731</v>
      </c>
      <c r="H24" s="4">
        <v>6621.875</v>
      </c>
      <c r="I24" s="1">
        <v>572.68212945796836</v>
      </c>
      <c r="J24" s="1">
        <v>1.2709932821497121</v>
      </c>
      <c r="K24" s="1">
        <f t="shared" si="3"/>
        <v>3859.901230569948</v>
      </c>
      <c r="L24" s="1">
        <v>0.77200000000000002</v>
      </c>
      <c r="M24" s="1">
        <v>0</v>
      </c>
      <c r="N24" s="1">
        <v>0.13800000000000001</v>
      </c>
      <c r="O24" s="1">
        <v>0.09</v>
      </c>
      <c r="P24" s="1">
        <f t="shared" si="8"/>
        <v>89.395312499999989</v>
      </c>
      <c r="Q24" s="1">
        <f t="shared" si="4"/>
        <v>532.66636981865281</v>
      </c>
      <c r="R24" s="1">
        <f t="shared" si="2"/>
        <v>347.39111075129529</v>
      </c>
      <c r="S24" s="1">
        <f t="shared" si="6"/>
        <v>880.0574805699481</v>
      </c>
      <c r="T24" s="1">
        <f t="shared" si="7"/>
        <v>969.45279306994803</v>
      </c>
    </row>
    <row r="25" spans="1:20" x14ac:dyDescent="0.35">
      <c r="A25" s="2">
        <v>1957</v>
      </c>
      <c r="B25" s="2" t="s">
        <v>37</v>
      </c>
      <c r="C25" s="3" t="s">
        <v>38</v>
      </c>
      <c r="D25" s="2" t="s">
        <v>29</v>
      </c>
      <c r="E25" s="2">
        <v>9</v>
      </c>
      <c r="F25" s="4">
        <v>3926.25</v>
      </c>
      <c r="G25" s="1">
        <v>180.49122785701616</v>
      </c>
      <c r="H25" s="4">
        <v>5442.5</v>
      </c>
      <c r="I25" s="1">
        <v>280.93814584524182</v>
      </c>
      <c r="J25" s="1">
        <v>1.0446257197696738</v>
      </c>
      <c r="K25" s="1">
        <f t="shared" si="3"/>
        <v>3172.4417098445597</v>
      </c>
      <c r="L25" s="1">
        <v>0.77200000000000002</v>
      </c>
      <c r="M25" s="1">
        <v>0</v>
      </c>
      <c r="N25" s="1">
        <v>0.13800000000000001</v>
      </c>
      <c r="O25" s="1">
        <v>0.09</v>
      </c>
      <c r="P25" s="1">
        <f t="shared" si="8"/>
        <v>73.473749999999995</v>
      </c>
      <c r="Q25" s="1">
        <f t="shared" si="4"/>
        <v>437.79695595854929</v>
      </c>
      <c r="R25" s="1">
        <f t="shared" si="2"/>
        <v>285.51975388601034</v>
      </c>
      <c r="S25" s="1">
        <f t="shared" si="6"/>
        <v>723.31670984455968</v>
      </c>
      <c r="T25" s="1">
        <f t="shared" si="7"/>
        <v>796.79045984455968</v>
      </c>
    </row>
    <row r="26" spans="1:20" x14ac:dyDescent="0.35">
      <c r="A26" s="2">
        <v>1957</v>
      </c>
      <c r="B26" s="2" t="s">
        <v>37</v>
      </c>
      <c r="C26" s="3" t="s">
        <v>38</v>
      </c>
      <c r="D26" s="2" t="s">
        <v>30</v>
      </c>
      <c r="E26" s="2">
        <v>10</v>
      </c>
      <c r="F26" s="4">
        <v>3881.875</v>
      </c>
      <c r="G26" s="1">
        <v>282.15225647393527</v>
      </c>
      <c r="H26" s="4">
        <v>5295.625</v>
      </c>
      <c r="I26" s="1">
        <v>329.82737227522796</v>
      </c>
      <c r="J26" s="1">
        <v>1.0164347408829175</v>
      </c>
      <c r="K26" s="1">
        <f t="shared" si="3"/>
        <v>3086.8280440414505</v>
      </c>
      <c r="L26" s="1">
        <v>0.77200000000000002</v>
      </c>
      <c r="M26" s="1">
        <v>0</v>
      </c>
      <c r="N26" s="1">
        <v>0.13800000000000001</v>
      </c>
      <c r="O26" s="1">
        <v>0.09</v>
      </c>
      <c r="P26" s="1">
        <f t="shared" si="8"/>
        <v>71.490937500000001</v>
      </c>
      <c r="Q26" s="1">
        <f t="shared" si="4"/>
        <v>425.98227007772022</v>
      </c>
      <c r="R26" s="1">
        <f t="shared" si="2"/>
        <v>277.81452396373055</v>
      </c>
      <c r="S26" s="1">
        <f t="shared" si="6"/>
        <v>703.79679404145077</v>
      </c>
      <c r="T26" s="1">
        <f t="shared" si="7"/>
        <v>775.28773154145074</v>
      </c>
    </row>
    <row r="27" spans="1:20" x14ac:dyDescent="0.35">
      <c r="A27" s="2">
        <v>1957</v>
      </c>
      <c r="B27" s="2" t="s">
        <v>37</v>
      </c>
      <c r="C27" s="3" t="s">
        <v>38</v>
      </c>
      <c r="D27" s="2" t="s">
        <v>31</v>
      </c>
      <c r="E27" s="2">
        <v>11</v>
      </c>
      <c r="F27" s="4">
        <v>3371.875</v>
      </c>
      <c r="G27" s="1">
        <v>159.69208652904501</v>
      </c>
      <c r="H27" s="4">
        <v>4705</v>
      </c>
      <c r="I27" s="1">
        <v>244.75027739467143</v>
      </c>
      <c r="J27" s="1">
        <v>0.90307101727447214</v>
      </c>
      <c r="K27" s="1">
        <f t="shared" si="3"/>
        <v>2742.5518134715026</v>
      </c>
      <c r="L27" s="1">
        <v>0.77200000000000002</v>
      </c>
      <c r="M27" s="1">
        <v>0</v>
      </c>
      <c r="N27" s="1">
        <v>0.13800000000000001</v>
      </c>
      <c r="O27" s="1">
        <v>0.09</v>
      </c>
      <c r="P27" s="1">
        <f t="shared" si="8"/>
        <v>63.517499999999998</v>
      </c>
      <c r="Q27" s="1">
        <f t="shared" si="4"/>
        <v>378.4721502590674</v>
      </c>
      <c r="R27" s="1">
        <f t="shared" si="2"/>
        <v>246.82966321243521</v>
      </c>
      <c r="S27" s="1">
        <f t="shared" si="6"/>
        <v>625.30181347150256</v>
      </c>
      <c r="T27" s="1">
        <f t="shared" si="7"/>
        <v>688.8193134715026</v>
      </c>
    </row>
    <row r="28" spans="1:20" x14ac:dyDescent="0.35">
      <c r="A28" s="2">
        <v>1957</v>
      </c>
      <c r="B28" s="2" t="s">
        <v>37</v>
      </c>
      <c r="C28" s="3" t="s">
        <v>38</v>
      </c>
      <c r="D28" s="2" t="s">
        <v>32</v>
      </c>
      <c r="E28" s="2">
        <v>12</v>
      </c>
      <c r="F28" s="4">
        <v>3290.625</v>
      </c>
      <c r="G28" s="1">
        <v>326.33938749916985</v>
      </c>
      <c r="H28" s="4">
        <v>4511.25</v>
      </c>
      <c r="I28" s="1">
        <v>427.85652480448726</v>
      </c>
      <c r="J28" s="1">
        <v>0.86588291746641077</v>
      </c>
      <c r="K28" s="1">
        <f t="shared" si="3"/>
        <v>2629.6146373056995</v>
      </c>
      <c r="L28" s="1">
        <v>0.77200000000000002</v>
      </c>
      <c r="M28" s="1">
        <v>0</v>
      </c>
      <c r="N28" s="1">
        <v>0.13800000000000001</v>
      </c>
      <c r="O28" s="1">
        <v>0.09</v>
      </c>
      <c r="P28" s="1">
        <f t="shared" si="8"/>
        <v>60.901874999999997</v>
      </c>
      <c r="Q28" s="1">
        <f t="shared" si="4"/>
        <v>362.88681994818654</v>
      </c>
      <c r="R28" s="1">
        <f t="shared" si="2"/>
        <v>236.66531735751295</v>
      </c>
      <c r="S28" s="1">
        <f t="shared" si="6"/>
        <v>599.55213730569949</v>
      </c>
      <c r="T28" s="1">
        <f t="shared" si="7"/>
        <v>660.45401230569951</v>
      </c>
    </row>
    <row r="29" spans="1:20" x14ac:dyDescent="0.35">
      <c r="A29" s="2">
        <v>1957</v>
      </c>
      <c r="B29" s="2" t="s">
        <v>37</v>
      </c>
      <c r="C29" s="3" t="s">
        <v>38</v>
      </c>
      <c r="D29" s="2" t="s">
        <v>33</v>
      </c>
      <c r="E29" s="2">
        <v>13</v>
      </c>
      <c r="F29" s="4">
        <v>4573.75</v>
      </c>
      <c r="G29" s="1">
        <v>450.66848495688419</v>
      </c>
      <c r="H29" s="4">
        <v>6416.25</v>
      </c>
      <c r="I29" s="1">
        <v>511.39327396433976</v>
      </c>
      <c r="J29" s="1">
        <v>1.2315259117082533</v>
      </c>
      <c r="K29" s="1">
        <f t="shared" si="3"/>
        <v>3740.0420984455959</v>
      </c>
      <c r="L29" s="1">
        <v>0.77200000000000002</v>
      </c>
      <c r="M29" s="1">
        <v>0</v>
      </c>
      <c r="N29" s="1">
        <v>0.13800000000000001</v>
      </c>
      <c r="O29" s="1">
        <v>0.09</v>
      </c>
      <c r="P29" s="1">
        <f t="shared" si="8"/>
        <v>86.619375000000005</v>
      </c>
      <c r="Q29" s="1">
        <f t="shared" si="4"/>
        <v>516.12580958549233</v>
      </c>
      <c r="R29" s="1">
        <f t="shared" si="2"/>
        <v>336.60378886010363</v>
      </c>
      <c r="S29" s="1">
        <f t="shared" si="6"/>
        <v>852.72959844559591</v>
      </c>
      <c r="T29" s="1">
        <f t="shared" si="7"/>
        <v>939.3489734455959</v>
      </c>
    </row>
    <row r="30" spans="1:20" x14ac:dyDescent="0.35">
      <c r="A30" s="2">
        <v>1957</v>
      </c>
      <c r="B30" s="2" t="s">
        <v>37</v>
      </c>
      <c r="C30" s="3" t="s">
        <v>38</v>
      </c>
      <c r="D30" s="2" t="s">
        <v>34</v>
      </c>
      <c r="E30" s="2">
        <v>14</v>
      </c>
      <c r="F30" s="4">
        <v>4794.375</v>
      </c>
      <c r="G30" s="1">
        <v>525.58845988726455</v>
      </c>
      <c r="H30" s="4">
        <v>6780.625</v>
      </c>
      <c r="I30" s="1">
        <v>603.00777272327468</v>
      </c>
      <c r="J30" s="1">
        <v>1.3014635316698657</v>
      </c>
      <c r="K30" s="1">
        <f t="shared" si="3"/>
        <v>3952.4368523316061</v>
      </c>
      <c r="L30" s="1">
        <v>0.77200000000000002</v>
      </c>
      <c r="M30" s="1">
        <v>0</v>
      </c>
      <c r="N30" s="1">
        <v>0.13800000000000001</v>
      </c>
      <c r="O30" s="1">
        <v>0.09</v>
      </c>
      <c r="P30" s="1">
        <f t="shared" si="8"/>
        <v>91.538437500000001</v>
      </c>
      <c r="Q30" s="1">
        <f t="shared" si="4"/>
        <v>545.43628562176173</v>
      </c>
      <c r="R30" s="1">
        <f t="shared" si="2"/>
        <v>355.71931670984452</v>
      </c>
      <c r="S30" s="1">
        <f t="shared" si="6"/>
        <v>901.15560233160625</v>
      </c>
      <c r="T30" s="1">
        <f t="shared" si="7"/>
        <v>992.69403983160623</v>
      </c>
    </row>
    <row r="31" spans="1:20" x14ac:dyDescent="0.35">
      <c r="A31" s="2">
        <v>1957</v>
      </c>
      <c r="B31" s="2" t="s">
        <v>37</v>
      </c>
      <c r="C31" s="3" t="s">
        <v>38</v>
      </c>
      <c r="D31" s="2" t="s">
        <v>35</v>
      </c>
      <c r="E31" s="2">
        <v>15</v>
      </c>
      <c r="F31" s="4">
        <v>4353.75</v>
      </c>
      <c r="G31" s="1">
        <v>233.27826731180937</v>
      </c>
      <c r="H31" s="4">
        <v>6735.625</v>
      </c>
      <c r="I31" s="1">
        <v>496.86233834039035</v>
      </c>
      <c r="J31" s="1">
        <v>1.2928262955854126</v>
      </c>
      <c r="K31" s="1">
        <f t="shared" si="3"/>
        <v>3926.2062823834194</v>
      </c>
      <c r="L31" s="1">
        <v>0.77200000000000002</v>
      </c>
      <c r="M31" s="1">
        <v>0</v>
      </c>
      <c r="N31" s="1">
        <v>0.13800000000000001</v>
      </c>
      <c r="O31" s="1">
        <v>0.09</v>
      </c>
      <c r="P31" s="1">
        <f t="shared" si="8"/>
        <v>90.930937499999999</v>
      </c>
      <c r="Q31" s="1">
        <f t="shared" si="4"/>
        <v>541.81646696891198</v>
      </c>
      <c r="R31" s="1">
        <f t="shared" si="2"/>
        <v>353.35856541450772</v>
      </c>
      <c r="S31" s="1">
        <f t="shared" si="6"/>
        <v>895.17503238341965</v>
      </c>
      <c r="T31" s="1">
        <f t="shared" si="7"/>
        <v>986.10596988341968</v>
      </c>
    </row>
    <row r="32" spans="1:20" x14ac:dyDescent="0.35">
      <c r="A32" s="1">
        <f>A31+1</f>
        <v>1958</v>
      </c>
      <c r="B32" s="3" t="s">
        <v>36</v>
      </c>
      <c r="C32" s="3" t="s">
        <v>36</v>
      </c>
      <c r="D32" s="3" t="s">
        <v>21</v>
      </c>
      <c r="E32" s="3">
        <v>1</v>
      </c>
      <c r="F32" s="4">
        <v>0</v>
      </c>
      <c r="G32" s="1">
        <v>0</v>
      </c>
      <c r="H32" s="4">
        <v>0</v>
      </c>
      <c r="I32" s="1">
        <v>0</v>
      </c>
      <c r="J32" s="1">
        <v>0</v>
      </c>
      <c r="K32" s="1" t="e">
        <f t="shared" si="3"/>
        <v>#DIV/0!</v>
      </c>
    </row>
    <row r="33" spans="1:20" x14ac:dyDescent="0.35">
      <c r="A33" s="2">
        <v>1958</v>
      </c>
      <c r="B33" s="2" t="s">
        <v>39</v>
      </c>
      <c r="C33" s="3" t="s">
        <v>40</v>
      </c>
      <c r="D33" s="2" t="s">
        <v>22</v>
      </c>
      <c r="E33" s="2">
        <v>2</v>
      </c>
      <c r="F33" s="4">
        <v>2543.75</v>
      </c>
      <c r="G33" s="1">
        <v>354.36269085030199</v>
      </c>
      <c r="H33" s="4">
        <v>2543.75</v>
      </c>
      <c r="I33" s="1">
        <v>354.36269085030199</v>
      </c>
      <c r="J33" s="1">
        <v>1</v>
      </c>
      <c r="K33" s="1">
        <f t="shared" si="3"/>
        <v>1482.7558290155439</v>
      </c>
      <c r="L33" s="1">
        <v>0.77200000000000002</v>
      </c>
      <c r="M33" s="1">
        <v>0</v>
      </c>
      <c r="N33" s="1">
        <v>0.13800000000000001</v>
      </c>
      <c r="O33" s="1">
        <v>0.09</v>
      </c>
      <c r="P33" s="1">
        <f t="shared" ref="P33:P46" si="9">L33*0.03*K33</f>
        <v>34.340624999999996</v>
      </c>
      <c r="Q33" s="1">
        <f t="shared" si="4"/>
        <v>204.62030440414509</v>
      </c>
      <c r="R33" s="1">
        <f t="shared" si="2"/>
        <v>133.44802461139895</v>
      </c>
      <c r="S33" s="1">
        <f t="shared" ref="S33:S46" si="10">Q33+R33</f>
        <v>338.06832901554401</v>
      </c>
      <c r="T33" s="1">
        <f t="shared" ref="T33:T46" si="11">S33+P33</f>
        <v>372.408954015544</v>
      </c>
    </row>
    <row r="34" spans="1:20" x14ac:dyDescent="0.35">
      <c r="A34" s="2">
        <v>1958</v>
      </c>
      <c r="B34" s="2" t="s">
        <v>39</v>
      </c>
      <c r="C34" s="3" t="s">
        <v>40</v>
      </c>
      <c r="D34" s="2" t="s">
        <v>23</v>
      </c>
      <c r="E34" s="2">
        <v>3</v>
      </c>
      <c r="F34" s="4">
        <v>4069.375</v>
      </c>
      <c r="G34" s="1">
        <v>497.53716360355099</v>
      </c>
      <c r="H34" s="4">
        <v>4069.375</v>
      </c>
      <c r="I34" s="1">
        <v>497.53716360355099</v>
      </c>
      <c r="J34" s="1">
        <v>1.5997542997542997</v>
      </c>
      <c r="K34" s="1">
        <f t="shared" si="3"/>
        <v>2372.0450129533679</v>
      </c>
      <c r="L34" s="1">
        <v>0.77200000000000002</v>
      </c>
      <c r="M34" s="1">
        <v>0</v>
      </c>
      <c r="N34" s="1">
        <v>0.13800000000000001</v>
      </c>
      <c r="O34" s="1">
        <v>0.09</v>
      </c>
      <c r="P34" s="1">
        <f t="shared" si="9"/>
        <v>54.936562500000001</v>
      </c>
      <c r="Q34" s="1">
        <f t="shared" si="4"/>
        <v>327.34221178756479</v>
      </c>
      <c r="R34" s="1">
        <f t="shared" si="2"/>
        <v>213.48405116580309</v>
      </c>
      <c r="S34" s="1">
        <f t="shared" si="10"/>
        <v>540.82626295336786</v>
      </c>
      <c r="T34" s="1">
        <f t="shared" si="11"/>
        <v>595.7628254533679</v>
      </c>
    </row>
    <row r="35" spans="1:20" x14ac:dyDescent="0.35">
      <c r="A35" s="2">
        <v>1958</v>
      </c>
      <c r="B35" s="2" t="s">
        <v>39</v>
      </c>
      <c r="C35" s="3" t="s">
        <v>40</v>
      </c>
      <c r="D35" s="2" t="s">
        <v>24</v>
      </c>
      <c r="E35" s="2">
        <v>4</v>
      </c>
      <c r="F35" s="4">
        <v>3981.25</v>
      </c>
      <c r="G35" s="1">
        <v>382.08583241639997</v>
      </c>
      <c r="H35" s="4">
        <v>3981.25</v>
      </c>
      <c r="I35" s="1">
        <v>382.08583241639997</v>
      </c>
      <c r="J35" s="1">
        <v>1.565110565110565</v>
      </c>
      <c r="K35" s="1">
        <f t="shared" si="3"/>
        <v>2320.6768134715026</v>
      </c>
      <c r="L35" s="1">
        <v>0.77200000000000002</v>
      </c>
      <c r="M35" s="1">
        <v>0</v>
      </c>
      <c r="N35" s="1">
        <v>0.13800000000000001</v>
      </c>
      <c r="O35" s="1">
        <v>0.09</v>
      </c>
      <c r="P35" s="1">
        <f t="shared" si="9"/>
        <v>53.746874999999996</v>
      </c>
      <c r="Q35" s="1">
        <f t="shared" si="4"/>
        <v>320.2534002590674</v>
      </c>
      <c r="R35" s="1">
        <f t="shared" si="2"/>
        <v>208.86091321243524</v>
      </c>
      <c r="S35" s="1">
        <f t="shared" si="10"/>
        <v>529.11431347150267</v>
      </c>
      <c r="T35" s="1">
        <f t="shared" si="11"/>
        <v>582.86118847150271</v>
      </c>
    </row>
    <row r="36" spans="1:20" x14ac:dyDescent="0.35">
      <c r="A36" s="2">
        <v>1958</v>
      </c>
      <c r="B36" s="2" t="s">
        <v>39</v>
      </c>
      <c r="C36" s="3" t="s">
        <v>40</v>
      </c>
      <c r="D36" s="2" t="s">
        <v>25</v>
      </c>
      <c r="E36" s="2">
        <v>5</v>
      </c>
      <c r="F36" s="4">
        <v>4050</v>
      </c>
      <c r="G36" s="1">
        <v>441.11600892886821</v>
      </c>
      <c r="H36" s="4">
        <v>4050</v>
      </c>
      <c r="I36" s="1">
        <v>441.11600892886821</v>
      </c>
      <c r="J36" s="1">
        <v>1.5921375921375922</v>
      </c>
      <c r="K36" s="1">
        <f t="shared" si="3"/>
        <v>2360.7512953367873</v>
      </c>
      <c r="L36" s="1">
        <v>0.77200000000000002</v>
      </c>
      <c r="M36" s="1">
        <v>0</v>
      </c>
      <c r="N36" s="1">
        <v>0.13800000000000001</v>
      </c>
      <c r="O36" s="1">
        <v>0.09</v>
      </c>
      <c r="P36" s="1">
        <f t="shared" si="9"/>
        <v>54.67499999999999</v>
      </c>
      <c r="Q36" s="1">
        <f t="shared" si="4"/>
        <v>325.78367875647666</v>
      </c>
      <c r="R36" s="1">
        <f t="shared" si="2"/>
        <v>212.46761658031085</v>
      </c>
      <c r="S36" s="1">
        <f t="shared" si="10"/>
        <v>538.25129533678751</v>
      </c>
      <c r="T36" s="1">
        <f t="shared" si="11"/>
        <v>592.92629533678746</v>
      </c>
    </row>
    <row r="37" spans="1:20" x14ac:dyDescent="0.35">
      <c r="A37" s="2">
        <v>1958</v>
      </c>
      <c r="B37" s="2" t="s">
        <v>39</v>
      </c>
      <c r="C37" s="3" t="s">
        <v>40</v>
      </c>
      <c r="D37" s="2" t="s">
        <v>26</v>
      </c>
      <c r="E37" s="2">
        <v>6</v>
      </c>
      <c r="F37" s="4">
        <v>3087.5</v>
      </c>
      <c r="G37" s="1">
        <v>553.96299515400847</v>
      </c>
      <c r="H37" s="4">
        <v>3087.5</v>
      </c>
      <c r="I37" s="1">
        <v>553.96299515400847</v>
      </c>
      <c r="J37" s="1">
        <v>1.2137592137592137</v>
      </c>
      <c r="K37" s="1">
        <f t="shared" si="3"/>
        <v>1799.708549222798</v>
      </c>
      <c r="L37" s="1">
        <v>0.77200000000000002</v>
      </c>
      <c r="M37" s="1">
        <v>0</v>
      </c>
      <c r="N37" s="1">
        <v>0.13800000000000001</v>
      </c>
      <c r="O37" s="1">
        <v>0.09</v>
      </c>
      <c r="P37" s="1">
        <f t="shared" si="9"/>
        <v>41.681249999999999</v>
      </c>
      <c r="Q37" s="1">
        <f t="shared" si="4"/>
        <v>248.35977979274614</v>
      </c>
      <c r="R37" s="1">
        <f t="shared" si="2"/>
        <v>161.97376943005182</v>
      </c>
      <c r="S37" s="1">
        <f t="shared" si="10"/>
        <v>410.33354922279796</v>
      </c>
      <c r="T37" s="1">
        <f t="shared" si="11"/>
        <v>452.01479922279793</v>
      </c>
    </row>
    <row r="38" spans="1:20" x14ac:dyDescent="0.35">
      <c r="A38" s="2">
        <v>1958</v>
      </c>
      <c r="B38" s="2" t="s">
        <v>39</v>
      </c>
      <c r="C38" s="3" t="s">
        <v>40</v>
      </c>
      <c r="D38" s="2" t="s">
        <v>27</v>
      </c>
      <c r="E38" s="2">
        <v>7</v>
      </c>
      <c r="F38" s="4">
        <v>4325</v>
      </c>
      <c r="G38" s="1">
        <v>273.09949346956563</v>
      </c>
      <c r="H38" s="4">
        <v>4325</v>
      </c>
      <c r="I38" s="1">
        <v>273.09949346956563</v>
      </c>
      <c r="J38" s="1">
        <v>1.7002457002457003</v>
      </c>
      <c r="K38" s="1">
        <f t="shared" si="3"/>
        <v>2521.0492227979275</v>
      </c>
      <c r="L38" s="1">
        <v>0.77200000000000002</v>
      </c>
      <c r="M38" s="1">
        <v>0</v>
      </c>
      <c r="N38" s="1">
        <v>0.13800000000000001</v>
      </c>
      <c r="O38" s="1">
        <v>0.09</v>
      </c>
      <c r="P38" s="1">
        <f t="shared" si="9"/>
        <v>58.387500000000003</v>
      </c>
      <c r="Q38" s="1">
        <f t="shared" si="4"/>
        <v>347.90479274611403</v>
      </c>
      <c r="R38" s="1">
        <f t="shared" si="2"/>
        <v>226.89443005181346</v>
      </c>
      <c r="S38" s="1">
        <f t="shared" si="10"/>
        <v>574.79922279792754</v>
      </c>
      <c r="T38" s="1">
        <f t="shared" si="11"/>
        <v>633.18672279792759</v>
      </c>
    </row>
    <row r="39" spans="1:20" x14ac:dyDescent="0.35">
      <c r="A39" s="2">
        <v>1958</v>
      </c>
      <c r="B39" s="2" t="s">
        <v>39</v>
      </c>
      <c r="C39" s="3" t="s">
        <v>40</v>
      </c>
      <c r="D39" s="2" t="s">
        <v>28</v>
      </c>
      <c r="E39" s="2">
        <v>8</v>
      </c>
      <c r="F39" s="4">
        <v>2768.75</v>
      </c>
      <c r="G39" s="1">
        <v>158.60721925561901</v>
      </c>
      <c r="H39" s="4">
        <v>2768.75</v>
      </c>
      <c r="I39" s="1">
        <v>158.60721925561901</v>
      </c>
      <c r="J39" s="1">
        <v>1.0884520884520885</v>
      </c>
      <c r="K39" s="1">
        <f t="shared" si="3"/>
        <v>1613.9086787564765</v>
      </c>
      <c r="L39" s="1">
        <v>0.77200000000000002</v>
      </c>
      <c r="M39" s="1">
        <v>0</v>
      </c>
      <c r="N39" s="1">
        <v>0.13800000000000001</v>
      </c>
      <c r="O39" s="1">
        <v>0.09</v>
      </c>
      <c r="P39" s="1">
        <f t="shared" si="9"/>
        <v>37.378124999999997</v>
      </c>
      <c r="Q39" s="1">
        <f t="shared" si="4"/>
        <v>222.71939766839378</v>
      </c>
      <c r="R39" s="1">
        <f t="shared" si="2"/>
        <v>145.25178108808288</v>
      </c>
      <c r="S39" s="1">
        <f t="shared" si="10"/>
        <v>367.97117875647666</v>
      </c>
      <c r="T39" s="1">
        <f t="shared" si="11"/>
        <v>405.34930375647667</v>
      </c>
    </row>
    <row r="40" spans="1:20" x14ac:dyDescent="0.35">
      <c r="A40" s="2">
        <v>1958</v>
      </c>
      <c r="B40" s="2" t="s">
        <v>39</v>
      </c>
      <c r="C40" s="3" t="s">
        <v>40</v>
      </c>
      <c r="D40" s="2" t="s">
        <v>29</v>
      </c>
      <c r="E40" s="2">
        <v>9</v>
      </c>
      <c r="F40" s="4">
        <v>2468.75</v>
      </c>
      <c r="G40" s="1">
        <v>298.86939734048826</v>
      </c>
      <c r="H40" s="4">
        <v>2468.75</v>
      </c>
      <c r="I40" s="1">
        <v>298.86939734048826</v>
      </c>
      <c r="J40" s="1">
        <v>0.97051597051597049</v>
      </c>
      <c r="K40" s="1">
        <f t="shared" si="3"/>
        <v>1439.0382124352332</v>
      </c>
      <c r="L40" s="1">
        <v>0.77200000000000002</v>
      </c>
      <c r="M40" s="1">
        <v>0</v>
      </c>
      <c r="N40" s="1">
        <v>0.13800000000000001</v>
      </c>
      <c r="O40" s="1">
        <v>0.09</v>
      </c>
      <c r="P40" s="1">
        <f t="shared" si="9"/>
        <v>33.328125</v>
      </c>
      <c r="Q40" s="1">
        <f t="shared" si="4"/>
        <v>198.58727331606218</v>
      </c>
      <c r="R40" s="1">
        <f t="shared" si="2"/>
        <v>129.51343911917098</v>
      </c>
      <c r="S40" s="1">
        <f t="shared" si="10"/>
        <v>328.10071243523316</v>
      </c>
      <c r="T40" s="1">
        <f t="shared" si="11"/>
        <v>361.42883743523316</v>
      </c>
    </row>
    <row r="41" spans="1:20" x14ac:dyDescent="0.35">
      <c r="A41" s="2">
        <v>1958</v>
      </c>
      <c r="B41" s="2" t="s">
        <v>39</v>
      </c>
      <c r="C41" s="3" t="s">
        <v>40</v>
      </c>
      <c r="D41" s="2" t="s">
        <v>30</v>
      </c>
      <c r="E41" s="2">
        <v>10</v>
      </c>
      <c r="F41" s="4">
        <v>2525</v>
      </c>
      <c r="G41" s="1">
        <v>145.7737973711325</v>
      </c>
      <c r="H41" s="4">
        <v>2525</v>
      </c>
      <c r="I41" s="1">
        <v>145.7737973711325</v>
      </c>
      <c r="J41" s="1">
        <v>0.99262899262899262</v>
      </c>
      <c r="K41" s="1">
        <f t="shared" si="3"/>
        <v>1471.8264248704663</v>
      </c>
      <c r="L41" s="1">
        <v>0.77200000000000002</v>
      </c>
      <c r="M41" s="1">
        <v>0</v>
      </c>
      <c r="N41" s="1">
        <v>0.13800000000000001</v>
      </c>
      <c r="O41" s="1">
        <v>0.09</v>
      </c>
      <c r="P41" s="1">
        <f t="shared" si="9"/>
        <v>34.087499999999999</v>
      </c>
      <c r="Q41" s="1">
        <f t="shared" si="4"/>
        <v>203.11204663212436</v>
      </c>
      <c r="R41" s="1">
        <f t="shared" si="2"/>
        <v>132.46437823834196</v>
      </c>
      <c r="S41" s="1">
        <f t="shared" si="10"/>
        <v>335.57642487046633</v>
      </c>
      <c r="T41" s="1">
        <f t="shared" si="11"/>
        <v>369.6639248704663</v>
      </c>
    </row>
    <row r="42" spans="1:20" x14ac:dyDescent="0.35">
      <c r="A42" s="2">
        <v>1958</v>
      </c>
      <c r="B42" s="2" t="s">
        <v>39</v>
      </c>
      <c r="C42" s="3" t="s">
        <v>40</v>
      </c>
      <c r="D42" s="2" t="s">
        <v>31</v>
      </c>
      <c r="E42" s="2">
        <v>11</v>
      </c>
      <c r="F42" s="4">
        <v>2425</v>
      </c>
      <c r="G42" s="1">
        <v>255.93781796887043</v>
      </c>
      <c r="H42" s="4">
        <v>2425</v>
      </c>
      <c r="I42" s="1">
        <v>255.93781796887043</v>
      </c>
      <c r="J42" s="1">
        <v>0.95331695331695332</v>
      </c>
      <c r="K42" s="1">
        <f t="shared" si="3"/>
        <v>1413.5362694300518</v>
      </c>
      <c r="L42" s="1">
        <v>0.77200000000000002</v>
      </c>
      <c r="M42" s="1">
        <v>0</v>
      </c>
      <c r="N42" s="1">
        <v>0.13800000000000001</v>
      </c>
      <c r="O42" s="1">
        <v>0.09</v>
      </c>
      <c r="P42" s="1">
        <f t="shared" si="9"/>
        <v>32.737499999999997</v>
      </c>
      <c r="Q42" s="1">
        <f t="shared" si="4"/>
        <v>195.06800518134716</v>
      </c>
      <c r="R42" s="1">
        <f t="shared" si="2"/>
        <v>127.21826424870466</v>
      </c>
      <c r="S42" s="1">
        <f t="shared" si="10"/>
        <v>322.28626943005179</v>
      </c>
      <c r="T42" s="1">
        <f t="shared" si="11"/>
        <v>355.0237694300518</v>
      </c>
    </row>
    <row r="43" spans="1:20" x14ac:dyDescent="0.35">
      <c r="A43" s="2">
        <v>1958</v>
      </c>
      <c r="B43" s="2" t="s">
        <v>39</v>
      </c>
      <c r="C43" s="3" t="s">
        <v>40</v>
      </c>
      <c r="D43" s="2" t="s">
        <v>32</v>
      </c>
      <c r="E43" s="2">
        <v>12</v>
      </c>
      <c r="F43" s="4">
        <v>2125</v>
      </c>
      <c r="G43" s="1">
        <v>188.19316317727026</v>
      </c>
      <c r="H43" s="4">
        <v>2125</v>
      </c>
      <c r="I43" s="1">
        <v>188.19316317727026</v>
      </c>
      <c r="J43" s="1">
        <v>0.83538083538083541</v>
      </c>
      <c r="K43" s="1">
        <f t="shared" si="3"/>
        <v>1238.6658031088082</v>
      </c>
      <c r="L43" s="1">
        <v>0.77200000000000002</v>
      </c>
      <c r="M43" s="1">
        <v>0</v>
      </c>
      <c r="N43" s="1">
        <v>0.13800000000000001</v>
      </c>
      <c r="O43" s="1">
        <v>0.09</v>
      </c>
      <c r="P43" s="1">
        <f t="shared" si="9"/>
        <v>28.687499999999996</v>
      </c>
      <c r="Q43" s="1">
        <f t="shared" si="4"/>
        <v>170.93588082901553</v>
      </c>
      <c r="R43" s="1">
        <f t="shared" si="2"/>
        <v>111.47992227979273</v>
      </c>
      <c r="S43" s="1">
        <f t="shared" si="10"/>
        <v>282.41580310880829</v>
      </c>
      <c r="T43" s="1">
        <f t="shared" si="11"/>
        <v>311.10330310880829</v>
      </c>
    </row>
    <row r="44" spans="1:20" x14ac:dyDescent="0.35">
      <c r="A44" s="2">
        <v>1958</v>
      </c>
      <c r="B44" s="2" t="s">
        <v>39</v>
      </c>
      <c r="C44" s="3" t="s">
        <v>40</v>
      </c>
      <c r="D44" s="2" t="s">
        <v>33</v>
      </c>
      <c r="E44" s="2">
        <v>13</v>
      </c>
      <c r="F44" s="4">
        <v>3881.25</v>
      </c>
      <c r="G44" s="1">
        <v>315.15538495584468</v>
      </c>
      <c r="H44" s="4">
        <v>3881.25</v>
      </c>
      <c r="I44" s="1">
        <v>315.15538495584468</v>
      </c>
      <c r="J44" s="1">
        <v>1.5257985257985258</v>
      </c>
      <c r="K44" s="1">
        <f t="shared" si="3"/>
        <v>2262.3866580310882</v>
      </c>
      <c r="L44" s="1">
        <v>0.77200000000000002</v>
      </c>
      <c r="M44" s="1">
        <v>0</v>
      </c>
      <c r="N44" s="1">
        <v>0.13800000000000001</v>
      </c>
      <c r="O44" s="1">
        <v>0.09</v>
      </c>
      <c r="P44" s="1">
        <f t="shared" si="9"/>
        <v>52.396875000000001</v>
      </c>
      <c r="Q44" s="1">
        <f t="shared" si="4"/>
        <v>312.20935880829018</v>
      </c>
      <c r="R44" s="1">
        <f t="shared" si="2"/>
        <v>203.61479922279793</v>
      </c>
      <c r="S44" s="1">
        <f t="shared" si="10"/>
        <v>515.82415803108813</v>
      </c>
      <c r="T44" s="1">
        <f t="shared" si="11"/>
        <v>568.22103303108815</v>
      </c>
    </row>
    <row r="45" spans="1:20" x14ac:dyDescent="0.35">
      <c r="A45" s="2">
        <v>1958</v>
      </c>
      <c r="B45" s="2" t="s">
        <v>39</v>
      </c>
      <c r="C45" s="3" t="s">
        <v>40</v>
      </c>
      <c r="D45" s="2" t="s">
        <v>34</v>
      </c>
      <c r="E45" s="2">
        <v>14</v>
      </c>
      <c r="F45" s="4">
        <v>4131.25</v>
      </c>
      <c r="G45" s="1">
        <v>606.00295653844239</v>
      </c>
      <c r="H45" s="4">
        <v>4131.25</v>
      </c>
      <c r="I45" s="1">
        <v>606.00295653844239</v>
      </c>
      <c r="J45" s="1">
        <v>1.624078624078624</v>
      </c>
      <c r="K45" s="1">
        <f t="shared" si="3"/>
        <v>2408.1120466321245</v>
      </c>
      <c r="L45" s="1">
        <v>0.77200000000000002</v>
      </c>
      <c r="M45" s="1">
        <v>0</v>
      </c>
      <c r="N45" s="1">
        <v>0.13800000000000001</v>
      </c>
      <c r="O45" s="1">
        <v>0.09</v>
      </c>
      <c r="P45" s="1">
        <f t="shared" si="9"/>
        <v>55.771875000000001</v>
      </c>
      <c r="Q45" s="1">
        <f t="shared" si="4"/>
        <v>332.31946243523322</v>
      </c>
      <c r="R45" s="1">
        <f t="shared" si="2"/>
        <v>216.7300841968912</v>
      </c>
      <c r="S45" s="1">
        <f t="shared" si="10"/>
        <v>549.04954663212447</v>
      </c>
      <c r="T45" s="1">
        <f t="shared" si="11"/>
        <v>604.8214216321245</v>
      </c>
    </row>
    <row r="46" spans="1:20" x14ac:dyDescent="0.35">
      <c r="A46" s="2">
        <v>1958</v>
      </c>
      <c r="B46" s="2" t="s">
        <v>39</v>
      </c>
      <c r="C46" s="3" t="s">
        <v>40</v>
      </c>
      <c r="D46" s="2" t="s">
        <v>35</v>
      </c>
      <c r="E46" s="2">
        <v>15</v>
      </c>
      <c r="F46" s="4">
        <v>3637.5</v>
      </c>
      <c r="G46" s="1">
        <v>484.98281756504872</v>
      </c>
      <c r="H46" s="4">
        <v>3637.5</v>
      </c>
      <c r="I46" s="1">
        <v>484.98281756504872</v>
      </c>
      <c r="J46" s="1">
        <v>1.4299754299754299</v>
      </c>
      <c r="K46" s="1">
        <f t="shared" si="3"/>
        <v>2120.3044041450776</v>
      </c>
      <c r="L46" s="1">
        <v>0.77200000000000002</v>
      </c>
      <c r="M46" s="1">
        <v>0</v>
      </c>
      <c r="N46" s="1">
        <v>0.13800000000000001</v>
      </c>
      <c r="O46" s="1">
        <v>0.09</v>
      </c>
      <c r="P46" s="1">
        <f t="shared" si="9"/>
        <v>49.106249999999996</v>
      </c>
      <c r="Q46" s="1">
        <f t="shared" si="4"/>
        <v>292.60200777202073</v>
      </c>
      <c r="R46" s="1">
        <f t="shared" si="2"/>
        <v>190.82739637305698</v>
      </c>
      <c r="S46" s="1">
        <f t="shared" si="10"/>
        <v>483.42940414507768</v>
      </c>
      <c r="T46" s="1">
        <f t="shared" si="11"/>
        <v>532.53565414507773</v>
      </c>
    </row>
    <row r="47" spans="1:20" x14ac:dyDescent="0.35">
      <c r="A47" s="1">
        <f>A46+1</f>
        <v>1959</v>
      </c>
      <c r="B47" s="3" t="s">
        <v>36</v>
      </c>
      <c r="C47" s="3" t="s">
        <v>36</v>
      </c>
      <c r="D47" s="3" t="s">
        <v>21</v>
      </c>
      <c r="E47" s="3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</row>
    <row r="48" spans="1:20" x14ac:dyDescent="0.35">
      <c r="A48" s="3">
        <v>1959</v>
      </c>
      <c r="B48" s="3" t="s">
        <v>36</v>
      </c>
      <c r="C48" s="3" t="s">
        <v>36</v>
      </c>
      <c r="D48" s="2" t="s">
        <v>22</v>
      </c>
      <c r="E48" s="2">
        <v>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</row>
    <row r="49" spans="1:20" x14ac:dyDescent="0.35">
      <c r="A49" s="3">
        <v>1959</v>
      </c>
      <c r="B49" s="3" t="s">
        <v>36</v>
      </c>
      <c r="C49" s="3" t="s">
        <v>36</v>
      </c>
      <c r="D49" s="2" t="s">
        <v>23</v>
      </c>
      <c r="E49" s="2">
        <v>3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</row>
    <row r="50" spans="1:20" x14ac:dyDescent="0.35">
      <c r="A50" s="3">
        <v>1959</v>
      </c>
      <c r="B50" s="3" t="s">
        <v>36</v>
      </c>
      <c r="C50" s="3" t="s">
        <v>36</v>
      </c>
      <c r="D50" s="2" t="s">
        <v>24</v>
      </c>
      <c r="E50" s="2">
        <v>4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</row>
    <row r="51" spans="1:20" x14ac:dyDescent="0.35">
      <c r="A51" s="3">
        <v>1959</v>
      </c>
      <c r="B51" s="3" t="s">
        <v>36</v>
      </c>
      <c r="C51" s="3" t="s">
        <v>36</v>
      </c>
      <c r="D51" s="2" t="s">
        <v>25</v>
      </c>
      <c r="E51" s="2">
        <v>5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  <row r="52" spans="1:20" x14ac:dyDescent="0.35">
      <c r="A52" s="3">
        <v>1959</v>
      </c>
      <c r="B52" s="3" t="s">
        <v>36</v>
      </c>
      <c r="C52" s="3" t="s">
        <v>36</v>
      </c>
      <c r="D52" s="2" t="s">
        <v>26</v>
      </c>
      <c r="E52" s="2">
        <v>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</row>
    <row r="53" spans="1:20" x14ac:dyDescent="0.35">
      <c r="A53" s="3">
        <v>1959</v>
      </c>
      <c r="B53" s="3" t="s">
        <v>36</v>
      </c>
      <c r="C53" s="3" t="s">
        <v>36</v>
      </c>
      <c r="D53" s="2" t="s">
        <v>27</v>
      </c>
      <c r="E53" s="2">
        <v>7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</row>
    <row r="54" spans="1:20" x14ac:dyDescent="0.35">
      <c r="A54" s="3">
        <v>1959</v>
      </c>
      <c r="B54" s="3" t="s">
        <v>36</v>
      </c>
      <c r="C54" s="3" t="s">
        <v>36</v>
      </c>
      <c r="D54" s="2" t="s">
        <v>28</v>
      </c>
      <c r="E54" s="2">
        <v>8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</row>
    <row r="55" spans="1:20" x14ac:dyDescent="0.35">
      <c r="A55" s="3">
        <v>1959</v>
      </c>
      <c r="B55" s="3" t="s">
        <v>36</v>
      </c>
      <c r="C55" s="3" t="s">
        <v>36</v>
      </c>
      <c r="D55" s="2" t="s">
        <v>29</v>
      </c>
      <c r="E55" s="2">
        <v>9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</row>
    <row r="56" spans="1:20" x14ac:dyDescent="0.35">
      <c r="A56" s="3">
        <v>1959</v>
      </c>
      <c r="B56" s="3" t="s">
        <v>36</v>
      </c>
      <c r="C56" s="3" t="s">
        <v>36</v>
      </c>
      <c r="D56" s="2" t="s">
        <v>30</v>
      </c>
      <c r="E56" s="2">
        <v>10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</row>
    <row r="57" spans="1:20" x14ac:dyDescent="0.35">
      <c r="A57" s="3">
        <v>1959</v>
      </c>
      <c r="B57" s="3" t="s">
        <v>36</v>
      </c>
      <c r="C57" s="3" t="s">
        <v>36</v>
      </c>
      <c r="D57" s="2" t="s">
        <v>31</v>
      </c>
      <c r="E57" s="2">
        <v>11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</row>
    <row r="58" spans="1:20" x14ac:dyDescent="0.35">
      <c r="A58" s="3">
        <v>1959</v>
      </c>
      <c r="B58" s="3" t="s">
        <v>36</v>
      </c>
      <c r="C58" s="3" t="s">
        <v>36</v>
      </c>
      <c r="D58" s="2" t="s">
        <v>32</v>
      </c>
      <c r="E58" s="2">
        <v>12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</row>
    <row r="59" spans="1:20" x14ac:dyDescent="0.35">
      <c r="A59" s="3">
        <v>1959</v>
      </c>
      <c r="B59" s="3" t="s">
        <v>36</v>
      </c>
      <c r="C59" s="3" t="s">
        <v>36</v>
      </c>
      <c r="D59" s="2" t="s">
        <v>33</v>
      </c>
      <c r="E59" s="2">
        <v>13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</row>
    <row r="60" spans="1:20" x14ac:dyDescent="0.35">
      <c r="A60" s="3">
        <v>1959</v>
      </c>
      <c r="B60" s="3" t="s">
        <v>36</v>
      </c>
      <c r="C60" s="3" t="s">
        <v>36</v>
      </c>
      <c r="D60" s="2" t="s">
        <v>34</v>
      </c>
      <c r="E60" s="2">
        <v>14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</row>
    <row r="61" spans="1:20" x14ac:dyDescent="0.35">
      <c r="A61" s="3">
        <v>1959</v>
      </c>
      <c r="B61" s="3" t="s">
        <v>36</v>
      </c>
      <c r="C61" s="3" t="s">
        <v>36</v>
      </c>
      <c r="D61" s="2" t="s">
        <v>35</v>
      </c>
      <c r="E61" s="2">
        <v>15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</row>
    <row r="62" spans="1:20" x14ac:dyDescent="0.35">
      <c r="A62" s="1">
        <f>A61+1</f>
        <v>1960</v>
      </c>
      <c r="B62" s="3" t="s">
        <v>36</v>
      </c>
      <c r="C62" s="3" t="s">
        <v>36</v>
      </c>
      <c r="D62" s="3" t="s">
        <v>21</v>
      </c>
      <c r="E62" s="3">
        <v>1</v>
      </c>
      <c r="F62" s="4">
        <v>0</v>
      </c>
      <c r="G62" s="1">
        <v>0</v>
      </c>
      <c r="H62" s="4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</row>
    <row r="63" spans="1:20" x14ac:dyDescent="0.35">
      <c r="A63" s="2">
        <v>1960</v>
      </c>
      <c r="B63" s="2" t="s">
        <v>41</v>
      </c>
      <c r="C63" s="3" t="s">
        <v>42</v>
      </c>
      <c r="D63" s="2" t="s">
        <v>22</v>
      </c>
      <c r="E63" s="2">
        <v>2</v>
      </c>
      <c r="F63" s="4">
        <v>3032.5</v>
      </c>
      <c r="G63" s="1">
        <v>393.03837810914433</v>
      </c>
      <c r="H63" s="4">
        <v>8398.75</v>
      </c>
      <c r="I63" s="1">
        <v>829.28419948359226</v>
      </c>
      <c r="J63" s="1">
        <v>1</v>
      </c>
      <c r="K63" s="1">
        <f t="shared" si="3"/>
        <v>4441.1721504112811</v>
      </c>
      <c r="L63" s="1">
        <v>0.45100000000000001</v>
      </c>
      <c r="M63" s="1">
        <v>0.4</v>
      </c>
      <c r="N63" s="1">
        <v>0.09</v>
      </c>
      <c r="O63" s="1">
        <v>5.8999999999999997E-2</v>
      </c>
      <c r="P63" s="1">
        <f t="shared" ref="P63:P76" si="12">M63*K63*0.05</f>
        <v>88.823443008225638</v>
      </c>
      <c r="Q63" s="1">
        <f t="shared" si="4"/>
        <v>399.70549353701529</v>
      </c>
      <c r="R63" s="1">
        <f t="shared" si="2"/>
        <v>262.0291568742656</v>
      </c>
      <c r="S63" s="1">
        <f t="shared" ref="S63:S76" si="13">Q63+R63</f>
        <v>661.73465041128088</v>
      </c>
      <c r="T63" s="1">
        <f t="shared" ref="T63:T76" si="14">S63+P63</f>
        <v>750.55809341950658</v>
      </c>
    </row>
    <row r="64" spans="1:20" x14ac:dyDescent="0.35">
      <c r="A64" s="2">
        <v>1960</v>
      </c>
      <c r="B64" s="2" t="s">
        <v>41</v>
      </c>
      <c r="C64" s="3" t="s">
        <v>42</v>
      </c>
      <c r="D64" s="2" t="s">
        <v>23</v>
      </c>
      <c r="E64" s="2">
        <v>3</v>
      </c>
      <c r="F64" s="4">
        <v>3148.75</v>
      </c>
      <c r="G64" s="1">
        <v>137.09029870855196</v>
      </c>
      <c r="H64" s="4">
        <v>9316.875</v>
      </c>
      <c r="I64" s="1">
        <v>581.0468234193994</v>
      </c>
      <c r="J64" s="1">
        <v>1.1093168626283674</v>
      </c>
      <c r="K64" s="1">
        <f t="shared" si="3"/>
        <v>4926.6671562867214</v>
      </c>
      <c r="L64" s="1">
        <v>0.45100000000000001</v>
      </c>
      <c r="M64" s="1">
        <v>0.4</v>
      </c>
      <c r="N64" s="1">
        <v>0.09</v>
      </c>
      <c r="O64" s="1">
        <v>5.8999999999999997E-2</v>
      </c>
      <c r="P64" s="1">
        <f t="shared" si="12"/>
        <v>98.533343125734433</v>
      </c>
      <c r="Q64" s="1">
        <f t="shared" si="4"/>
        <v>443.40004406580493</v>
      </c>
      <c r="R64" s="1">
        <f t="shared" si="2"/>
        <v>290.67336222091654</v>
      </c>
      <c r="S64" s="1">
        <f t="shared" si="13"/>
        <v>734.07340628672148</v>
      </c>
      <c r="T64" s="1">
        <f t="shared" si="14"/>
        <v>832.60674941245588</v>
      </c>
    </row>
    <row r="65" spans="1:20" x14ac:dyDescent="0.35">
      <c r="A65" s="2">
        <v>1960</v>
      </c>
      <c r="B65" s="2" t="s">
        <v>41</v>
      </c>
      <c r="C65" s="3" t="s">
        <v>42</v>
      </c>
      <c r="D65" s="2" t="s">
        <v>24</v>
      </c>
      <c r="E65" s="2">
        <v>4</v>
      </c>
      <c r="F65" s="4">
        <v>3121.875</v>
      </c>
      <c r="G65" s="1">
        <v>383.91283190328511</v>
      </c>
      <c r="H65" s="4">
        <v>9407.5</v>
      </c>
      <c r="I65" s="1">
        <v>530.93005028263008</v>
      </c>
      <c r="J65" s="1">
        <v>1.1201071588033933</v>
      </c>
      <c r="K65" s="1">
        <f t="shared" si="3"/>
        <v>4974.5887191539368</v>
      </c>
      <c r="L65" s="1">
        <v>0.45100000000000001</v>
      </c>
      <c r="M65" s="1">
        <v>0.4</v>
      </c>
      <c r="N65" s="1">
        <v>0.09</v>
      </c>
      <c r="O65" s="1">
        <v>5.8999999999999997E-2</v>
      </c>
      <c r="P65" s="1">
        <f t="shared" si="12"/>
        <v>99.491774383078749</v>
      </c>
      <c r="Q65" s="1">
        <f t="shared" si="4"/>
        <v>447.71298472385428</v>
      </c>
      <c r="R65" s="1">
        <f t="shared" si="2"/>
        <v>293.50073443008228</v>
      </c>
      <c r="S65" s="1">
        <f t="shared" si="13"/>
        <v>741.21371915393661</v>
      </c>
      <c r="T65" s="1">
        <f t="shared" si="14"/>
        <v>840.7054935370154</v>
      </c>
    </row>
    <row r="66" spans="1:20" x14ac:dyDescent="0.35">
      <c r="A66" s="2">
        <v>1960</v>
      </c>
      <c r="B66" s="2" t="s">
        <v>41</v>
      </c>
      <c r="C66" s="3" t="s">
        <v>42</v>
      </c>
      <c r="D66" s="2" t="s">
        <v>25</v>
      </c>
      <c r="E66" s="2">
        <v>5</v>
      </c>
      <c r="F66" s="4">
        <v>3473.125</v>
      </c>
      <c r="G66" s="1">
        <v>196.50461190516623</v>
      </c>
      <c r="H66" s="4">
        <v>9896.875</v>
      </c>
      <c r="I66" s="1">
        <v>1220.4115494081145</v>
      </c>
      <c r="J66" s="1">
        <v>1.178374758148534</v>
      </c>
      <c r="K66" s="1">
        <f t="shared" si="3"/>
        <v>5233.3651586368978</v>
      </c>
      <c r="L66" s="1">
        <v>0.45100000000000001</v>
      </c>
      <c r="M66" s="1">
        <v>0.4</v>
      </c>
      <c r="N66" s="1">
        <v>0.09</v>
      </c>
      <c r="O66" s="1">
        <v>5.8999999999999997E-2</v>
      </c>
      <c r="P66" s="1">
        <f t="shared" si="12"/>
        <v>104.66730317273796</v>
      </c>
      <c r="Q66" s="1">
        <f t="shared" si="4"/>
        <v>471.00286427732078</v>
      </c>
      <c r="R66" s="1">
        <f t="shared" si="2"/>
        <v>308.76854435957694</v>
      </c>
      <c r="S66" s="1">
        <f t="shared" si="13"/>
        <v>779.77140863689772</v>
      </c>
      <c r="T66" s="1">
        <f t="shared" si="14"/>
        <v>884.43871180963572</v>
      </c>
    </row>
    <row r="67" spans="1:20" x14ac:dyDescent="0.35">
      <c r="A67" s="2">
        <v>1960</v>
      </c>
      <c r="B67" s="2" t="s">
        <v>41</v>
      </c>
      <c r="C67" s="3" t="s">
        <v>42</v>
      </c>
      <c r="D67" s="2" t="s">
        <v>26</v>
      </c>
      <c r="E67" s="2">
        <v>6</v>
      </c>
      <c r="F67" s="4">
        <v>3270.625</v>
      </c>
      <c r="G67" s="1">
        <v>217.78597100517442</v>
      </c>
      <c r="H67" s="4">
        <v>9207.5</v>
      </c>
      <c r="I67" s="1">
        <v>1888.0633618896945</v>
      </c>
      <c r="J67" s="1">
        <v>1.0962940913826462</v>
      </c>
      <c r="K67" s="1">
        <f t="shared" si="3"/>
        <v>4868.830787309048</v>
      </c>
      <c r="L67" s="1">
        <v>0.45100000000000001</v>
      </c>
      <c r="M67" s="1">
        <v>0.4</v>
      </c>
      <c r="N67" s="1">
        <v>0.09</v>
      </c>
      <c r="O67" s="1">
        <v>5.8999999999999997E-2</v>
      </c>
      <c r="P67" s="1">
        <f t="shared" si="12"/>
        <v>97.37661574618096</v>
      </c>
      <c r="Q67" s="1">
        <f t="shared" ref="Q67:Q121" si="15">N67*K67</f>
        <v>438.19477085781432</v>
      </c>
      <c r="R67" s="1">
        <f t="shared" ref="R67:R121" si="16">O67*K67</f>
        <v>287.26101645123384</v>
      </c>
      <c r="S67" s="1">
        <f t="shared" si="13"/>
        <v>725.45578730904822</v>
      </c>
      <c r="T67" s="1">
        <f t="shared" si="14"/>
        <v>822.83240305522918</v>
      </c>
    </row>
    <row r="68" spans="1:20" x14ac:dyDescent="0.35">
      <c r="A68" s="2">
        <v>1960</v>
      </c>
      <c r="B68" s="2" t="s">
        <v>41</v>
      </c>
      <c r="C68" s="3" t="s">
        <v>42</v>
      </c>
      <c r="D68" s="2" t="s">
        <v>27</v>
      </c>
      <c r="E68" s="2">
        <v>7</v>
      </c>
      <c r="F68" s="4">
        <v>3119.375</v>
      </c>
      <c r="G68" s="1">
        <v>78.934967958862615</v>
      </c>
      <c r="H68" s="4">
        <v>9233.75</v>
      </c>
      <c r="I68" s="1">
        <v>222.82982251129846</v>
      </c>
      <c r="J68" s="1">
        <v>1.0994195564816194</v>
      </c>
      <c r="K68" s="1">
        <f t="shared" ref="K68:K131" si="17">H68*0.45/(L68+M68)</f>
        <v>4882.7115158636898</v>
      </c>
      <c r="L68" s="1">
        <v>0.45100000000000001</v>
      </c>
      <c r="M68" s="1">
        <v>0.4</v>
      </c>
      <c r="N68" s="1">
        <v>0.09</v>
      </c>
      <c r="O68" s="1">
        <v>5.8999999999999997E-2</v>
      </c>
      <c r="P68" s="1">
        <f t="shared" si="12"/>
        <v>97.6542303172738</v>
      </c>
      <c r="Q68" s="1">
        <f t="shared" si="15"/>
        <v>439.44403642773204</v>
      </c>
      <c r="R68" s="1">
        <f t="shared" si="16"/>
        <v>288.07997943595768</v>
      </c>
      <c r="S68" s="1">
        <f t="shared" si="13"/>
        <v>727.52401586368978</v>
      </c>
      <c r="T68" s="1">
        <f t="shared" si="14"/>
        <v>825.17824618096358</v>
      </c>
    </row>
    <row r="69" spans="1:20" x14ac:dyDescent="0.35">
      <c r="A69" s="2">
        <v>1960</v>
      </c>
      <c r="B69" s="2" t="s">
        <v>41</v>
      </c>
      <c r="C69" s="3" t="s">
        <v>42</v>
      </c>
      <c r="D69" s="2" t="s">
        <v>28</v>
      </c>
      <c r="E69" s="2">
        <v>8</v>
      </c>
      <c r="F69" s="4">
        <v>3096.875</v>
      </c>
      <c r="G69" s="1">
        <v>484.17616886831593</v>
      </c>
      <c r="H69" s="4">
        <v>8788.125</v>
      </c>
      <c r="I69" s="1">
        <v>968.62387846485569</v>
      </c>
      <c r="J69" s="1">
        <v>1.0463610656347671</v>
      </c>
      <c r="K69" s="1">
        <f t="shared" si="17"/>
        <v>4647.0696239717981</v>
      </c>
      <c r="L69" s="1">
        <v>0.45100000000000001</v>
      </c>
      <c r="M69" s="1">
        <v>0.4</v>
      </c>
      <c r="N69" s="1">
        <v>0.09</v>
      </c>
      <c r="O69" s="1">
        <v>5.8999999999999997E-2</v>
      </c>
      <c r="P69" s="1">
        <f t="shared" si="12"/>
        <v>92.941392479435976</v>
      </c>
      <c r="Q69" s="1">
        <f t="shared" si="15"/>
        <v>418.23626615746184</v>
      </c>
      <c r="R69" s="1">
        <f t="shared" si="16"/>
        <v>274.17710781433607</v>
      </c>
      <c r="S69" s="1">
        <f t="shared" si="13"/>
        <v>692.41337397179791</v>
      </c>
      <c r="T69" s="1">
        <f t="shared" si="14"/>
        <v>785.3547664512339</v>
      </c>
    </row>
    <row r="70" spans="1:20" x14ac:dyDescent="0.35">
      <c r="A70" s="2">
        <v>1960</v>
      </c>
      <c r="B70" s="2" t="s">
        <v>41</v>
      </c>
      <c r="C70" s="3" t="s">
        <v>42</v>
      </c>
      <c r="D70" s="2" t="s">
        <v>29</v>
      </c>
      <c r="E70" s="2">
        <v>9</v>
      </c>
      <c r="F70" s="4">
        <v>3331.875</v>
      </c>
      <c r="G70" s="1">
        <v>205.43018887203505</v>
      </c>
      <c r="H70" s="4">
        <v>8898.125</v>
      </c>
      <c r="I70" s="1">
        <v>601.19158584416687</v>
      </c>
      <c r="J70" s="1">
        <v>1.059458252716178</v>
      </c>
      <c r="K70" s="1">
        <f t="shared" si="17"/>
        <v>4705.2364864864867</v>
      </c>
      <c r="L70" s="1">
        <v>0.45100000000000001</v>
      </c>
      <c r="M70" s="1">
        <v>0.4</v>
      </c>
      <c r="N70" s="1">
        <v>0.09</v>
      </c>
      <c r="O70" s="1">
        <v>5.8999999999999997E-2</v>
      </c>
      <c r="P70" s="1">
        <f t="shared" si="12"/>
        <v>94.10472972972974</v>
      </c>
      <c r="Q70" s="1">
        <f t="shared" si="15"/>
        <v>423.4712837837838</v>
      </c>
      <c r="R70" s="1">
        <f t="shared" si="16"/>
        <v>277.60895270270271</v>
      </c>
      <c r="S70" s="1">
        <f t="shared" si="13"/>
        <v>701.08023648648646</v>
      </c>
      <c r="T70" s="1">
        <f t="shared" si="14"/>
        <v>795.18496621621625</v>
      </c>
    </row>
    <row r="71" spans="1:20" x14ac:dyDescent="0.35">
      <c r="A71" s="2">
        <v>1960</v>
      </c>
      <c r="B71" s="2" t="s">
        <v>41</v>
      </c>
      <c r="C71" s="3" t="s">
        <v>42</v>
      </c>
      <c r="D71" s="2" t="s">
        <v>30</v>
      </c>
      <c r="E71" s="2">
        <v>10</v>
      </c>
      <c r="F71" s="4">
        <v>3119.375</v>
      </c>
      <c r="G71" s="1">
        <v>468.78111007875162</v>
      </c>
      <c r="H71" s="4">
        <v>8833.75</v>
      </c>
      <c r="I71" s="1">
        <v>1100.9940719568413</v>
      </c>
      <c r="J71" s="1">
        <v>1.051793421640125</v>
      </c>
      <c r="K71" s="1">
        <f t="shared" si="17"/>
        <v>4671.195652173913</v>
      </c>
      <c r="L71" s="1">
        <v>0.45100000000000001</v>
      </c>
      <c r="M71" s="1">
        <v>0.4</v>
      </c>
      <c r="N71" s="1">
        <v>0.09</v>
      </c>
      <c r="O71" s="1">
        <v>5.8999999999999997E-2</v>
      </c>
      <c r="P71" s="1">
        <f t="shared" si="12"/>
        <v>93.423913043478265</v>
      </c>
      <c r="Q71" s="1">
        <f t="shared" si="15"/>
        <v>420.40760869565213</v>
      </c>
      <c r="R71" s="1">
        <f t="shared" si="16"/>
        <v>275.60054347826087</v>
      </c>
      <c r="S71" s="1">
        <f t="shared" si="13"/>
        <v>696.008152173913</v>
      </c>
      <c r="T71" s="1">
        <f t="shared" si="14"/>
        <v>789.43206521739125</v>
      </c>
    </row>
    <row r="72" spans="1:20" x14ac:dyDescent="0.35">
      <c r="A72" s="2">
        <v>1960</v>
      </c>
      <c r="B72" s="2" t="s">
        <v>41</v>
      </c>
      <c r="C72" s="3" t="s">
        <v>42</v>
      </c>
      <c r="D72" s="2" t="s">
        <v>31</v>
      </c>
      <c r="E72" s="2">
        <v>11</v>
      </c>
      <c r="F72" s="4">
        <v>3400</v>
      </c>
      <c r="G72" s="1">
        <v>263.44670555288155</v>
      </c>
      <c r="H72" s="4">
        <v>8925.625</v>
      </c>
      <c r="I72" s="1">
        <v>475.5824227246959</v>
      </c>
      <c r="J72" s="1">
        <v>1.0627325494865307</v>
      </c>
      <c r="K72" s="1">
        <f t="shared" si="17"/>
        <v>4719.7782021151588</v>
      </c>
      <c r="L72" s="1">
        <v>0.45100000000000001</v>
      </c>
      <c r="M72" s="1">
        <v>0.4</v>
      </c>
      <c r="N72" s="1">
        <v>0.09</v>
      </c>
      <c r="O72" s="1">
        <v>5.8999999999999997E-2</v>
      </c>
      <c r="P72" s="1">
        <f t="shared" si="12"/>
        <v>94.395564042303192</v>
      </c>
      <c r="Q72" s="1">
        <f t="shared" si="15"/>
        <v>424.78003819036428</v>
      </c>
      <c r="R72" s="1">
        <f t="shared" si="16"/>
        <v>278.46691392479437</v>
      </c>
      <c r="S72" s="1">
        <f t="shared" si="13"/>
        <v>703.24695211515859</v>
      </c>
      <c r="T72" s="1">
        <f t="shared" si="14"/>
        <v>797.64251615746184</v>
      </c>
    </row>
    <row r="73" spans="1:20" x14ac:dyDescent="0.35">
      <c r="A73" s="2">
        <v>1960</v>
      </c>
      <c r="B73" s="2" t="s">
        <v>41</v>
      </c>
      <c r="C73" s="3" t="s">
        <v>42</v>
      </c>
      <c r="D73" s="2" t="s">
        <v>32</v>
      </c>
      <c r="E73" s="2">
        <v>12</v>
      </c>
      <c r="F73" s="4">
        <v>3254.375</v>
      </c>
      <c r="G73" s="1">
        <v>186.85305055042588</v>
      </c>
      <c r="H73" s="4">
        <v>9105.625</v>
      </c>
      <c r="I73" s="1">
        <v>296.59707088866571</v>
      </c>
      <c r="J73" s="1">
        <v>1.0841643101652032</v>
      </c>
      <c r="K73" s="1">
        <f t="shared" si="17"/>
        <v>4814.9603407755585</v>
      </c>
      <c r="L73" s="1">
        <v>0.45100000000000001</v>
      </c>
      <c r="M73" s="1">
        <v>0.4</v>
      </c>
      <c r="N73" s="1">
        <v>0.09</v>
      </c>
      <c r="O73" s="1">
        <v>5.8999999999999997E-2</v>
      </c>
      <c r="P73" s="1">
        <f t="shared" si="12"/>
        <v>96.299206815511184</v>
      </c>
      <c r="Q73" s="1">
        <f t="shared" si="15"/>
        <v>433.34643066980027</v>
      </c>
      <c r="R73" s="1">
        <f t="shared" si="16"/>
        <v>284.08266010575795</v>
      </c>
      <c r="S73" s="1">
        <f t="shared" si="13"/>
        <v>717.42909077555828</v>
      </c>
      <c r="T73" s="1">
        <f t="shared" si="14"/>
        <v>813.72829759106946</v>
      </c>
    </row>
    <row r="74" spans="1:20" x14ac:dyDescent="0.35">
      <c r="A74" s="2">
        <v>1960</v>
      </c>
      <c r="B74" s="2" t="s">
        <v>41</v>
      </c>
      <c r="C74" s="3" t="s">
        <v>42</v>
      </c>
      <c r="D74" s="2" t="s">
        <v>33</v>
      </c>
      <c r="E74" s="2">
        <v>13</v>
      </c>
      <c r="F74" s="4">
        <v>3597.5</v>
      </c>
      <c r="G74" s="1">
        <v>464.68179076295496</v>
      </c>
      <c r="H74" s="4">
        <v>10387.5</v>
      </c>
      <c r="I74" s="1">
        <v>875.86402935471779</v>
      </c>
      <c r="J74" s="1">
        <v>1.2367911891650543</v>
      </c>
      <c r="K74" s="1">
        <f t="shared" si="17"/>
        <v>5492.8025851938901</v>
      </c>
      <c r="L74" s="1">
        <v>0.45100000000000001</v>
      </c>
      <c r="M74" s="1">
        <v>0.4</v>
      </c>
      <c r="N74" s="1">
        <v>0.09</v>
      </c>
      <c r="O74" s="1">
        <v>5.8999999999999997E-2</v>
      </c>
      <c r="P74" s="1">
        <f t="shared" si="12"/>
        <v>109.85605170387781</v>
      </c>
      <c r="Q74" s="1">
        <f t="shared" si="15"/>
        <v>494.3522326674501</v>
      </c>
      <c r="R74" s="1">
        <f t="shared" si="16"/>
        <v>324.07535252643947</v>
      </c>
      <c r="S74" s="1">
        <f t="shared" si="13"/>
        <v>818.42758519388963</v>
      </c>
      <c r="T74" s="1">
        <f t="shared" si="14"/>
        <v>928.28363689776745</v>
      </c>
    </row>
    <row r="75" spans="1:20" x14ac:dyDescent="0.35">
      <c r="A75" s="2">
        <v>1960</v>
      </c>
      <c r="B75" s="2" t="s">
        <v>41</v>
      </c>
      <c r="C75" s="3" t="s">
        <v>42</v>
      </c>
      <c r="D75" s="2" t="s">
        <v>34</v>
      </c>
      <c r="E75" s="2">
        <v>14</v>
      </c>
      <c r="F75" s="4">
        <v>3601.25</v>
      </c>
      <c r="G75" s="1">
        <v>495.6876536691226</v>
      </c>
      <c r="H75" s="4">
        <v>10030.625</v>
      </c>
      <c r="I75" s="1">
        <v>1147.522803457779</v>
      </c>
      <c r="J75" s="1">
        <v>1.1942997469861587</v>
      </c>
      <c r="K75" s="1">
        <f t="shared" si="17"/>
        <v>5304.0907755581666</v>
      </c>
      <c r="L75" s="1">
        <v>0.45100000000000001</v>
      </c>
      <c r="M75" s="1">
        <v>0.4</v>
      </c>
      <c r="N75" s="1">
        <v>0.09</v>
      </c>
      <c r="O75" s="1">
        <v>5.8999999999999997E-2</v>
      </c>
      <c r="P75" s="1">
        <f t="shared" si="12"/>
        <v>106.08181551116334</v>
      </c>
      <c r="Q75" s="1">
        <f t="shared" si="15"/>
        <v>477.36816980023497</v>
      </c>
      <c r="R75" s="1">
        <f t="shared" si="16"/>
        <v>312.94135575793183</v>
      </c>
      <c r="S75" s="1">
        <f t="shared" si="13"/>
        <v>790.3095255581668</v>
      </c>
      <c r="T75" s="1">
        <f t="shared" si="14"/>
        <v>896.39134106933011</v>
      </c>
    </row>
    <row r="76" spans="1:20" x14ac:dyDescent="0.35">
      <c r="A76" s="2">
        <v>1960</v>
      </c>
      <c r="B76" s="2" t="s">
        <v>41</v>
      </c>
      <c r="C76" s="3" t="s">
        <v>42</v>
      </c>
      <c r="D76" s="2" t="s">
        <v>35</v>
      </c>
      <c r="E76" s="2">
        <v>15</v>
      </c>
      <c r="F76" s="4">
        <v>3586.25</v>
      </c>
      <c r="G76" s="1">
        <v>327.2518143570789</v>
      </c>
      <c r="H76" s="4">
        <v>9530.625</v>
      </c>
      <c r="I76" s="1">
        <v>550.34909321393388</v>
      </c>
      <c r="J76" s="1">
        <v>1.1347670784342909</v>
      </c>
      <c r="K76" s="1">
        <f t="shared" si="17"/>
        <v>5039.6959459459458</v>
      </c>
      <c r="L76" s="1">
        <v>0.45100000000000001</v>
      </c>
      <c r="M76" s="1">
        <v>0.4</v>
      </c>
      <c r="N76" s="1">
        <v>0.09</v>
      </c>
      <c r="O76" s="1">
        <v>5.8999999999999997E-2</v>
      </c>
      <c r="P76" s="1">
        <f t="shared" si="12"/>
        <v>100.79391891891892</v>
      </c>
      <c r="Q76" s="1">
        <f t="shared" si="15"/>
        <v>453.5726351351351</v>
      </c>
      <c r="R76" s="1">
        <f t="shared" si="16"/>
        <v>297.34206081081078</v>
      </c>
      <c r="S76" s="1">
        <f t="shared" si="13"/>
        <v>750.91469594594582</v>
      </c>
      <c r="T76" s="1">
        <f t="shared" si="14"/>
        <v>851.70861486486478</v>
      </c>
    </row>
    <row r="77" spans="1:20" x14ac:dyDescent="0.35">
      <c r="A77" s="1">
        <f>A76+1</f>
        <v>1961</v>
      </c>
      <c r="B77" s="3" t="s">
        <v>36</v>
      </c>
      <c r="C77" s="3" t="s">
        <v>36</v>
      </c>
      <c r="D77" s="3" t="s">
        <v>21</v>
      </c>
      <c r="E77" s="3">
        <v>1</v>
      </c>
      <c r="F77" s="4">
        <v>0</v>
      </c>
      <c r="G77" s="1">
        <v>0</v>
      </c>
      <c r="H77" s="4">
        <v>0</v>
      </c>
      <c r="I77" s="1">
        <v>0</v>
      </c>
      <c r="J77" s="1">
        <v>0</v>
      </c>
      <c r="K77" s="1" t="e">
        <f t="shared" si="17"/>
        <v>#DIV/0!</v>
      </c>
    </row>
    <row r="78" spans="1:20" x14ac:dyDescent="0.35">
      <c r="A78" s="2">
        <v>1961</v>
      </c>
      <c r="B78" s="2" t="s">
        <v>37</v>
      </c>
      <c r="C78" s="3" t="s">
        <v>38</v>
      </c>
      <c r="D78" s="2" t="s">
        <v>22</v>
      </c>
      <c r="E78" s="2">
        <v>2</v>
      </c>
      <c r="F78" s="4">
        <v>6829.375</v>
      </c>
      <c r="G78" s="1">
        <v>1191.7972684843116</v>
      </c>
      <c r="H78" s="4">
        <v>9836.25</v>
      </c>
      <c r="I78" s="1">
        <v>1669.9986512719402</v>
      </c>
      <c r="J78" s="1">
        <v>1</v>
      </c>
      <c r="K78" s="1">
        <f t="shared" si="17"/>
        <v>5733.5654145077715</v>
      </c>
      <c r="L78" s="1">
        <v>0.77200000000000002</v>
      </c>
      <c r="M78" s="1">
        <v>0</v>
      </c>
      <c r="N78" s="1">
        <v>0.13800000000000001</v>
      </c>
      <c r="O78" s="1">
        <v>0.09</v>
      </c>
      <c r="P78" s="1">
        <f t="shared" ref="P78:P91" si="18">L78*0.03*K78</f>
        <v>132.78937499999998</v>
      </c>
      <c r="Q78" s="1">
        <f t="shared" si="15"/>
        <v>791.23202720207257</v>
      </c>
      <c r="R78" s="1">
        <f t="shared" si="16"/>
        <v>516.02088730569938</v>
      </c>
      <c r="S78" s="1">
        <f t="shared" ref="S78:S91" si="19">Q78+R78</f>
        <v>1307.2529145077719</v>
      </c>
      <c r="T78" s="1">
        <f t="shared" ref="T78:T91" si="20">S78+P78</f>
        <v>1440.042289507772</v>
      </c>
    </row>
    <row r="79" spans="1:20" x14ac:dyDescent="0.35">
      <c r="A79" s="2">
        <v>1961</v>
      </c>
      <c r="B79" s="2" t="s">
        <v>37</v>
      </c>
      <c r="C79" s="3" t="s">
        <v>38</v>
      </c>
      <c r="D79" s="2" t="s">
        <v>23</v>
      </c>
      <c r="E79" s="2">
        <v>3</v>
      </c>
      <c r="F79" s="4">
        <v>9715</v>
      </c>
      <c r="G79" s="1">
        <v>849.38948663142753</v>
      </c>
      <c r="H79" s="4">
        <v>13925.625</v>
      </c>
      <c r="I79" s="1">
        <v>1198.9509678713757</v>
      </c>
      <c r="J79" s="1">
        <v>1.4157453297750666</v>
      </c>
      <c r="K79" s="1">
        <f t="shared" si="17"/>
        <v>8117.2684585492225</v>
      </c>
      <c r="L79" s="1">
        <v>0.77200000000000002</v>
      </c>
      <c r="M79" s="1">
        <v>0</v>
      </c>
      <c r="N79" s="1">
        <v>0.13800000000000001</v>
      </c>
      <c r="O79" s="1">
        <v>0.09</v>
      </c>
      <c r="P79" s="1">
        <f t="shared" si="18"/>
        <v>187.9959375</v>
      </c>
      <c r="Q79" s="1">
        <f t="shared" si="15"/>
        <v>1120.1830472797928</v>
      </c>
      <c r="R79" s="1">
        <f t="shared" si="16"/>
        <v>730.55416126942998</v>
      </c>
      <c r="S79" s="1">
        <f t="shared" si="19"/>
        <v>1850.7372085492229</v>
      </c>
      <c r="T79" s="1">
        <f t="shared" si="20"/>
        <v>2038.733146049223</v>
      </c>
    </row>
    <row r="80" spans="1:20" x14ac:dyDescent="0.35">
      <c r="A80" s="2">
        <v>1961</v>
      </c>
      <c r="B80" s="2" t="s">
        <v>37</v>
      </c>
      <c r="C80" s="3" t="s">
        <v>38</v>
      </c>
      <c r="D80" s="2" t="s">
        <v>24</v>
      </c>
      <c r="E80" s="2">
        <v>4</v>
      </c>
      <c r="F80" s="4">
        <v>8605</v>
      </c>
      <c r="G80" s="1">
        <v>779.51106470658897</v>
      </c>
      <c r="H80" s="4">
        <v>12883.75</v>
      </c>
      <c r="I80" s="1">
        <v>1170.196893303771</v>
      </c>
      <c r="J80" s="1">
        <v>1.3098233574787139</v>
      </c>
      <c r="K80" s="1">
        <f t="shared" si="17"/>
        <v>7509.9579015544041</v>
      </c>
      <c r="L80" s="1">
        <v>0.77200000000000002</v>
      </c>
      <c r="M80" s="1">
        <v>0</v>
      </c>
      <c r="N80" s="1">
        <v>0.13800000000000001</v>
      </c>
      <c r="O80" s="1">
        <v>0.09</v>
      </c>
      <c r="P80" s="1">
        <f t="shared" si="18"/>
        <v>173.93062499999999</v>
      </c>
      <c r="Q80" s="1">
        <f t="shared" si="15"/>
        <v>1036.3741904145079</v>
      </c>
      <c r="R80" s="1">
        <f t="shared" si="16"/>
        <v>675.89621113989631</v>
      </c>
      <c r="S80" s="1">
        <f t="shared" si="19"/>
        <v>1712.2704015544041</v>
      </c>
      <c r="T80" s="1">
        <f t="shared" si="20"/>
        <v>1886.2010265544041</v>
      </c>
    </row>
    <row r="81" spans="1:20" x14ac:dyDescent="0.35">
      <c r="A81" s="2">
        <v>1961</v>
      </c>
      <c r="B81" s="2" t="s">
        <v>37</v>
      </c>
      <c r="C81" s="3" t="s">
        <v>38</v>
      </c>
      <c r="D81" s="2" t="s">
        <v>25</v>
      </c>
      <c r="E81" s="2">
        <v>5</v>
      </c>
      <c r="F81" s="4">
        <v>10381.875</v>
      </c>
      <c r="G81" s="1">
        <v>592.70697861590929</v>
      </c>
      <c r="H81" s="4">
        <v>14798.125</v>
      </c>
      <c r="I81" s="1">
        <v>905.47353160178511</v>
      </c>
      <c r="J81" s="1">
        <v>1.5044478332697928</v>
      </c>
      <c r="K81" s="1">
        <f t="shared" si="17"/>
        <v>8625.8500647668388</v>
      </c>
      <c r="L81" s="1">
        <v>0.77200000000000002</v>
      </c>
      <c r="M81" s="1">
        <v>0</v>
      </c>
      <c r="N81" s="1">
        <v>0.13800000000000001</v>
      </c>
      <c r="O81" s="1">
        <v>0.09</v>
      </c>
      <c r="P81" s="1">
        <f t="shared" si="18"/>
        <v>199.7746875</v>
      </c>
      <c r="Q81" s="1">
        <f t="shared" si="15"/>
        <v>1190.367308937824</v>
      </c>
      <c r="R81" s="1">
        <f t="shared" si="16"/>
        <v>776.32650582901545</v>
      </c>
      <c r="S81" s="1">
        <f t="shared" si="19"/>
        <v>1966.6938147668393</v>
      </c>
      <c r="T81" s="1">
        <f t="shared" si="20"/>
        <v>2166.4685022668391</v>
      </c>
    </row>
    <row r="82" spans="1:20" x14ac:dyDescent="0.35">
      <c r="A82" s="2">
        <v>1961</v>
      </c>
      <c r="B82" s="2" t="s">
        <v>37</v>
      </c>
      <c r="C82" s="3" t="s">
        <v>38</v>
      </c>
      <c r="D82" s="2" t="s">
        <v>26</v>
      </c>
      <c r="E82" s="2">
        <v>6</v>
      </c>
      <c r="F82" s="4">
        <v>4726.875</v>
      </c>
      <c r="G82" s="1">
        <v>1409.7759499887445</v>
      </c>
      <c r="H82" s="4">
        <v>7331.875</v>
      </c>
      <c r="I82" s="1">
        <v>2225.3968790973595</v>
      </c>
      <c r="J82" s="1">
        <v>0.74539331554200028</v>
      </c>
      <c r="K82" s="1">
        <f t="shared" si="17"/>
        <v>4273.7613341968909</v>
      </c>
      <c r="L82" s="1">
        <v>0.77200000000000002</v>
      </c>
      <c r="M82" s="1">
        <v>0</v>
      </c>
      <c r="N82" s="1">
        <v>0.13800000000000001</v>
      </c>
      <c r="O82" s="1">
        <v>0.09</v>
      </c>
      <c r="P82" s="1">
        <f t="shared" si="18"/>
        <v>98.980312499999997</v>
      </c>
      <c r="Q82" s="1">
        <f t="shared" si="15"/>
        <v>589.77906411917104</v>
      </c>
      <c r="R82" s="1">
        <f t="shared" si="16"/>
        <v>384.63852007772016</v>
      </c>
      <c r="S82" s="1">
        <f t="shared" si="19"/>
        <v>974.4175841968912</v>
      </c>
      <c r="T82" s="1">
        <f t="shared" si="20"/>
        <v>1073.3978966968912</v>
      </c>
    </row>
    <row r="83" spans="1:20" x14ac:dyDescent="0.35">
      <c r="A83" s="2">
        <v>1961</v>
      </c>
      <c r="B83" s="2" t="s">
        <v>37</v>
      </c>
      <c r="C83" s="3" t="s">
        <v>38</v>
      </c>
      <c r="D83" s="2" t="s">
        <v>27</v>
      </c>
      <c r="E83" s="2">
        <v>7</v>
      </c>
      <c r="F83" s="4">
        <v>8694.375</v>
      </c>
      <c r="G83" s="1">
        <v>794.94857013939384</v>
      </c>
      <c r="H83" s="4">
        <v>12710.625</v>
      </c>
      <c r="I83" s="1">
        <v>1199.1221095998587</v>
      </c>
      <c r="J83" s="1">
        <v>1.2922226458253907</v>
      </c>
      <c r="K83" s="1">
        <f t="shared" si="17"/>
        <v>7409.0430699481867</v>
      </c>
      <c r="L83" s="1">
        <v>0.77200000000000002</v>
      </c>
      <c r="M83" s="1">
        <v>0</v>
      </c>
      <c r="N83" s="1">
        <v>0.13800000000000001</v>
      </c>
      <c r="O83" s="1">
        <v>0.09</v>
      </c>
      <c r="P83" s="1">
        <f t="shared" si="18"/>
        <v>171.59343749999999</v>
      </c>
      <c r="Q83" s="1">
        <f t="shared" si="15"/>
        <v>1022.4479436528499</v>
      </c>
      <c r="R83" s="1">
        <f t="shared" si="16"/>
        <v>666.81387629533674</v>
      </c>
      <c r="S83" s="1">
        <f t="shared" si="19"/>
        <v>1689.2618199481867</v>
      </c>
      <c r="T83" s="1">
        <f t="shared" si="20"/>
        <v>1860.8552574481866</v>
      </c>
    </row>
    <row r="84" spans="1:20" x14ac:dyDescent="0.35">
      <c r="A84" s="2">
        <v>1961</v>
      </c>
      <c r="B84" s="2" t="s">
        <v>37</v>
      </c>
      <c r="C84" s="3" t="s">
        <v>38</v>
      </c>
      <c r="D84" s="2" t="s">
        <v>28</v>
      </c>
      <c r="E84" s="2">
        <v>8</v>
      </c>
      <c r="F84" s="4">
        <v>10991.25</v>
      </c>
      <c r="G84" s="1">
        <v>1187.2069813923208</v>
      </c>
      <c r="H84" s="4">
        <v>16216.875</v>
      </c>
      <c r="I84" s="1">
        <v>1590.0064300430524</v>
      </c>
      <c r="J84" s="1">
        <v>1.648684712161647</v>
      </c>
      <c r="K84" s="1">
        <f t="shared" si="17"/>
        <v>9452.8416450777204</v>
      </c>
      <c r="L84" s="1">
        <v>0.77200000000000002</v>
      </c>
      <c r="M84" s="1">
        <v>0</v>
      </c>
      <c r="N84" s="1">
        <v>0.13800000000000001</v>
      </c>
      <c r="O84" s="1">
        <v>0.09</v>
      </c>
      <c r="P84" s="1">
        <f t="shared" si="18"/>
        <v>218.92781250000002</v>
      </c>
      <c r="Q84" s="1">
        <f t="shared" si="15"/>
        <v>1304.4921470207255</v>
      </c>
      <c r="R84" s="1">
        <f t="shared" si="16"/>
        <v>850.75574805699478</v>
      </c>
      <c r="S84" s="1">
        <f t="shared" si="19"/>
        <v>2155.2478950777204</v>
      </c>
      <c r="T84" s="1">
        <f t="shared" si="20"/>
        <v>2374.1757075777205</v>
      </c>
    </row>
    <row r="85" spans="1:20" x14ac:dyDescent="0.35">
      <c r="A85" s="2">
        <v>1961</v>
      </c>
      <c r="B85" s="2" t="s">
        <v>37</v>
      </c>
      <c r="C85" s="3" t="s">
        <v>38</v>
      </c>
      <c r="D85" s="2" t="s">
        <v>29</v>
      </c>
      <c r="E85" s="2">
        <v>9</v>
      </c>
      <c r="F85" s="4">
        <v>7008.75</v>
      </c>
      <c r="G85" s="1">
        <v>347.42205360819185</v>
      </c>
      <c r="H85" s="4">
        <v>10275</v>
      </c>
      <c r="I85" s="1">
        <v>560.94898399403337</v>
      </c>
      <c r="J85" s="1">
        <v>1.0446054136484941</v>
      </c>
      <c r="K85" s="1">
        <f t="shared" si="17"/>
        <v>5989.3134715025908</v>
      </c>
      <c r="L85" s="1">
        <v>0.77200000000000002</v>
      </c>
      <c r="M85" s="1">
        <v>0</v>
      </c>
      <c r="N85" s="1">
        <v>0.13800000000000001</v>
      </c>
      <c r="O85" s="1">
        <v>0.09</v>
      </c>
      <c r="P85" s="1">
        <f t="shared" si="18"/>
        <v>138.71250000000001</v>
      </c>
      <c r="Q85" s="1">
        <f t="shared" si="15"/>
        <v>826.52525906735764</v>
      </c>
      <c r="R85" s="1">
        <f t="shared" si="16"/>
        <v>539.03821243523316</v>
      </c>
      <c r="S85" s="1">
        <f t="shared" si="19"/>
        <v>1365.5634715025908</v>
      </c>
      <c r="T85" s="1">
        <f t="shared" si="20"/>
        <v>1504.2759715025909</v>
      </c>
    </row>
    <row r="86" spans="1:20" x14ac:dyDescent="0.35">
      <c r="A86" s="2">
        <v>1961</v>
      </c>
      <c r="B86" s="2" t="s">
        <v>37</v>
      </c>
      <c r="C86" s="3" t="s">
        <v>38</v>
      </c>
      <c r="D86" s="2" t="s">
        <v>30</v>
      </c>
      <c r="E86" s="2">
        <v>10</v>
      </c>
      <c r="F86" s="4">
        <v>9835.625</v>
      </c>
      <c r="G86" s="1">
        <v>1614.6715029689474</v>
      </c>
      <c r="H86" s="4">
        <v>14298.125</v>
      </c>
      <c r="I86" s="1">
        <v>2242.5813956552574</v>
      </c>
      <c r="J86" s="1">
        <v>1.4536154530435887</v>
      </c>
      <c r="K86" s="1">
        <f t="shared" si="17"/>
        <v>8334.3992875647673</v>
      </c>
      <c r="L86" s="1">
        <v>0.77200000000000002</v>
      </c>
      <c r="M86" s="1">
        <v>0</v>
      </c>
      <c r="N86" s="1">
        <v>0.13800000000000001</v>
      </c>
      <c r="O86" s="1">
        <v>0.09</v>
      </c>
      <c r="P86" s="1">
        <f t="shared" si="18"/>
        <v>193.0246875</v>
      </c>
      <c r="Q86" s="1">
        <f t="shared" si="15"/>
        <v>1150.147101683938</v>
      </c>
      <c r="R86" s="1">
        <f t="shared" si="16"/>
        <v>750.09593588082907</v>
      </c>
      <c r="S86" s="1">
        <f t="shared" si="19"/>
        <v>1900.2430375647671</v>
      </c>
      <c r="T86" s="1">
        <f t="shared" si="20"/>
        <v>2093.2677250647671</v>
      </c>
    </row>
    <row r="87" spans="1:20" x14ac:dyDescent="0.35">
      <c r="A87" s="2">
        <v>1961</v>
      </c>
      <c r="B87" s="2" t="s">
        <v>37</v>
      </c>
      <c r="C87" s="3" t="s">
        <v>38</v>
      </c>
      <c r="D87" s="2" t="s">
        <v>31</v>
      </c>
      <c r="E87" s="2">
        <v>11</v>
      </c>
      <c r="F87" s="4">
        <v>10820</v>
      </c>
      <c r="G87" s="1">
        <v>1027.0548508559154</v>
      </c>
      <c r="H87" s="4">
        <v>15327.5</v>
      </c>
      <c r="I87" s="1">
        <v>1418.8668806184876</v>
      </c>
      <c r="J87" s="1">
        <v>1.5582666158342864</v>
      </c>
      <c r="K87" s="1">
        <f t="shared" si="17"/>
        <v>8934.4235751295328</v>
      </c>
      <c r="L87" s="1">
        <v>0.77200000000000002</v>
      </c>
      <c r="M87" s="1">
        <v>0</v>
      </c>
      <c r="N87" s="1">
        <v>0.13800000000000001</v>
      </c>
      <c r="O87" s="1">
        <v>0.09</v>
      </c>
      <c r="P87" s="1">
        <f t="shared" si="18"/>
        <v>206.92124999999999</v>
      </c>
      <c r="Q87" s="1">
        <f t="shared" si="15"/>
        <v>1232.9504533678755</v>
      </c>
      <c r="R87" s="1">
        <f t="shared" si="16"/>
        <v>804.09812176165792</v>
      </c>
      <c r="S87" s="1">
        <f t="shared" si="19"/>
        <v>2037.0485751295334</v>
      </c>
      <c r="T87" s="1">
        <f t="shared" si="20"/>
        <v>2243.9698251295335</v>
      </c>
    </row>
    <row r="88" spans="1:20" x14ac:dyDescent="0.35">
      <c r="A88" s="2">
        <v>1961</v>
      </c>
      <c r="B88" s="2" t="s">
        <v>37</v>
      </c>
      <c r="C88" s="3" t="s">
        <v>38</v>
      </c>
      <c r="D88" s="2" t="s">
        <v>32</v>
      </c>
      <c r="E88" s="2">
        <v>12</v>
      </c>
      <c r="F88" s="4">
        <v>4560.625</v>
      </c>
      <c r="G88" s="1">
        <v>1090.1956533118264</v>
      </c>
      <c r="H88" s="4">
        <v>7065.625</v>
      </c>
      <c r="I88" s="1">
        <v>1568.3126194752676</v>
      </c>
      <c r="J88" s="1">
        <v>0.71832507307154658</v>
      </c>
      <c r="K88" s="1">
        <f t="shared" si="17"/>
        <v>4118.5637953367877</v>
      </c>
      <c r="L88" s="1">
        <v>0.77200000000000002</v>
      </c>
      <c r="M88" s="1">
        <v>0</v>
      </c>
      <c r="N88" s="1">
        <v>0.13800000000000001</v>
      </c>
      <c r="O88" s="1">
        <v>0.09</v>
      </c>
      <c r="P88" s="1">
        <f t="shared" si="18"/>
        <v>95.385937499999997</v>
      </c>
      <c r="Q88" s="1">
        <f t="shared" si="15"/>
        <v>568.36180375647677</v>
      </c>
      <c r="R88" s="1">
        <f t="shared" si="16"/>
        <v>370.6707415803109</v>
      </c>
      <c r="S88" s="1">
        <f t="shared" si="19"/>
        <v>939.03254533678773</v>
      </c>
      <c r="T88" s="1">
        <f t="shared" si="20"/>
        <v>1034.4184828367877</v>
      </c>
    </row>
    <row r="89" spans="1:20" x14ac:dyDescent="0.35">
      <c r="A89" s="2">
        <v>1961</v>
      </c>
      <c r="B89" s="2" t="s">
        <v>37</v>
      </c>
      <c r="C89" s="3" t="s">
        <v>38</v>
      </c>
      <c r="D89" s="2" t="s">
        <v>33</v>
      </c>
      <c r="E89" s="2">
        <v>13</v>
      </c>
      <c r="F89" s="4">
        <v>9818.75</v>
      </c>
      <c r="G89" s="1">
        <v>1077.8730985912334</v>
      </c>
      <c r="H89" s="4">
        <v>14400</v>
      </c>
      <c r="I89" s="1">
        <v>1364.9887837543165</v>
      </c>
      <c r="J89" s="1">
        <v>1.4639725505146779</v>
      </c>
      <c r="K89" s="1">
        <f t="shared" si="17"/>
        <v>8393.7823834196897</v>
      </c>
      <c r="L89" s="1">
        <v>0.77200000000000002</v>
      </c>
      <c r="M89" s="1">
        <v>0</v>
      </c>
      <c r="N89" s="1">
        <v>0.13800000000000001</v>
      </c>
      <c r="O89" s="1">
        <v>0.09</v>
      </c>
      <c r="P89" s="1">
        <f t="shared" si="18"/>
        <v>194.4</v>
      </c>
      <c r="Q89" s="1">
        <f t="shared" si="15"/>
        <v>1158.3419689119173</v>
      </c>
      <c r="R89" s="1">
        <f t="shared" si="16"/>
        <v>755.44041450777206</v>
      </c>
      <c r="S89" s="1">
        <f t="shared" si="19"/>
        <v>1913.7823834196893</v>
      </c>
      <c r="T89" s="1">
        <f t="shared" si="20"/>
        <v>2108.1823834196894</v>
      </c>
    </row>
    <row r="90" spans="1:20" x14ac:dyDescent="0.35">
      <c r="A90" s="2">
        <v>1961</v>
      </c>
      <c r="B90" s="2" t="s">
        <v>37</v>
      </c>
      <c r="C90" s="3" t="s">
        <v>38</v>
      </c>
      <c r="D90" s="2" t="s">
        <v>34</v>
      </c>
      <c r="E90" s="2">
        <v>14</v>
      </c>
      <c r="F90" s="4">
        <v>8617.5</v>
      </c>
      <c r="G90" s="1">
        <v>1697.248999606913</v>
      </c>
      <c r="H90" s="4">
        <v>12863.75</v>
      </c>
      <c r="I90" s="1">
        <v>2527.4660896903843</v>
      </c>
      <c r="J90" s="1">
        <v>1.3077900622696659</v>
      </c>
      <c r="K90" s="1">
        <f t="shared" si="17"/>
        <v>7498.2998704663214</v>
      </c>
      <c r="L90" s="1">
        <v>0.77200000000000002</v>
      </c>
      <c r="M90" s="1">
        <v>0</v>
      </c>
      <c r="N90" s="1">
        <v>0.13800000000000001</v>
      </c>
      <c r="O90" s="1">
        <v>0.09</v>
      </c>
      <c r="P90" s="1">
        <f t="shared" si="18"/>
        <v>173.66062500000001</v>
      </c>
      <c r="Q90" s="1">
        <f t="shared" si="15"/>
        <v>1034.7653821243525</v>
      </c>
      <c r="R90" s="1">
        <f t="shared" si="16"/>
        <v>674.84698834196888</v>
      </c>
      <c r="S90" s="1">
        <f t="shared" si="19"/>
        <v>1709.6123704663214</v>
      </c>
      <c r="T90" s="1">
        <f t="shared" si="20"/>
        <v>1883.2729954663214</v>
      </c>
    </row>
    <row r="91" spans="1:20" x14ac:dyDescent="0.35">
      <c r="A91" s="2">
        <v>1961</v>
      </c>
      <c r="B91" s="2" t="s">
        <v>37</v>
      </c>
      <c r="C91" s="3" t="s">
        <v>38</v>
      </c>
      <c r="D91" s="2" t="s">
        <v>35</v>
      </c>
      <c r="E91" s="2">
        <v>15</v>
      </c>
      <c r="F91" s="4">
        <v>11704.375</v>
      </c>
      <c r="G91" s="1">
        <v>1342.5168760578022</v>
      </c>
      <c r="H91" s="4">
        <v>16881.25</v>
      </c>
      <c r="I91" s="1">
        <v>1994.1858072132879</v>
      </c>
      <c r="J91" s="1">
        <v>1.7162282373872157</v>
      </c>
      <c r="K91" s="1">
        <f t="shared" si="17"/>
        <v>9840.1068652849735</v>
      </c>
      <c r="L91" s="1">
        <v>0.77200000000000002</v>
      </c>
      <c r="M91" s="1">
        <v>0</v>
      </c>
      <c r="N91" s="1">
        <v>0.13800000000000001</v>
      </c>
      <c r="O91" s="1">
        <v>0.09</v>
      </c>
      <c r="P91" s="1">
        <f t="shared" si="18"/>
        <v>227.89687499999999</v>
      </c>
      <c r="Q91" s="1">
        <f t="shared" si="15"/>
        <v>1357.9347474093265</v>
      </c>
      <c r="R91" s="1">
        <f t="shared" si="16"/>
        <v>885.60961787564759</v>
      </c>
      <c r="S91" s="1">
        <f t="shared" si="19"/>
        <v>2243.544365284974</v>
      </c>
      <c r="T91" s="1">
        <f t="shared" si="20"/>
        <v>2471.4412402849739</v>
      </c>
    </row>
    <row r="92" spans="1:20" x14ac:dyDescent="0.35">
      <c r="A92" s="1">
        <f>A91+1</f>
        <v>1962</v>
      </c>
      <c r="B92" s="3" t="s">
        <v>36</v>
      </c>
      <c r="C92" s="3" t="s">
        <v>36</v>
      </c>
      <c r="D92" s="3" t="s">
        <v>21</v>
      </c>
      <c r="E92" s="3">
        <v>1</v>
      </c>
      <c r="F92" s="4">
        <v>0</v>
      </c>
      <c r="G92" s="1">
        <v>0</v>
      </c>
      <c r="H92" s="4">
        <v>0</v>
      </c>
      <c r="I92" s="1">
        <v>0</v>
      </c>
      <c r="J92" s="1">
        <v>0</v>
      </c>
      <c r="K92" s="1" t="e">
        <f t="shared" si="17"/>
        <v>#DIV/0!</v>
      </c>
    </row>
    <row r="93" spans="1:20" x14ac:dyDescent="0.35">
      <c r="A93" s="2">
        <v>1962</v>
      </c>
      <c r="B93" s="2" t="s">
        <v>19</v>
      </c>
      <c r="C93" s="3" t="s">
        <v>20</v>
      </c>
      <c r="D93" s="2" t="s">
        <v>22</v>
      </c>
      <c r="E93" s="2">
        <v>2</v>
      </c>
      <c r="F93" s="4">
        <v>2190.625</v>
      </c>
      <c r="G93" s="1">
        <v>471.85085479064952</v>
      </c>
      <c r="H93" s="4">
        <v>5581.25</v>
      </c>
      <c r="I93" s="1">
        <v>852.72908883227433</v>
      </c>
      <c r="J93" s="1">
        <v>1</v>
      </c>
      <c r="K93" s="1">
        <f t="shared" si="17"/>
        <v>4172.0307308970105</v>
      </c>
      <c r="L93" s="1">
        <v>0.31900000000000001</v>
      </c>
      <c r="M93" s="1">
        <v>0.28299999999999997</v>
      </c>
      <c r="N93" s="1">
        <v>0.24099999999999999</v>
      </c>
      <c r="O93" s="1">
        <v>0.157</v>
      </c>
      <c r="P93" s="1">
        <f t="shared" ref="P93:P106" si="21">M93*K93*0.05</f>
        <v>59.034234842192689</v>
      </c>
      <c r="Q93" s="1">
        <f t="shared" si="15"/>
        <v>1005.4594061461795</v>
      </c>
      <c r="R93" s="1">
        <f t="shared" si="16"/>
        <v>655.00882475083063</v>
      </c>
      <c r="S93" s="1">
        <f t="shared" ref="S93:S106" si="22">Q93+R93</f>
        <v>1660.46823089701</v>
      </c>
      <c r="T93" s="1">
        <f t="shared" ref="T93:T106" si="23">S93+P93</f>
        <v>1719.5024657392028</v>
      </c>
    </row>
    <row r="94" spans="1:20" x14ac:dyDescent="0.35">
      <c r="A94" s="2">
        <v>1962</v>
      </c>
      <c r="B94" s="2" t="s">
        <v>19</v>
      </c>
      <c r="C94" s="3" t="s">
        <v>20</v>
      </c>
      <c r="D94" s="2" t="s">
        <v>23</v>
      </c>
      <c r="E94" s="2">
        <v>3</v>
      </c>
      <c r="F94" s="4">
        <v>3268.125</v>
      </c>
      <c r="G94" s="1">
        <v>1308.8900752800696</v>
      </c>
      <c r="H94" s="4">
        <v>9504.375</v>
      </c>
      <c r="I94" s="1">
        <v>1826.2008297272071</v>
      </c>
      <c r="J94" s="1">
        <v>1.7029115341545353</v>
      </c>
      <c r="K94" s="1">
        <f t="shared" si="17"/>
        <v>7104.5992524916946</v>
      </c>
      <c r="L94" s="1">
        <v>0.31900000000000001</v>
      </c>
      <c r="M94" s="1">
        <v>0.28299999999999997</v>
      </c>
      <c r="N94" s="1">
        <v>0.24099999999999999</v>
      </c>
      <c r="O94" s="1">
        <v>0.157</v>
      </c>
      <c r="P94" s="1">
        <f t="shared" si="21"/>
        <v>100.53007942275747</v>
      </c>
      <c r="Q94" s="1">
        <f t="shared" si="15"/>
        <v>1712.2084198504983</v>
      </c>
      <c r="R94" s="1">
        <f t="shared" si="16"/>
        <v>1115.4220826411961</v>
      </c>
      <c r="S94" s="1">
        <f t="shared" si="22"/>
        <v>2827.6305024916946</v>
      </c>
      <c r="T94" s="1">
        <f t="shared" si="23"/>
        <v>2928.160581914452</v>
      </c>
    </row>
    <row r="95" spans="1:20" x14ac:dyDescent="0.35">
      <c r="A95" s="2">
        <v>1962</v>
      </c>
      <c r="B95" s="2" t="s">
        <v>19</v>
      </c>
      <c r="C95" s="3" t="s">
        <v>20</v>
      </c>
      <c r="D95" s="2" t="s">
        <v>24</v>
      </c>
      <c r="E95" s="2">
        <v>4</v>
      </c>
      <c r="F95" s="4">
        <v>3993.75</v>
      </c>
      <c r="G95" s="1">
        <v>583.04338031859459</v>
      </c>
      <c r="H95" s="4">
        <v>9875</v>
      </c>
      <c r="I95" s="1">
        <v>936.16340240740215</v>
      </c>
      <c r="J95" s="1">
        <v>1.7693169092945129</v>
      </c>
      <c r="K95" s="1">
        <f t="shared" si="17"/>
        <v>7381.6445182724256</v>
      </c>
      <c r="L95" s="1">
        <v>0.31900000000000001</v>
      </c>
      <c r="M95" s="1">
        <v>0.28299999999999997</v>
      </c>
      <c r="N95" s="1">
        <v>0.24099999999999999</v>
      </c>
      <c r="O95" s="1">
        <v>0.157</v>
      </c>
      <c r="P95" s="1">
        <f t="shared" si="21"/>
        <v>104.45026993355482</v>
      </c>
      <c r="Q95" s="1">
        <f t="shared" si="15"/>
        <v>1778.9763289036546</v>
      </c>
      <c r="R95" s="1">
        <f t="shared" si="16"/>
        <v>1158.9181893687708</v>
      </c>
      <c r="S95" s="1">
        <f t="shared" si="22"/>
        <v>2937.8945182724256</v>
      </c>
      <c r="T95" s="1">
        <f t="shared" si="23"/>
        <v>3042.3447882059804</v>
      </c>
    </row>
    <row r="96" spans="1:20" x14ac:dyDescent="0.35">
      <c r="A96" s="2">
        <v>1962</v>
      </c>
      <c r="B96" s="2" t="s">
        <v>19</v>
      </c>
      <c r="C96" s="3" t="s">
        <v>20</v>
      </c>
      <c r="D96" s="2" t="s">
        <v>25</v>
      </c>
      <c r="E96" s="2">
        <v>5</v>
      </c>
      <c r="F96" s="4">
        <v>4225.625</v>
      </c>
      <c r="G96" s="1">
        <v>436.00637896709719</v>
      </c>
      <c r="H96" s="4">
        <v>10327.5</v>
      </c>
      <c r="I96" s="1">
        <v>943.24717894938044</v>
      </c>
      <c r="J96" s="1">
        <v>1.8503919372900335</v>
      </c>
      <c r="K96" s="1">
        <f t="shared" si="17"/>
        <v>7719.8920265780735</v>
      </c>
      <c r="L96" s="1">
        <v>0.31900000000000001</v>
      </c>
      <c r="M96" s="1">
        <v>0.28299999999999997</v>
      </c>
      <c r="N96" s="1">
        <v>0.24099999999999999</v>
      </c>
      <c r="O96" s="1">
        <v>0.157</v>
      </c>
      <c r="P96" s="1">
        <f t="shared" si="21"/>
        <v>109.23647217607973</v>
      </c>
      <c r="Q96" s="1">
        <f t="shared" si="15"/>
        <v>1860.4939784053156</v>
      </c>
      <c r="R96" s="1">
        <f t="shared" si="16"/>
        <v>1212.0230481727576</v>
      </c>
      <c r="S96" s="1">
        <f t="shared" si="22"/>
        <v>3072.5170265780735</v>
      </c>
      <c r="T96" s="1">
        <f t="shared" si="23"/>
        <v>3181.753498754153</v>
      </c>
    </row>
    <row r="97" spans="1:20" x14ac:dyDescent="0.35">
      <c r="A97" s="2">
        <v>1962</v>
      </c>
      <c r="B97" s="2" t="s">
        <v>19</v>
      </c>
      <c r="C97" s="3" t="s">
        <v>20</v>
      </c>
      <c r="D97" s="2" t="s">
        <v>26</v>
      </c>
      <c r="E97" s="2">
        <v>6</v>
      </c>
      <c r="F97" s="4">
        <v>2553.75</v>
      </c>
      <c r="G97" s="1">
        <v>394.04684577682724</v>
      </c>
      <c r="H97" s="4">
        <v>6115</v>
      </c>
      <c r="I97" s="1">
        <v>1084.9927553819134</v>
      </c>
      <c r="J97" s="1">
        <v>1.095632698768197</v>
      </c>
      <c r="K97" s="1">
        <f t="shared" si="17"/>
        <v>4571.0132890365448</v>
      </c>
      <c r="L97" s="1">
        <v>0.31900000000000001</v>
      </c>
      <c r="M97" s="1">
        <v>0.28299999999999997</v>
      </c>
      <c r="N97" s="1">
        <v>0.24099999999999999</v>
      </c>
      <c r="O97" s="1">
        <v>0.157</v>
      </c>
      <c r="P97" s="1">
        <f t="shared" si="21"/>
        <v>64.679838039867107</v>
      </c>
      <c r="Q97" s="1">
        <f t="shared" si="15"/>
        <v>1101.6142026578073</v>
      </c>
      <c r="R97" s="1">
        <f t="shared" si="16"/>
        <v>717.64908637873759</v>
      </c>
      <c r="S97" s="1">
        <f t="shared" si="22"/>
        <v>1819.2632890365448</v>
      </c>
      <c r="T97" s="1">
        <f t="shared" si="23"/>
        <v>1883.9431270764119</v>
      </c>
    </row>
    <row r="98" spans="1:20" x14ac:dyDescent="0.35">
      <c r="A98" s="2">
        <v>1962</v>
      </c>
      <c r="B98" s="2" t="s">
        <v>19</v>
      </c>
      <c r="C98" s="3" t="s">
        <v>20</v>
      </c>
      <c r="D98" s="2" t="s">
        <v>27</v>
      </c>
      <c r="E98" s="2">
        <v>7</v>
      </c>
      <c r="F98" s="4">
        <v>3827.5</v>
      </c>
      <c r="G98" s="1">
        <v>1298.5007380308516</v>
      </c>
      <c r="H98" s="4">
        <v>10755</v>
      </c>
      <c r="I98" s="1">
        <v>2084.1082524212543</v>
      </c>
      <c r="J98" s="1">
        <v>1.9269876819708847</v>
      </c>
      <c r="K98" s="1">
        <f t="shared" si="17"/>
        <v>8039.4518272425248</v>
      </c>
      <c r="L98" s="1">
        <v>0.31900000000000001</v>
      </c>
      <c r="M98" s="1">
        <v>0.28299999999999997</v>
      </c>
      <c r="N98" s="1">
        <v>0.24099999999999999</v>
      </c>
      <c r="O98" s="1">
        <v>0.157</v>
      </c>
      <c r="P98" s="1">
        <f t="shared" si="21"/>
        <v>113.75824335548171</v>
      </c>
      <c r="Q98" s="1">
        <f t="shared" si="15"/>
        <v>1937.5078903654485</v>
      </c>
      <c r="R98" s="1">
        <f t="shared" si="16"/>
        <v>1262.1939368770763</v>
      </c>
      <c r="S98" s="1">
        <f t="shared" si="22"/>
        <v>3199.7018272425248</v>
      </c>
      <c r="T98" s="1">
        <f t="shared" si="23"/>
        <v>3313.4600705980065</v>
      </c>
    </row>
    <row r="99" spans="1:20" x14ac:dyDescent="0.35">
      <c r="A99" s="2">
        <v>1962</v>
      </c>
      <c r="B99" s="2" t="s">
        <v>19</v>
      </c>
      <c r="C99" s="3" t="s">
        <v>20</v>
      </c>
      <c r="D99" s="2" t="s">
        <v>28</v>
      </c>
      <c r="E99" s="2">
        <v>8</v>
      </c>
      <c r="F99" s="4">
        <v>3336.875</v>
      </c>
      <c r="G99" s="1">
        <v>195.70784986811336</v>
      </c>
      <c r="H99" s="4">
        <v>7381.875</v>
      </c>
      <c r="I99" s="1">
        <v>492.53832898596499</v>
      </c>
      <c r="J99" s="1">
        <v>1.3226203807390817</v>
      </c>
      <c r="K99" s="1">
        <f t="shared" si="17"/>
        <v>5518.0128737541527</v>
      </c>
      <c r="L99" s="1">
        <v>0.31900000000000001</v>
      </c>
      <c r="M99" s="1">
        <v>0.28299999999999997</v>
      </c>
      <c r="N99" s="1">
        <v>0.24099999999999999</v>
      </c>
      <c r="O99" s="1">
        <v>0.157</v>
      </c>
      <c r="P99" s="1">
        <f t="shared" si="21"/>
        <v>78.079882163621264</v>
      </c>
      <c r="Q99" s="1">
        <f t="shared" si="15"/>
        <v>1329.8411025747507</v>
      </c>
      <c r="R99" s="1">
        <f t="shared" si="16"/>
        <v>866.32802117940196</v>
      </c>
      <c r="S99" s="1">
        <f t="shared" si="22"/>
        <v>2196.1691237541527</v>
      </c>
      <c r="T99" s="1">
        <f t="shared" si="23"/>
        <v>2274.249005917774</v>
      </c>
    </row>
    <row r="100" spans="1:20" x14ac:dyDescent="0.35">
      <c r="A100" s="2">
        <v>1962</v>
      </c>
      <c r="B100" s="2" t="s">
        <v>19</v>
      </c>
      <c r="C100" s="3" t="s">
        <v>20</v>
      </c>
      <c r="D100" s="2" t="s">
        <v>29</v>
      </c>
      <c r="E100" s="2">
        <v>9</v>
      </c>
      <c r="F100" s="4">
        <v>2256.875</v>
      </c>
      <c r="G100" s="1">
        <v>428.52156207904721</v>
      </c>
      <c r="H100" s="4">
        <v>5548.125</v>
      </c>
      <c r="I100" s="1">
        <v>791.87114122654907</v>
      </c>
      <c r="J100" s="1">
        <v>0.99406494960806269</v>
      </c>
      <c r="K100" s="1">
        <f t="shared" si="17"/>
        <v>4147.2695182724256</v>
      </c>
      <c r="L100" s="1">
        <v>0.31900000000000001</v>
      </c>
      <c r="M100" s="1">
        <v>0.28299999999999997</v>
      </c>
      <c r="N100" s="1">
        <v>0.24099999999999999</v>
      </c>
      <c r="O100" s="1">
        <v>0.157</v>
      </c>
      <c r="P100" s="1">
        <f t="shared" si="21"/>
        <v>58.683863683554819</v>
      </c>
      <c r="Q100" s="1">
        <f t="shared" si="15"/>
        <v>999.49195390365458</v>
      </c>
      <c r="R100" s="1">
        <f t="shared" si="16"/>
        <v>651.12131436877087</v>
      </c>
      <c r="S100" s="1">
        <f t="shared" si="22"/>
        <v>1650.6132682724256</v>
      </c>
      <c r="T100" s="1">
        <f t="shared" si="23"/>
        <v>1709.2971319559804</v>
      </c>
    </row>
    <row r="101" spans="1:20" x14ac:dyDescent="0.35">
      <c r="A101" s="2">
        <v>1962</v>
      </c>
      <c r="B101" s="2" t="s">
        <v>19</v>
      </c>
      <c r="C101" s="3" t="s">
        <v>20</v>
      </c>
      <c r="D101" s="2" t="s">
        <v>30</v>
      </c>
      <c r="E101" s="2">
        <v>10</v>
      </c>
      <c r="F101" s="4">
        <v>3187.5</v>
      </c>
      <c r="G101" s="1">
        <v>211.51241098337468</v>
      </c>
      <c r="H101" s="4">
        <v>7243.75</v>
      </c>
      <c r="I101" s="1">
        <v>684.51919388047713</v>
      </c>
      <c r="J101" s="1">
        <v>1.2978723404255319</v>
      </c>
      <c r="K101" s="1">
        <f t="shared" si="17"/>
        <v>5414.7632890365448</v>
      </c>
      <c r="L101" s="1">
        <v>0.31900000000000001</v>
      </c>
      <c r="M101" s="1">
        <v>0.28299999999999997</v>
      </c>
      <c r="N101" s="1">
        <v>0.24099999999999999</v>
      </c>
      <c r="O101" s="1">
        <v>0.157</v>
      </c>
      <c r="P101" s="1">
        <f t="shared" si="21"/>
        <v>76.618900539867113</v>
      </c>
      <c r="Q101" s="1">
        <f t="shared" si="15"/>
        <v>1304.9579526578073</v>
      </c>
      <c r="R101" s="1">
        <f t="shared" si="16"/>
        <v>850.11783637873759</v>
      </c>
      <c r="S101" s="1">
        <f t="shared" si="22"/>
        <v>2155.0757890365448</v>
      </c>
      <c r="T101" s="1">
        <f t="shared" si="23"/>
        <v>2231.6946895764117</v>
      </c>
    </row>
    <row r="102" spans="1:20" x14ac:dyDescent="0.35">
      <c r="A102" s="2">
        <v>1962</v>
      </c>
      <c r="B102" s="2" t="s">
        <v>19</v>
      </c>
      <c r="C102" s="3" t="s">
        <v>20</v>
      </c>
      <c r="D102" s="2" t="s">
        <v>31</v>
      </c>
      <c r="E102" s="2">
        <v>11</v>
      </c>
      <c r="F102" s="4">
        <v>2960</v>
      </c>
      <c r="G102" s="1">
        <v>1025.2194886949819</v>
      </c>
      <c r="H102" s="4">
        <v>6878.75</v>
      </c>
      <c r="I102" s="1">
        <v>2159.4492199810793</v>
      </c>
      <c r="J102" s="1">
        <v>1.2324748040313549</v>
      </c>
      <c r="K102" s="1">
        <f t="shared" si="17"/>
        <v>5141.922757475083</v>
      </c>
      <c r="L102" s="1">
        <v>0.31900000000000001</v>
      </c>
      <c r="M102" s="1">
        <v>0.28299999999999997</v>
      </c>
      <c r="N102" s="1">
        <v>0.24099999999999999</v>
      </c>
      <c r="O102" s="1">
        <v>0.157</v>
      </c>
      <c r="P102" s="1">
        <f t="shared" si="21"/>
        <v>72.758207018272415</v>
      </c>
      <c r="Q102" s="1">
        <f t="shared" si="15"/>
        <v>1239.203384551495</v>
      </c>
      <c r="R102" s="1">
        <f t="shared" si="16"/>
        <v>807.28187292358803</v>
      </c>
      <c r="S102" s="1">
        <f t="shared" si="22"/>
        <v>2046.485257475083</v>
      </c>
      <c r="T102" s="1">
        <f t="shared" si="23"/>
        <v>2119.2434644933555</v>
      </c>
    </row>
    <row r="103" spans="1:20" x14ac:dyDescent="0.35">
      <c r="A103" s="2">
        <v>1962</v>
      </c>
      <c r="B103" s="2" t="s">
        <v>19</v>
      </c>
      <c r="C103" s="3" t="s">
        <v>20</v>
      </c>
      <c r="D103" s="2" t="s">
        <v>32</v>
      </c>
      <c r="E103" s="2">
        <v>12</v>
      </c>
      <c r="F103" s="4">
        <v>1910</v>
      </c>
      <c r="G103" s="1">
        <v>842.04611908533047</v>
      </c>
      <c r="H103" s="4">
        <v>5101.875</v>
      </c>
      <c r="I103" s="1">
        <v>1402.672164234858</v>
      </c>
      <c r="J103" s="1">
        <v>0.91410974244120946</v>
      </c>
      <c r="K103" s="1">
        <f t="shared" si="17"/>
        <v>3813.6939368770763</v>
      </c>
      <c r="L103" s="1">
        <v>0.31900000000000001</v>
      </c>
      <c r="M103" s="1">
        <v>0.28299999999999997</v>
      </c>
      <c r="N103" s="1">
        <v>0.24099999999999999</v>
      </c>
      <c r="O103" s="1">
        <v>0.157</v>
      </c>
      <c r="P103" s="1">
        <f t="shared" si="21"/>
        <v>53.963769206810632</v>
      </c>
      <c r="Q103" s="1">
        <f t="shared" si="15"/>
        <v>919.10023878737536</v>
      </c>
      <c r="R103" s="1">
        <f t="shared" si="16"/>
        <v>598.74994808970098</v>
      </c>
      <c r="S103" s="1">
        <f t="shared" si="22"/>
        <v>1517.8501868770763</v>
      </c>
      <c r="T103" s="1">
        <f t="shared" si="23"/>
        <v>1571.813956083887</v>
      </c>
    </row>
    <row r="104" spans="1:20" x14ac:dyDescent="0.35">
      <c r="A104" s="2">
        <v>1962</v>
      </c>
      <c r="B104" s="2" t="s">
        <v>19</v>
      </c>
      <c r="C104" s="3" t="s">
        <v>20</v>
      </c>
      <c r="D104" s="2" t="s">
        <v>33</v>
      </c>
      <c r="E104" s="2">
        <v>13</v>
      </c>
      <c r="F104" s="4">
        <v>4166.875</v>
      </c>
      <c r="G104" s="1">
        <v>309.57884698409225</v>
      </c>
      <c r="H104" s="4">
        <v>10708.75</v>
      </c>
      <c r="I104" s="1">
        <v>670.19969473603987</v>
      </c>
      <c r="J104" s="1">
        <v>1.9187010078387459</v>
      </c>
      <c r="K104" s="1">
        <f t="shared" si="17"/>
        <v>8004.8795681063129</v>
      </c>
      <c r="L104" s="1">
        <v>0.31900000000000001</v>
      </c>
      <c r="M104" s="1">
        <v>0.28299999999999997</v>
      </c>
      <c r="N104" s="1">
        <v>0.24099999999999999</v>
      </c>
      <c r="O104" s="1">
        <v>0.157</v>
      </c>
      <c r="P104" s="1">
        <f t="shared" si="21"/>
        <v>113.26904588870433</v>
      </c>
      <c r="Q104" s="1">
        <f t="shared" si="15"/>
        <v>1929.1759759136214</v>
      </c>
      <c r="R104" s="1">
        <f t="shared" si="16"/>
        <v>1256.7660921926911</v>
      </c>
      <c r="S104" s="1">
        <f t="shared" si="22"/>
        <v>3185.9420681063125</v>
      </c>
      <c r="T104" s="1">
        <f t="shared" si="23"/>
        <v>3299.2111139950166</v>
      </c>
    </row>
    <row r="105" spans="1:20" x14ac:dyDescent="0.35">
      <c r="A105" s="2">
        <v>1962</v>
      </c>
      <c r="B105" s="2" t="s">
        <v>19</v>
      </c>
      <c r="C105" s="3" t="s">
        <v>20</v>
      </c>
      <c r="D105" s="2" t="s">
        <v>34</v>
      </c>
      <c r="E105" s="2">
        <v>14</v>
      </c>
      <c r="F105" s="4">
        <v>4484.375</v>
      </c>
      <c r="G105" s="1">
        <v>501.6945244203223</v>
      </c>
      <c r="H105" s="4">
        <v>10314.375</v>
      </c>
      <c r="I105" s="1">
        <v>1177.5674168096139</v>
      </c>
      <c r="J105" s="1">
        <v>1.848040313549832</v>
      </c>
      <c r="K105" s="1">
        <f t="shared" si="17"/>
        <v>7710.0809800664456</v>
      </c>
      <c r="L105" s="1">
        <v>0.31900000000000001</v>
      </c>
      <c r="M105" s="1">
        <v>0.28299999999999997</v>
      </c>
      <c r="N105" s="1">
        <v>0.24099999999999999</v>
      </c>
      <c r="O105" s="1">
        <v>0.157</v>
      </c>
      <c r="P105" s="1">
        <f t="shared" si="21"/>
        <v>109.0976458679402</v>
      </c>
      <c r="Q105" s="1">
        <f t="shared" si="15"/>
        <v>1858.1295161960134</v>
      </c>
      <c r="R105" s="1">
        <f t="shared" si="16"/>
        <v>1210.482713870432</v>
      </c>
      <c r="S105" s="1">
        <f t="shared" si="22"/>
        <v>3068.6122300664456</v>
      </c>
      <c r="T105" s="1">
        <f t="shared" si="23"/>
        <v>3177.7098759343858</v>
      </c>
    </row>
    <row r="106" spans="1:20" x14ac:dyDescent="0.35">
      <c r="A106" s="2">
        <v>1962</v>
      </c>
      <c r="B106" s="2" t="s">
        <v>19</v>
      </c>
      <c r="C106" s="3" t="s">
        <v>20</v>
      </c>
      <c r="D106" s="2" t="s">
        <v>35</v>
      </c>
      <c r="E106" s="2">
        <v>15</v>
      </c>
      <c r="F106" s="4">
        <v>4060.625</v>
      </c>
      <c r="G106" s="1">
        <v>134.60397158578445</v>
      </c>
      <c r="H106" s="4">
        <v>9233.125</v>
      </c>
      <c r="I106" s="1">
        <v>591.47284409371389</v>
      </c>
      <c r="J106" s="1">
        <v>1.6543113101903695</v>
      </c>
      <c r="K106" s="1">
        <f t="shared" si="17"/>
        <v>6901.8376245847176</v>
      </c>
      <c r="L106" s="1">
        <v>0.31900000000000001</v>
      </c>
      <c r="M106" s="1">
        <v>0.28299999999999997</v>
      </c>
      <c r="N106" s="1">
        <v>0.24099999999999999</v>
      </c>
      <c r="O106" s="1">
        <v>0.157</v>
      </c>
      <c r="P106" s="1">
        <f t="shared" si="21"/>
        <v>97.661002387873751</v>
      </c>
      <c r="Q106" s="1">
        <f t="shared" si="15"/>
        <v>1663.342867524917</v>
      </c>
      <c r="R106" s="1">
        <f t="shared" si="16"/>
        <v>1083.5885070598006</v>
      </c>
      <c r="S106" s="1">
        <f t="shared" si="22"/>
        <v>2746.9313745847176</v>
      </c>
      <c r="T106" s="1">
        <f t="shared" si="23"/>
        <v>2844.5923769725914</v>
      </c>
    </row>
    <row r="107" spans="1:20" x14ac:dyDescent="0.35">
      <c r="A107" s="1">
        <f>A106+1</f>
        <v>1963</v>
      </c>
      <c r="B107" s="3" t="s">
        <v>36</v>
      </c>
      <c r="C107" s="3" t="s">
        <v>36</v>
      </c>
      <c r="D107" s="3" t="s">
        <v>21</v>
      </c>
      <c r="E107" s="3">
        <v>1</v>
      </c>
      <c r="F107" s="4">
        <v>0</v>
      </c>
      <c r="G107" s="1">
        <v>0</v>
      </c>
      <c r="H107" s="4">
        <v>0</v>
      </c>
      <c r="I107" s="1">
        <v>0</v>
      </c>
      <c r="J107" s="1">
        <v>0</v>
      </c>
      <c r="K107" s="1" t="e">
        <f t="shared" si="17"/>
        <v>#DIV/0!</v>
      </c>
    </row>
    <row r="108" spans="1:20" x14ac:dyDescent="0.35">
      <c r="A108" s="2">
        <v>1963</v>
      </c>
      <c r="B108" s="2" t="s">
        <v>44</v>
      </c>
      <c r="C108" s="3" t="s">
        <v>45</v>
      </c>
      <c r="D108" s="2" t="s">
        <v>22</v>
      </c>
      <c r="E108" s="2">
        <v>2</v>
      </c>
      <c r="F108" s="4">
        <v>1582.5</v>
      </c>
      <c r="G108" s="1">
        <v>344.51656950960523</v>
      </c>
      <c r="H108" s="4">
        <v>1582.5</v>
      </c>
      <c r="I108" s="1">
        <v>344.51656950960523</v>
      </c>
      <c r="J108" s="1">
        <v>1</v>
      </c>
      <c r="K108" s="1">
        <f t="shared" si="17"/>
        <v>922.44170984455957</v>
      </c>
      <c r="L108" s="1">
        <v>0.77200000000000002</v>
      </c>
      <c r="M108" s="1">
        <v>0</v>
      </c>
      <c r="N108" s="1">
        <v>0.13800000000000001</v>
      </c>
      <c r="O108" s="1">
        <v>0.09</v>
      </c>
      <c r="P108" s="1">
        <f t="shared" ref="P108:P121" si="24">L108*0.03*K108</f>
        <v>21.36375</v>
      </c>
      <c r="Q108" s="1">
        <f t="shared" si="15"/>
        <v>127.29695595854923</v>
      </c>
      <c r="R108" s="1">
        <f t="shared" si="16"/>
        <v>83.019753886010363</v>
      </c>
      <c r="S108" s="1">
        <f t="shared" ref="S108:S121" si="25">Q108+R108</f>
        <v>210.3167098445596</v>
      </c>
      <c r="T108" s="1">
        <f t="shared" ref="T108:T121" si="26">S108+P108</f>
        <v>231.68045984455961</v>
      </c>
    </row>
    <row r="109" spans="1:20" x14ac:dyDescent="0.35">
      <c r="A109" s="2">
        <v>1963</v>
      </c>
      <c r="B109" s="2" t="s">
        <v>44</v>
      </c>
      <c r="C109" s="3" t="s">
        <v>45</v>
      </c>
      <c r="D109" s="2" t="s">
        <v>23</v>
      </c>
      <c r="E109" s="2">
        <v>3</v>
      </c>
      <c r="F109" s="4">
        <v>4169.375</v>
      </c>
      <c r="G109" s="1">
        <v>1251.2466699922388</v>
      </c>
      <c r="H109" s="4">
        <v>4169.375</v>
      </c>
      <c r="I109" s="1">
        <v>1251.2466699922388</v>
      </c>
      <c r="J109" s="1">
        <v>2.6346761453396526</v>
      </c>
      <c r="K109" s="1">
        <f t="shared" si="17"/>
        <v>2430.3351683937822</v>
      </c>
      <c r="L109" s="1">
        <v>0.77200000000000002</v>
      </c>
      <c r="M109" s="1">
        <v>0</v>
      </c>
      <c r="N109" s="1">
        <v>0.13800000000000001</v>
      </c>
      <c r="O109" s="1">
        <v>0.09</v>
      </c>
      <c r="P109" s="1">
        <f t="shared" si="24"/>
        <v>56.286562499999995</v>
      </c>
      <c r="Q109" s="1">
        <f t="shared" si="15"/>
        <v>335.38625323834196</v>
      </c>
      <c r="R109" s="1">
        <f t="shared" si="16"/>
        <v>218.73016515544037</v>
      </c>
      <c r="S109" s="1">
        <f t="shared" si="25"/>
        <v>554.1164183937824</v>
      </c>
      <c r="T109" s="1">
        <f t="shared" si="26"/>
        <v>610.40298089378234</v>
      </c>
    </row>
    <row r="110" spans="1:20" x14ac:dyDescent="0.35">
      <c r="A110" s="2">
        <v>1963</v>
      </c>
      <c r="B110" s="2" t="s">
        <v>44</v>
      </c>
      <c r="C110" s="3" t="s">
        <v>45</v>
      </c>
      <c r="D110" s="2" t="s">
        <v>24</v>
      </c>
      <c r="E110" s="2">
        <v>4</v>
      </c>
      <c r="F110" s="4">
        <v>3675</v>
      </c>
      <c r="G110" s="1">
        <v>779.12343908608818</v>
      </c>
      <c r="H110" s="4">
        <v>3675</v>
      </c>
      <c r="I110" s="1">
        <v>779.12343908608818</v>
      </c>
      <c r="J110" s="1">
        <v>2.3222748815165879</v>
      </c>
      <c r="K110" s="1">
        <f t="shared" si="17"/>
        <v>2142.1632124352332</v>
      </c>
      <c r="L110" s="1">
        <v>0.77200000000000002</v>
      </c>
      <c r="M110" s="1">
        <v>0</v>
      </c>
      <c r="N110" s="1">
        <v>0.13800000000000001</v>
      </c>
      <c r="O110" s="1">
        <v>0.09</v>
      </c>
      <c r="P110" s="1">
        <f t="shared" si="24"/>
        <v>49.612499999999997</v>
      </c>
      <c r="Q110" s="1">
        <f t="shared" si="15"/>
        <v>295.61852331606218</v>
      </c>
      <c r="R110" s="1">
        <f t="shared" si="16"/>
        <v>192.79468911917098</v>
      </c>
      <c r="S110" s="1">
        <f t="shared" si="25"/>
        <v>488.41321243523316</v>
      </c>
      <c r="T110" s="1">
        <f t="shared" si="26"/>
        <v>538.02571243523312</v>
      </c>
    </row>
    <row r="111" spans="1:20" x14ac:dyDescent="0.35">
      <c r="A111" s="2">
        <v>1963</v>
      </c>
      <c r="B111" s="2" t="s">
        <v>44</v>
      </c>
      <c r="C111" s="3" t="s">
        <v>45</v>
      </c>
      <c r="D111" s="2" t="s">
        <v>25</v>
      </c>
      <c r="E111" s="2">
        <v>5</v>
      </c>
      <c r="F111" s="4">
        <v>3575</v>
      </c>
      <c r="G111" s="1">
        <v>822.7798409457215</v>
      </c>
      <c r="H111" s="4">
        <v>3575</v>
      </c>
      <c r="I111" s="1">
        <v>822.7798409457215</v>
      </c>
      <c r="J111" s="1">
        <v>2.2590837282780409</v>
      </c>
      <c r="K111" s="1">
        <f t="shared" si="17"/>
        <v>2083.8730569948184</v>
      </c>
      <c r="L111" s="1">
        <v>0.77200000000000002</v>
      </c>
      <c r="M111" s="1">
        <v>0</v>
      </c>
      <c r="N111" s="1">
        <v>0.13800000000000001</v>
      </c>
      <c r="O111" s="1">
        <v>0.09</v>
      </c>
      <c r="P111" s="1">
        <f t="shared" si="24"/>
        <v>48.262499999999996</v>
      </c>
      <c r="Q111" s="1">
        <f t="shared" si="15"/>
        <v>287.57448186528495</v>
      </c>
      <c r="R111" s="1">
        <f t="shared" si="16"/>
        <v>187.54857512953365</v>
      </c>
      <c r="S111" s="1">
        <f t="shared" si="25"/>
        <v>475.12305699481863</v>
      </c>
      <c r="T111" s="1">
        <f t="shared" si="26"/>
        <v>523.38555699481867</v>
      </c>
    </row>
    <row r="112" spans="1:20" x14ac:dyDescent="0.35">
      <c r="A112" s="2">
        <v>1963</v>
      </c>
      <c r="B112" s="2" t="s">
        <v>44</v>
      </c>
      <c r="C112" s="3" t="s">
        <v>45</v>
      </c>
      <c r="D112" s="2" t="s">
        <v>26</v>
      </c>
      <c r="E112" s="2">
        <v>6</v>
      </c>
      <c r="F112" s="4">
        <v>1923.125</v>
      </c>
      <c r="G112" s="1">
        <v>456.77025132992185</v>
      </c>
      <c r="H112" s="4">
        <v>1923.125</v>
      </c>
      <c r="I112" s="1">
        <v>456.77025132992185</v>
      </c>
      <c r="J112" s="1">
        <v>1.2152448657187993</v>
      </c>
      <c r="K112" s="1">
        <f t="shared" si="17"/>
        <v>1120.9925518134714</v>
      </c>
      <c r="L112" s="1">
        <v>0.77200000000000002</v>
      </c>
      <c r="M112" s="1">
        <v>0</v>
      </c>
      <c r="N112" s="1">
        <v>0.13800000000000001</v>
      </c>
      <c r="O112" s="1">
        <v>0.09</v>
      </c>
      <c r="P112" s="1">
        <f t="shared" si="24"/>
        <v>25.962187499999999</v>
      </c>
      <c r="Q112" s="1">
        <f t="shared" si="15"/>
        <v>154.69697215025906</v>
      </c>
      <c r="R112" s="1">
        <f t="shared" si="16"/>
        <v>100.88932966321242</v>
      </c>
      <c r="S112" s="1">
        <f t="shared" si="25"/>
        <v>255.58630181347149</v>
      </c>
      <c r="T112" s="1">
        <f t="shared" si="26"/>
        <v>281.54848931347146</v>
      </c>
    </row>
    <row r="113" spans="1:20" x14ac:dyDescent="0.35">
      <c r="A113" s="2">
        <v>1963</v>
      </c>
      <c r="B113" s="2" t="s">
        <v>44</v>
      </c>
      <c r="C113" s="3" t="s">
        <v>45</v>
      </c>
      <c r="D113" s="2" t="s">
        <v>27</v>
      </c>
      <c r="E113" s="2">
        <v>7</v>
      </c>
      <c r="F113" s="4">
        <v>4660</v>
      </c>
      <c r="G113" s="1">
        <v>452.25361616391012</v>
      </c>
      <c r="H113" s="4">
        <v>4660</v>
      </c>
      <c r="I113" s="1">
        <v>452.25361616391012</v>
      </c>
      <c r="J113" s="1">
        <v>2.9447077409162716</v>
      </c>
      <c r="K113" s="1">
        <f t="shared" si="17"/>
        <v>2716.3212435233158</v>
      </c>
      <c r="L113" s="1">
        <v>0.77200000000000002</v>
      </c>
      <c r="M113" s="1">
        <v>0</v>
      </c>
      <c r="N113" s="1">
        <v>0.13800000000000001</v>
      </c>
      <c r="O113" s="1">
        <v>0.09</v>
      </c>
      <c r="P113" s="1">
        <f t="shared" si="24"/>
        <v>62.91</v>
      </c>
      <c r="Q113" s="1">
        <f t="shared" si="15"/>
        <v>374.8523316062176</v>
      </c>
      <c r="R113" s="1">
        <f t="shared" si="16"/>
        <v>244.46891191709841</v>
      </c>
      <c r="S113" s="1">
        <f t="shared" si="25"/>
        <v>619.32124352331607</v>
      </c>
      <c r="T113" s="1">
        <f t="shared" si="26"/>
        <v>682.23124352331604</v>
      </c>
    </row>
    <row r="114" spans="1:20" x14ac:dyDescent="0.35">
      <c r="A114" s="2">
        <v>1963</v>
      </c>
      <c r="B114" s="2" t="s">
        <v>44</v>
      </c>
      <c r="C114" s="3" t="s">
        <v>45</v>
      </c>
      <c r="D114" s="2" t="s">
        <v>28</v>
      </c>
      <c r="E114" s="2">
        <v>8</v>
      </c>
      <c r="F114" s="4">
        <v>2550</v>
      </c>
      <c r="G114" s="1">
        <v>242.89915602982236</v>
      </c>
      <c r="H114" s="4">
        <v>2550</v>
      </c>
      <c r="I114" s="1">
        <v>242.89915602982236</v>
      </c>
      <c r="J114" s="1">
        <v>1.6113744075829384</v>
      </c>
      <c r="K114" s="1">
        <f t="shared" si="17"/>
        <v>1486.3989637305699</v>
      </c>
      <c r="L114" s="1">
        <v>0.77200000000000002</v>
      </c>
      <c r="M114" s="1">
        <v>0</v>
      </c>
      <c r="N114" s="1">
        <v>0.13800000000000001</v>
      </c>
      <c r="O114" s="1">
        <v>0.09</v>
      </c>
      <c r="P114" s="1">
        <f t="shared" si="24"/>
        <v>34.424999999999997</v>
      </c>
      <c r="Q114" s="1">
        <f t="shared" si="15"/>
        <v>205.12305699481865</v>
      </c>
      <c r="R114" s="1">
        <f t="shared" si="16"/>
        <v>133.77590673575128</v>
      </c>
      <c r="S114" s="1">
        <f t="shared" si="25"/>
        <v>338.8989637305699</v>
      </c>
      <c r="T114" s="1">
        <f t="shared" si="26"/>
        <v>373.32396373056991</v>
      </c>
    </row>
    <row r="115" spans="1:20" x14ac:dyDescent="0.35">
      <c r="A115" s="2">
        <v>1963</v>
      </c>
      <c r="B115" s="2" t="s">
        <v>44</v>
      </c>
      <c r="C115" s="3" t="s">
        <v>45</v>
      </c>
      <c r="D115" s="2" t="s">
        <v>29</v>
      </c>
      <c r="E115" s="2">
        <v>9</v>
      </c>
      <c r="F115" s="4">
        <v>1427.5</v>
      </c>
      <c r="G115" s="1">
        <v>256.30385612913955</v>
      </c>
      <c r="H115" s="4">
        <v>1427.5</v>
      </c>
      <c r="I115" s="1">
        <v>256.30385612913955</v>
      </c>
      <c r="J115" s="1">
        <v>0.90205371248025279</v>
      </c>
      <c r="K115" s="1">
        <f t="shared" si="17"/>
        <v>832.09196891191709</v>
      </c>
      <c r="L115" s="1">
        <v>0.77200000000000002</v>
      </c>
      <c r="M115" s="1">
        <v>0</v>
      </c>
      <c r="N115" s="1">
        <v>0.13800000000000001</v>
      </c>
      <c r="O115" s="1">
        <v>0.09</v>
      </c>
      <c r="P115" s="1">
        <f t="shared" si="24"/>
        <v>19.271249999999998</v>
      </c>
      <c r="Q115" s="1">
        <f t="shared" si="15"/>
        <v>114.82869170984456</v>
      </c>
      <c r="R115" s="1">
        <f t="shared" si="16"/>
        <v>74.88827720207253</v>
      </c>
      <c r="S115" s="1">
        <f t="shared" si="25"/>
        <v>189.71696891191709</v>
      </c>
      <c r="T115" s="1">
        <f t="shared" si="26"/>
        <v>208.9882189119171</v>
      </c>
    </row>
    <row r="116" spans="1:20" x14ac:dyDescent="0.35">
      <c r="A116" s="2">
        <v>1963</v>
      </c>
      <c r="B116" s="2" t="s">
        <v>44</v>
      </c>
      <c r="C116" s="3" t="s">
        <v>45</v>
      </c>
      <c r="D116" s="2" t="s">
        <v>30</v>
      </c>
      <c r="E116" s="2">
        <v>10</v>
      </c>
      <c r="F116" s="4">
        <v>2183.125</v>
      </c>
      <c r="G116" s="1">
        <v>414.91653277094986</v>
      </c>
      <c r="H116" s="4">
        <v>2183.125</v>
      </c>
      <c r="I116" s="1">
        <v>414.91653277094986</v>
      </c>
      <c r="J116" s="1">
        <v>1.3795418641390205</v>
      </c>
      <c r="K116" s="1">
        <f t="shared" si="17"/>
        <v>1272.5469559585492</v>
      </c>
      <c r="L116" s="1">
        <v>0.77200000000000002</v>
      </c>
      <c r="M116" s="1">
        <v>0</v>
      </c>
      <c r="N116" s="1">
        <v>0.13800000000000001</v>
      </c>
      <c r="O116" s="1">
        <v>0.09</v>
      </c>
      <c r="P116" s="1">
        <f t="shared" si="24"/>
        <v>29.4721875</v>
      </c>
      <c r="Q116" s="1">
        <f t="shared" si="15"/>
        <v>175.61147992227981</v>
      </c>
      <c r="R116" s="1">
        <f t="shared" si="16"/>
        <v>114.52922603626942</v>
      </c>
      <c r="S116" s="1">
        <f t="shared" si="25"/>
        <v>290.14070595854923</v>
      </c>
      <c r="T116" s="1">
        <f t="shared" si="26"/>
        <v>319.61289345854925</v>
      </c>
    </row>
    <row r="117" spans="1:20" x14ac:dyDescent="0.35">
      <c r="A117" s="2">
        <v>1963</v>
      </c>
      <c r="B117" s="2" t="s">
        <v>44</v>
      </c>
      <c r="C117" s="3" t="s">
        <v>45</v>
      </c>
      <c r="D117" s="2" t="s">
        <v>31</v>
      </c>
      <c r="E117" s="2">
        <v>11</v>
      </c>
      <c r="F117" s="4">
        <v>2145.625</v>
      </c>
      <c r="G117" s="1">
        <v>483.83181909281927</v>
      </c>
      <c r="H117" s="4">
        <v>2145.625</v>
      </c>
      <c r="I117" s="1">
        <v>483.83181909281927</v>
      </c>
      <c r="J117" s="1">
        <v>1.3558451816745656</v>
      </c>
      <c r="K117" s="1">
        <f t="shared" si="17"/>
        <v>1250.6881476683936</v>
      </c>
      <c r="L117" s="1">
        <v>0.77200000000000002</v>
      </c>
      <c r="M117" s="1">
        <v>0</v>
      </c>
      <c r="N117" s="1">
        <v>0.13800000000000001</v>
      </c>
      <c r="O117" s="1">
        <v>0.09</v>
      </c>
      <c r="P117" s="1">
        <f t="shared" si="24"/>
        <v>28.965937499999995</v>
      </c>
      <c r="Q117" s="1">
        <f t="shared" si="15"/>
        <v>172.59496437823833</v>
      </c>
      <c r="R117" s="1">
        <f t="shared" si="16"/>
        <v>112.56193329015542</v>
      </c>
      <c r="S117" s="1">
        <f t="shared" si="25"/>
        <v>285.15689766839375</v>
      </c>
      <c r="T117" s="1">
        <f t="shared" si="26"/>
        <v>314.12283516839375</v>
      </c>
    </row>
    <row r="118" spans="1:20" x14ac:dyDescent="0.35">
      <c r="A118" s="2">
        <v>1963</v>
      </c>
      <c r="B118" s="2" t="s">
        <v>44</v>
      </c>
      <c r="C118" s="3" t="s">
        <v>45</v>
      </c>
      <c r="D118" s="2" t="s">
        <v>32</v>
      </c>
      <c r="E118" s="2">
        <v>12</v>
      </c>
      <c r="F118" s="4">
        <v>1360</v>
      </c>
      <c r="G118" s="1">
        <v>416.09293833629687</v>
      </c>
      <c r="H118" s="4">
        <v>1360</v>
      </c>
      <c r="I118" s="1">
        <v>416.09293833629687</v>
      </c>
      <c r="J118" s="1">
        <v>0.85939968404423384</v>
      </c>
      <c r="K118" s="1">
        <f t="shared" si="17"/>
        <v>792.74611398963725</v>
      </c>
      <c r="L118" s="1">
        <v>0.77200000000000002</v>
      </c>
      <c r="M118" s="1">
        <v>0</v>
      </c>
      <c r="N118" s="1">
        <v>0.13800000000000001</v>
      </c>
      <c r="O118" s="1">
        <v>0.09</v>
      </c>
      <c r="P118" s="1">
        <f t="shared" si="24"/>
        <v>18.36</v>
      </c>
      <c r="Q118" s="1">
        <f t="shared" si="15"/>
        <v>109.39896373056995</v>
      </c>
      <c r="R118" s="1">
        <f t="shared" si="16"/>
        <v>71.347150259067348</v>
      </c>
      <c r="S118" s="1">
        <f t="shared" si="25"/>
        <v>180.74611398963731</v>
      </c>
      <c r="T118" s="1">
        <f t="shared" si="26"/>
        <v>199.10611398963732</v>
      </c>
    </row>
    <row r="119" spans="1:20" x14ac:dyDescent="0.35">
      <c r="A119" s="2">
        <v>1963</v>
      </c>
      <c r="B119" s="2" t="s">
        <v>44</v>
      </c>
      <c r="C119" s="3" t="s">
        <v>45</v>
      </c>
      <c r="D119" s="2" t="s">
        <v>33</v>
      </c>
      <c r="E119" s="2">
        <v>13</v>
      </c>
      <c r="F119" s="4">
        <v>4490</v>
      </c>
      <c r="G119" s="1">
        <v>477.42364136407548</v>
      </c>
      <c r="H119" s="4">
        <v>4490</v>
      </c>
      <c r="I119" s="1">
        <v>477.42364136407548</v>
      </c>
      <c r="J119" s="1">
        <v>2.8372827804107423</v>
      </c>
      <c r="K119" s="1">
        <f t="shared" si="17"/>
        <v>2617.2279792746112</v>
      </c>
      <c r="L119" s="1">
        <v>0.77200000000000002</v>
      </c>
      <c r="M119" s="1">
        <v>0</v>
      </c>
      <c r="N119" s="1">
        <v>0.13800000000000001</v>
      </c>
      <c r="O119" s="1">
        <v>0.09</v>
      </c>
      <c r="P119" s="1">
        <f t="shared" si="24"/>
        <v>60.614999999999995</v>
      </c>
      <c r="Q119" s="1">
        <f t="shared" si="15"/>
        <v>361.17746113989637</v>
      </c>
      <c r="R119" s="1">
        <f t="shared" si="16"/>
        <v>235.55051813471499</v>
      </c>
      <c r="S119" s="1">
        <f t="shared" si="25"/>
        <v>596.72797927461136</v>
      </c>
      <c r="T119" s="1">
        <f t="shared" si="26"/>
        <v>657.34297927461137</v>
      </c>
    </row>
    <row r="120" spans="1:20" x14ac:dyDescent="0.35">
      <c r="A120" s="2">
        <v>1963</v>
      </c>
      <c r="B120" s="2" t="s">
        <v>44</v>
      </c>
      <c r="C120" s="3" t="s">
        <v>45</v>
      </c>
      <c r="D120" s="2" t="s">
        <v>34</v>
      </c>
      <c r="E120" s="2">
        <v>14</v>
      </c>
      <c r="F120" s="4">
        <v>4364.375</v>
      </c>
      <c r="G120" s="1">
        <v>604.83597983254936</v>
      </c>
      <c r="H120" s="4">
        <v>4364.375</v>
      </c>
      <c r="I120" s="1">
        <v>604.83597983254936</v>
      </c>
      <c r="J120" s="1">
        <v>2.7578988941548181</v>
      </c>
      <c r="K120" s="1">
        <f t="shared" si="17"/>
        <v>2544.0009715025908</v>
      </c>
      <c r="L120" s="1">
        <v>0.77200000000000002</v>
      </c>
      <c r="M120" s="1">
        <v>0</v>
      </c>
      <c r="N120" s="1">
        <v>0.13800000000000001</v>
      </c>
      <c r="O120" s="1">
        <v>0.09</v>
      </c>
      <c r="P120" s="1">
        <f t="shared" si="24"/>
        <v>58.919062500000003</v>
      </c>
      <c r="Q120" s="1">
        <f t="shared" si="15"/>
        <v>351.07213406735758</v>
      </c>
      <c r="R120" s="1">
        <f t="shared" si="16"/>
        <v>228.96008743523316</v>
      </c>
      <c r="S120" s="1">
        <f t="shared" si="25"/>
        <v>580.0322215025908</v>
      </c>
      <c r="T120" s="1">
        <f t="shared" si="26"/>
        <v>638.9512840025908</v>
      </c>
    </row>
    <row r="121" spans="1:20" x14ac:dyDescent="0.35">
      <c r="A121" s="2">
        <v>1963</v>
      </c>
      <c r="B121" s="2" t="s">
        <v>44</v>
      </c>
      <c r="C121" s="3" t="s">
        <v>45</v>
      </c>
      <c r="D121" s="2" t="s">
        <v>35</v>
      </c>
      <c r="E121" s="2">
        <v>15</v>
      </c>
      <c r="F121" s="4">
        <v>4582.5</v>
      </c>
      <c r="G121" s="1">
        <v>1283.338744577336</v>
      </c>
      <c r="H121" s="4">
        <v>4582.5</v>
      </c>
      <c r="I121" s="1">
        <v>1283.338744577336</v>
      </c>
      <c r="J121" s="1">
        <v>2.8957345971563981</v>
      </c>
      <c r="K121" s="1">
        <f t="shared" si="17"/>
        <v>2671.1463730569949</v>
      </c>
      <c r="L121" s="1">
        <v>0.77200000000000002</v>
      </c>
      <c r="M121" s="1">
        <v>0</v>
      </c>
      <c r="N121" s="1">
        <v>0.13800000000000001</v>
      </c>
      <c r="O121" s="1">
        <v>0.09</v>
      </c>
      <c r="P121" s="1">
        <f t="shared" si="24"/>
        <v>61.863750000000003</v>
      </c>
      <c r="Q121" s="1">
        <f t="shared" si="15"/>
        <v>368.6181994818653</v>
      </c>
      <c r="R121" s="1">
        <f t="shared" si="16"/>
        <v>240.40317357512953</v>
      </c>
      <c r="S121" s="1">
        <f t="shared" si="25"/>
        <v>609.02137305699489</v>
      </c>
      <c r="T121" s="1">
        <f t="shared" si="26"/>
        <v>670.88512305699487</v>
      </c>
    </row>
    <row r="122" spans="1:20" x14ac:dyDescent="0.35">
      <c r="A122" s="1">
        <f>A121+1</f>
        <v>1964</v>
      </c>
      <c r="B122" s="3" t="s">
        <v>36</v>
      </c>
      <c r="C122" s="3" t="s">
        <v>36</v>
      </c>
      <c r="D122" s="3" t="s">
        <v>21</v>
      </c>
      <c r="E122" s="3">
        <v>1</v>
      </c>
      <c r="F122" s="4">
        <v>0</v>
      </c>
      <c r="G122" s="1">
        <v>0</v>
      </c>
      <c r="H122" s="4">
        <v>0</v>
      </c>
      <c r="I122" s="1">
        <v>0</v>
      </c>
      <c r="J122" s="1">
        <v>0</v>
      </c>
      <c r="K122" s="1" t="e">
        <f t="shared" si="17"/>
        <v>#DIV/0!</v>
      </c>
    </row>
    <row r="123" spans="1:20" x14ac:dyDescent="0.35">
      <c r="A123" s="2">
        <v>1964</v>
      </c>
      <c r="B123" s="3" t="s">
        <v>46</v>
      </c>
      <c r="C123" s="3" t="s">
        <v>47</v>
      </c>
      <c r="D123" s="2" t="s">
        <v>22</v>
      </c>
      <c r="E123" s="2">
        <v>2</v>
      </c>
      <c r="F123" s="8">
        <f t="shared" ref="F123:I136" si="27">F138*0.5</f>
        <v>1640.9375</v>
      </c>
      <c r="G123" s="9">
        <f t="shared" si="27"/>
        <v>287.6944541668006</v>
      </c>
      <c r="H123" s="9">
        <f t="shared" si="27"/>
        <v>2954.0625</v>
      </c>
      <c r="I123" s="9">
        <f t="shared" si="27"/>
        <v>644.54774451639696</v>
      </c>
      <c r="J123" s="9">
        <f>J138</f>
        <v>1</v>
      </c>
      <c r="K123" s="9" t="e">
        <f t="shared" si="17"/>
        <v>#DIV/0!</v>
      </c>
    </row>
    <row r="124" spans="1:20" x14ac:dyDescent="0.35">
      <c r="A124" s="2">
        <v>1964</v>
      </c>
      <c r="B124" s="3" t="s">
        <v>46</v>
      </c>
      <c r="C124" s="3" t="s">
        <v>47</v>
      </c>
      <c r="D124" s="2" t="s">
        <v>23</v>
      </c>
      <c r="E124" s="2">
        <v>3</v>
      </c>
      <c r="F124" s="8">
        <f t="shared" si="27"/>
        <v>3131.25</v>
      </c>
      <c r="G124" s="9">
        <f t="shared" si="27"/>
        <v>339.18560553183858</v>
      </c>
      <c r="H124" s="9">
        <f t="shared" si="27"/>
        <v>4902.8125</v>
      </c>
      <c r="I124" s="9">
        <f t="shared" si="27"/>
        <v>399.23224539064609</v>
      </c>
      <c r="J124" s="9">
        <f>J139</f>
        <v>1.6596847561620649</v>
      </c>
      <c r="K124" s="9" t="e">
        <f t="shared" si="17"/>
        <v>#DIV/0!</v>
      </c>
    </row>
    <row r="125" spans="1:20" x14ac:dyDescent="0.35">
      <c r="A125" s="2">
        <v>1964</v>
      </c>
      <c r="B125" s="3" t="s">
        <v>46</v>
      </c>
      <c r="C125" s="3" t="s">
        <v>47</v>
      </c>
      <c r="D125" s="2" t="s">
        <v>24</v>
      </c>
      <c r="E125" s="2">
        <v>4</v>
      </c>
      <c r="F125" s="8">
        <f t="shared" si="27"/>
        <v>2983.125</v>
      </c>
      <c r="G125" s="9">
        <f t="shared" si="27"/>
        <v>218.86663557213708</v>
      </c>
      <c r="H125" s="9">
        <f t="shared" si="27"/>
        <v>4849.0625</v>
      </c>
      <c r="I125" s="9">
        <f t="shared" si="27"/>
        <v>249.59350695534172</v>
      </c>
      <c r="J125" s="9">
        <f t="shared" ref="J125:J136" si="28">J140</f>
        <v>1.6414894742409818</v>
      </c>
      <c r="K125" s="9" t="e">
        <f t="shared" si="17"/>
        <v>#DIV/0!</v>
      </c>
    </row>
    <row r="126" spans="1:20" x14ac:dyDescent="0.35">
      <c r="A126" s="2">
        <v>1964</v>
      </c>
      <c r="B126" s="3" t="s">
        <v>46</v>
      </c>
      <c r="C126" s="3" t="s">
        <v>47</v>
      </c>
      <c r="D126" s="2" t="s">
        <v>25</v>
      </c>
      <c r="E126" s="2">
        <v>5</v>
      </c>
      <c r="F126" s="8">
        <f t="shared" si="27"/>
        <v>2848.125</v>
      </c>
      <c r="G126" s="9">
        <f t="shared" si="27"/>
        <v>371.1419595877926</v>
      </c>
      <c r="H126" s="9">
        <f t="shared" si="27"/>
        <v>4610.625</v>
      </c>
      <c r="I126" s="9">
        <f t="shared" si="27"/>
        <v>424.89680433069304</v>
      </c>
      <c r="J126" s="9">
        <f t="shared" si="28"/>
        <v>1.560774357346874</v>
      </c>
      <c r="K126" s="9" t="e">
        <f t="shared" si="17"/>
        <v>#DIV/0!</v>
      </c>
    </row>
    <row r="127" spans="1:20" x14ac:dyDescent="0.35">
      <c r="A127" s="2">
        <v>1964</v>
      </c>
      <c r="B127" s="3" t="s">
        <v>46</v>
      </c>
      <c r="C127" s="3" t="s">
        <v>47</v>
      </c>
      <c r="D127" s="2" t="s">
        <v>26</v>
      </c>
      <c r="E127" s="2">
        <v>6</v>
      </c>
      <c r="F127" s="8">
        <f t="shared" si="27"/>
        <v>1725.625</v>
      </c>
      <c r="G127" s="9">
        <f t="shared" si="27"/>
        <v>393.44962087498146</v>
      </c>
      <c r="H127" s="9">
        <f t="shared" si="27"/>
        <v>2664.375</v>
      </c>
      <c r="I127" s="9">
        <f t="shared" si="27"/>
        <v>492.11255717833706</v>
      </c>
      <c r="J127" s="9">
        <f t="shared" si="28"/>
        <v>0.90193589336718505</v>
      </c>
      <c r="K127" s="9" t="e">
        <f t="shared" si="17"/>
        <v>#DIV/0!</v>
      </c>
    </row>
    <row r="128" spans="1:20" x14ac:dyDescent="0.35">
      <c r="A128" s="2">
        <v>1964</v>
      </c>
      <c r="B128" s="3" t="s">
        <v>46</v>
      </c>
      <c r="C128" s="3" t="s">
        <v>47</v>
      </c>
      <c r="D128" s="2" t="s">
        <v>27</v>
      </c>
      <c r="E128" s="2">
        <v>7</v>
      </c>
      <c r="F128" s="8">
        <f t="shared" si="27"/>
        <v>3137.1875</v>
      </c>
      <c r="G128" s="9">
        <f t="shared" si="27"/>
        <v>777.61948103919485</v>
      </c>
      <c r="H128" s="9">
        <f t="shared" si="27"/>
        <v>4875.9375</v>
      </c>
      <c r="I128" s="9">
        <f t="shared" si="27"/>
        <v>1063.0705130335925</v>
      </c>
      <c r="J128" s="9">
        <f t="shared" si="28"/>
        <v>1.6505871152015232</v>
      </c>
      <c r="K128" s="9" t="e">
        <f t="shared" si="17"/>
        <v>#DIV/0!</v>
      </c>
    </row>
    <row r="129" spans="1:20" x14ac:dyDescent="0.35">
      <c r="A129" s="2">
        <v>1964</v>
      </c>
      <c r="B129" s="3" t="s">
        <v>46</v>
      </c>
      <c r="C129" s="3" t="s">
        <v>47</v>
      </c>
      <c r="D129" s="2" t="s">
        <v>28</v>
      </c>
      <c r="E129" s="2">
        <v>8</v>
      </c>
      <c r="F129" s="8">
        <f t="shared" si="27"/>
        <v>2061.25</v>
      </c>
      <c r="G129" s="9">
        <f t="shared" si="27"/>
        <v>668.84306206065025</v>
      </c>
      <c r="H129" s="9">
        <f t="shared" si="27"/>
        <v>3332.1875</v>
      </c>
      <c r="I129" s="9">
        <f t="shared" si="27"/>
        <v>1062.6841560207229</v>
      </c>
      <c r="J129" s="9">
        <f t="shared" si="28"/>
        <v>1.1280016925843648</v>
      </c>
      <c r="K129" s="9" t="e">
        <f t="shared" si="17"/>
        <v>#DIV/0!</v>
      </c>
    </row>
    <row r="130" spans="1:20" x14ac:dyDescent="0.35">
      <c r="A130" s="2">
        <v>1964</v>
      </c>
      <c r="B130" s="3" t="s">
        <v>46</v>
      </c>
      <c r="C130" s="3" t="s">
        <v>47</v>
      </c>
      <c r="D130" s="2" t="s">
        <v>29</v>
      </c>
      <c r="E130" s="2">
        <v>9</v>
      </c>
      <c r="F130" s="8">
        <f t="shared" si="27"/>
        <v>1698.4375</v>
      </c>
      <c r="G130" s="9">
        <f t="shared" si="27"/>
        <v>569.02637515760193</v>
      </c>
      <c r="H130" s="9">
        <f t="shared" si="27"/>
        <v>2694.375</v>
      </c>
      <c r="I130" s="9">
        <f t="shared" si="27"/>
        <v>877.01442788854797</v>
      </c>
      <c r="J130" s="9">
        <f t="shared" si="28"/>
        <v>0.91209139955569662</v>
      </c>
      <c r="K130" s="9" t="e">
        <f t="shared" si="17"/>
        <v>#DIV/0!</v>
      </c>
    </row>
    <row r="131" spans="1:20" x14ac:dyDescent="0.35">
      <c r="A131" s="2">
        <v>1964</v>
      </c>
      <c r="B131" s="3" t="s">
        <v>46</v>
      </c>
      <c r="C131" s="3" t="s">
        <v>47</v>
      </c>
      <c r="D131" s="2" t="s">
        <v>30</v>
      </c>
      <c r="E131" s="2">
        <v>10</v>
      </c>
      <c r="F131" s="8">
        <f t="shared" si="27"/>
        <v>2211.25</v>
      </c>
      <c r="G131" s="9">
        <f t="shared" si="27"/>
        <v>657.90861827460503</v>
      </c>
      <c r="H131" s="9">
        <f t="shared" si="27"/>
        <v>3576.875</v>
      </c>
      <c r="I131" s="9">
        <f t="shared" si="27"/>
        <v>1054.1967342121552</v>
      </c>
      <c r="J131" s="9">
        <f t="shared" si="28"/>
        <v>1.2108325399344124</v>
      </c>
      <c r="K131" s="9" t="e">
        <f t="shared" si="17"/>
        <v>#DIV/0!</v>
      </c>
    </row>
    <row r="132" spans="1:20" x14ac:dyDescent="0.35">
      <c r="A132" s="2">
        <v>1964</v>
      </c>
      <c r="B132" s="3" t="s">
        <v>46</v>
      </c>
      <c r="C132" s="3" t="s">
        <v>47</v>
      </c>
      <c r="D132" s="2" t="s">
        <v>31</v>
      </c>
      <c r="E132" s="2">
        <v>11</v>
      </c>
      <c r="F132" s="8">
        <f t="shared" si="27"/>
        <v>1923.4375</v>
      </c>
      <c r="G132" s="9">
        <f t="shared" si="27"/>
        <v>570.61495975102741</v>
      </c>
      <c r="H132" s="9">
        <f t="shared" si="27"/>
        <v>3029.6875</v>
      </c>
      <c r="I132" s="9">
        <f t="shared" si="27"/>
        <v>881.92435836704522</v>
      </c>
      <c r="J132" s="9">
        <f t="shared" si="28"/>
        <v>1.025600338516873</v>
      </c>
      <c r="K132" s="9" t="e">
        <f t="shared" ref="K132:K195" si="29">H132*0.45/(L132+M132)</f>
        <v>#DIV/0!</v>
      </c>
    </row>
    <row r="133" spans="1:20" x14ac:dyDescent="0.35">
      <c r="A133" s="2">
        <v>1964</v>
      </c>
      <c r="B133" s="3" t="s">
        <v>46</v>
      </c>
      <c r="C133" s="3" t="s">
        <v>47</v>
      </c>
      <c r="D133" s="2" t="s">
        <v>32</v>
      </c>
      <c r="E133" s="2">
        <v>12</v>
      </c>
      <c r="F133" s="8">
        <f t="shared" si="27"/>
        <v>1605</v>
      </c>
      <c r="G133" s="9">
        <f t="shared" si="27"/>
        <v>376.42507001172669</v>
      </c>
      <c r="H133" s="9">
        <f t="shared" si="27"/>
        <v>2515</v>
      </c>
      <c r="I133" s="9">
        <f t="shared" si="27"/>
        <v>459.45995224002075</v>
      </c>
      <c r="J133" s="9">
        <f t="shared" si="28"/>
        <v>0.85136993547022111</v>
      </c>
      <c r="K133" s="9" t="e">
        <f t="shared" si="29"/>
        <v>#DIV/0!</v>
      </c>
    </row>
    <row r="134" spans="1:20" x14ac:dyDescent="0.35">
      <c r="A134" s="2">
        <v>1964</v>
      </c>
      <c r="B134" s="3" t="s">
        <v>46</v>
      </c>
      <c r="C134" s="3" t="s">
        <v>47</v>
      </c>
      <c r="D134" s="2" t="s">
        <v>33</v>
      </c>
      <c r="E134" s="2">
        <v>13</v>
      </c>
      <c r="F134" s="8">
        <f t="shared" si="27"/>
        <v>3091.875</v>
      </c>
      <c r="G134" s="9">
        <f t="shared" si="27"/>
        <v>634.70506602148157</v>
      </c>
      <c r="H134" s="9">
        <f t="shared" si="27"/>
        <v>5351.5625</v>
      </c>
      <c r="I134" s="9">
        <f t="shared" si="27"/>
        <v>959.38980895170721</v>
      </c>
      <c r="J134" s="9">
        <f t="shared" si="28"/>
        <v>1.8115942028985508</v>
      </c>
      <c r="K134" s="9" t="e">
        <f t="shared" si="29"/>
        <v>#DIV/0!</v>
      </c>
    </row>
    <row r="135" spans="1:20" x14ac:dyDescent="0.35">
      <c r="A135" s="2">
        <v>1964</v>
      </c>
      <c r="B135" s="3" t="s">
        <v>46</v>
      </c>
      <c r="C135" s="3" t="s">
        <v>47</v>
      </c>
      <c r="D135" s="2" t="s">
        <v>34</v>
      </c>
      <c r="E135" s="2">
        <v>14</v>
      </c>
      <c r="F135" s="8">
        <f t="shared" si="27"/>
        <v>2846.875</v>
      </c>
      <c r="G135" s="9">
        <f t="shared" si="27"/>
        <v>618.32898134137838</v>
      </c>
      <c r="H135" s="9">
        <f t="shared" si="27"/>
        <v>4729.6875</v>
      </c>
      <c r="I135" s="9">
        <f t="shared" si="27"/>
        <v>809.69842933399809</v>
      </c>
      <c r="J135" s="9">
        <f t="shared" si="28"/>
        <v>1.6010790225325293</v>
      </c>
      <c r="K135" s="9" t="e">
        <f t="shared" si="29"/>
        <v>#DIV/0!</v>
      </c>
    </row>
    <row r="136" spans="1:20" x14ac:dyDescent="0.35">
      <c r="A136" s="2">
        <v>1964</v>
      </c>
      <c r="B136" s="3" t="s">
        <v>46</v>
      </c>
      <c r="C136" s="3" t="s">
        <v>47</v>
      </c>
      <c r="D136" s="2" t="s">
        <v>35</v>
      </c>
      <c r="E136" s="2">
        <v>15</v>
      </c>
      <c r="F136" s="8">
        <f>F151*0.5</f>
        <v>2689.6875</v>
      </c>
      <c r="G136" s="9">
        <f t="shared" si="27"/>
        <v>401.77389863578748</v>
      </c>
      <c r="H136" s="9">
        <f t="shared" si="27"/>
        <v>4435.625</v>
      </c>
      <c r="I136" s="9">
        <f t="shared" si="27"/>
        <v>708.72696066916524</v>
      </c>
      <c r="J136" s="9">
        <f t="shared" si="28"/>
        <v>1.5015339045805565</v>
      </c>
      <c r="K136" s="9" t="e">
        <f t="shared" si="29"/>
        <v>#DIV/0!</v>
      </c>
    </row>
    <row r="137" spans="1:20" x14ac:dyDescent="0.35">
      <c r="A137" s="1">
        <f>A136+1</f>
        <v>1965</v>
      </c>
      <c r="B137" s="3" t="s">
        <v>36</v>
      </c>
      <c r="C137" s="3" t="s">
        <v>36</v>
      </c>
      <c r="D137" s="3" t="s">
        <v>21</v>
      </c>
      <c r="E137" s="3">
        <v>1</v>
      </c>
      <c r="F137" s="8">
        <v>0</v>
      </c>
      <c r="G137" s="9">
        <v>0</v>
      </c>
      <c r="H137" s="8">
        <v>0</v>
      </c>
      <c r="I137" s="9">
        <v>0</v>
      </c>
      <c r="J137" s="9">
        <v>0</v>
      </c>
      <c r="K137" s="9" t="e">
        <f t="shared" si="29"/>
        <v>#DIV/0!</v>
      </c>
    </row>
    <row r="138" spans="1:20" x14ac:dyDescent="0.35">
      <c r="A138" s="2">
        <v>1965</v>
      </c>
      <c r="B138" s="2" t="s">
        <v>48</v>
      </c>
      <c r="C138" s="3" t="s">
        <v>43</v>
      </c>
      <c r="D138" s="2" t="s">
        <v>22</v>
      </c>
      <c r="E138" s="2">
        <v>2</v>
      </c>
      <c r="F138" s="4">
        <v>3281.875</v>
      </c>
      <c r="G138" s="1">
        <v>575.38890833360119</v>
      </c>
      <c r="H138" s="4">
        <v>5908.125</v>
      </c>
      <c r="I138" s="1">
        <v>1289.0954890327939</v>
      </c>
      <c r="J138" s="1">
        <v>1</v>
      </c>
      <c r="K138" s="1">
        <f t="shared" si="29"/>
        <v>3443.8552461139893</v>
      </c>
      <c r="L138" s="1">
        <v>0.77200000000000002</v>
      </c>
      <c r="M138" s="1">
        <v>0</v>
      </c>
      <c r="N138" s="1">
        <v>0.13800000000000001</v>
      </c>
      <c r="O138" s="1">
        <v>0.09</v>
      </c>
      <c r="P138" s="1">
        <f t="shared" ref="P138:P151" si="30">L138*0.03*K138</f>
        <v>79.759687499999998</v>
      </c>
      <c r="Q138" s="1">
        <f t="shared" ref="Q138:Q194" si="31">N138*K138</f>
        <v>475.25202396373055</v>
      </c>
      <c r="R138" s="1">
        <f t="shared" ref="R138:R194" si="32">O138*K138</f>
        <v>309.946972150259</v>
      </c>
      <c r="S138" s="1">
        <f t="shared" ref="S138:S151" si="33">Q138+R138</f>
        <v>785.19899611398955</v>
      </c>
      <c r="T138" s="1">
        <f t="shared" ref="T138:T151" si="34">S138+P138</f>
        <v>864.95868361398959</v>
      </c>
    </row>
    <row r="139" spans="1:20" x14ac:dyDescent="0.35">
      <c r="A139" s="2">
        <v>1965</v>
      </c>
      <c r="B139" s="2" t="s">
        <v>48</v>
      </c>
      <c r="C139" s="3" t="s">
        <v>43</v>
      </c>
      <c r="D139" s="2" t="s">
        <v>23</v>
      </c>
      <c r="E139" s="2">
        <v>3</v>
      </c>
      <c r="F139" s="4">
        <v>6262.5</v>
      </c>
      <c r="G139" s="1">
        <v>678.37121106367715</v>
      </c>
      <c r="H139" s="4">
        <v>9805.625</v>
      </c>
      <c r="I139" s="1">
        <v>798.46449078129217</v>
      </c>
      <c r="J139" s="1">
        <v>1.6596847561620649</v>
      </c>
      <c r="K139" s="1">
        <f t="shared" si="29"/>
        <v>5715.7140544041449</v>
      </c>
      <c r="L139" s="1">
        <v>0.77200000000000002</v>
      </c>
      <c r="M139" s="1">
        <v>0</v>
      </c>
      <c r="N139" s="1">
        <v>0.13800000000000001</v>
      </c>
      <c r="O139" s="1">
        <v>0.09</v>
      </c>
      <c r="P139" s="1">
        <f t="shared" si="30"/>
        <v>132.37593749999999</v>
      </c>
      <c r="Q139" s="1">
        <f t="shared" si="31"/>
        <v>788.76853950777206</v>
      </c>
      <c r="R139" s="1">
        <f t="shared" si="32"/>
        <v>514.41426489637297</v>
      </c>
      <c r="S139" s="1">
        <f t="shared" si="33"/>
        <v>1303.1828044041449</v>
      </c>
      <c r="T139" s="1">
        <f t="shared" si="34"/>
        <v>1435.5587419041449</v>
      </c>
    </row>
    <row r="140" spans="1:20" x14ac:dyDescent="0.35">
      <c r="A140" s="2">
        <v>1965</v>
      </c>
      <c r="B140" s="2" t="s">
        <v>48</v>
      </c>
      <c r="C140" s="3" t="s">
        <v>43</v>
      </c>
      <c r="D140" s="2" t="s">
        <v>24</v>
      </c>
      <c r="E140" s="2">
        <v>4</v>
      </c>
      <c r="F140" s="4">
        <v>5966.25</v>
      </c>
      <c r="G140" s="1">
        <v>437.73327114427417</v>
      </c>
      <c r="H140" s="4">
        <v>9698.125</v>
      </c>
      <c r="I140" s="1">
        <v>499.18701391068345</v>
      </c>
      <c r="J140" s="1">
        <v>1.6414894742409818</v>
      </c>
      <c r="K140" s="1">
        <f t="shared" si="29"/>
        <v>5653.052137305699</v>
      </c>
      <c r="L140" s="1">
        <v>0.77200000000000002</v>
      </c>
      <c r="M140" s="1">
        <v>0</v>
      </c>
      <c r="N140" s="1">
        <v>0.13800000000000001</v>
      </c>
      <c r="O140" s="1">
        <v>0.09</v>
      </c>
      <c r="P140" s="1">
        <f t="shared" si="30"/>
        <v>130.92468749999998</v>
      </c>
      <c r="Q140" s="1">
        <f t="shared" si="31"/>
        <v>780.12119494818648</v>
      </c>
      <c r="R140" s="1">
        <f t="shared" si="32"/>
        <v>508.77469235751289</v>
      </c>
      <c r="S140" s="1">
        <f t="shared" si="33"/>
        <v>1288.8958873056995</v>
      </c>
      <c r="T140" s="1">
        <f t="shared" si="34"/>
        <v>1419.8205748056994</v>
      </c>
    </row>
    <row r="141" spans="1:20" x14ac:dyDescent="0.35">
      <c r="A141" s="2">
        <v>1965</v>
      </c>
      <c r="B141" s="2" t="s">
        <v>48</v>
      </c>
      <c r="C141" s="3" t="s">
        <v>43</v>
      </c>
      <c r="D141" s="2" t="s">
        <v>25</v>
      </c>
      <c r="E141" s="2">
        <v>5</v>
      </c>
      <c r="F141" s="4">
        <v>5696.25</v>
      </c>
      <c r="G141" s="1">
        <v>742.2839191755852</v>
      </c>
      <c r="H141" s="4">
        <v>9221.25</v>
      </c>
      <c r="I141" s="1">
        <v>849.79360866138609</v>
      </c>
      <c r="J141" s="1">
        <v>1.560774357346874</v>
      </c>
      <c r="K141" s="1">
        <f t="shared" si="29"/>
        <v>5375.0809585492225</v>
      </c>
      <c r="L141" s="1">
        <v>0.77200000000000002</v>
      </c>
      <c r="M141" s="1">
        <v>0</v>
      </c>
      <c r="N141" s="1">
        <v>0.13800000000000001</v>
      </c>
      <c r="O141" s="1">
        <v>0.09</v>
      </c>
      <c r="P141" s="1">
        <f t="shared" si="30"/>
        <v>124.486875</v>
      </c>
      <c r="Q141" s="1">
        <f t="shared" si="31"/>
        <v>741.76117227979273</v>
      </c>
      <c r="R141" s="1">
        <f t="shared" si="32"/>
        <v>483.75728626942998</v>
      </c>
      <c r="S141" s="1">
        <f t="shared" si="33"/>
        <v>1225.5184585492227</v>
      </c>
      <c r="T141" s="1">
        <f t="shared" si="34"/>
        <v>1350.0053335492228</v>
      </c>
    </row>
    <row r="142" spans="1:20" x14ac:dyDescent="0.35">
      <c r="A142" s="2">
        <v>1965</v>
      </c>
      <c r="B142" s="2" t="s">
        <v>48</v>
      </c>
      <c r="C142" s="3" t="s">
        <v>43</v>
      </c>
      <c r="D142" s="2" t="s">
        <v>26</v>
      </c>
      <c r="E142" s="2">
        <v>6</v>
      </c>
      <c r="F142" s="4">
        <v>3451.25</v>
      </c>
      <c r="G142" s="1">
        <v>786.89924174996293</v>
      </c>
      <c r="H142" s="4">
        <v>5328.75</v>
      </c>
      <c r="I142" s="1">
        <v>984.22511435667411</v>
      </c>
      <c r="J142" s="1">
        <v>0.90193589336718505</v>
      </c>
      <c r="K142" s="1">
        <f t="shared" si="29"/>
        <v>3106.1366580310878</v>
      </c>
      <c r="L142" s="1">
        <v>0.77200000000000002</v>
      </c>
      <c r="M142" s="1">
        <v>0</v>
      </c>
      <c r="N142" s="1">
        <v>0.13800000000000001</v>
      </c>
      <c r="O142" s="1">
        <v>0.09</v>
      </c>
      <c r="P142" s="1">
        <f t="shared" si="30"/>
        <v>71.938124999999999</v>
      </c>
      <c r="Q142" s="1">
        <f t="shared" si="31"/>
        <v>428.64685880829018</v>
      </c>
      <c r="R142" s="1">
        <f t="shared" si="32"/>
        <v>279.5522992227979</v>
      </c>
      <c r="S142" s="1">
        <f t="shared" si="33"/>
        <v>708.19915803108802</v>
      </c>
      <c r="T142" s="1">
        <f t="shared" si="34"/>
        <v>780.13728303108803</v>
      </c>
    </row>
    <row r="143" spans="1:20" x14ac:dyDescent="0.35">
      <c r="A143" s="2">
        <v>1965</v>
      </c>
      <c r="B143" s="2" t="s">
        <v>48</v>
      </c>
      <c r="C143" s="3" t="s">
        <v>43</v>
      </c>
      <c r="D143" s="2" t="s">
        <v>27</v>
      </c>
      <c r="E143" s="2">
        <v>7</v>
      </c>
      <c r="F143" s="4">
        <v>6274.375</v>
      </c>
      <c r="G143" s="1">
        <v>1555.2389620783897</v>
      </c>
      <c r="H143" s="4">
        <v>9751.875</v>
      </c>
      <c r="I143" s="1">
        <v>2126.1410260671851</v>
      </c>
      <c r="J143" s="1">
        <v>1.6505871152015232</v>
      </c>
      <c r="K143" s="1">
        <f t="shared" si="29"/>
        <v>5684.3830958549224</v>
      </c>
      <c r="L143" s="1">
        <v>0.77200000000000002</v>
      </c>
      <c r="M143" s="1">
        <v>0</v>
      </c>
      <c r="N143" s="1">
        <v>0.13800000000000001</v>
      </c>
      <c r="O143" s="1">
        <v>0.09</v>
      </c>
      <c r="P143" s="1">
        <f t="shared" si="30"/>
        <v>131.65031250000001</v>
      </c>
      <c r="Q143" s="1">
        <f t="shared" si="31"/>
        <v>784.44486722797933</v>
      </c>
      <c r="R143" s="1">
        <f t="shared" si="32"/>
        <v>511.59447862694299</v>
      </c>
      <c r="S143" s="1">
        <f t="shared" si="33"/>
        <v>1296.0393458549224</v>
      </c>
      <c r="T143" s="1">
        <f t="shared" si="34"/>
        <v>1427.6896583549224</v>
      </c>
    </row>
    <row r="144" spans="1:20" x14ac:dyDescent="0.35">
      <c r="A144" s="2">
        <v>1965</v>
      </c>
      <c r="B144" s="2" t="s">
        <v>48</v>
      </c>
      <c r="C144" s="3" t="s">
        <v>43</v>
      </c>
      <c r="D144" s="2" t="s">
        <v>28</v>
      </c>
      <c r="E144" s="2">
        <v>8</v>
      </c>
      <c r="F144" s="4">
        <v>4122.5</v>
      </c>
      <c r="G144" s="1">
        <v>1337.6861241213005</v>
      </c>
      <c r="H144" s="4">
        <v>6664.375</v>
      </c>
      <c r="I144" s="1">
        <v>2125.3683120414457</v>
      </c>
      <c r="J144" s="1">
        <v>1.1280016925843648</v>
      </c>
      <c r="K144" s="1">
        <f t="shared" si="29"/>
        <v>3884.6745466321245</v>
      </c>
      <c r="L144" s="1">
        <v>0.77200000000000002</v>
      </c>
      <c r="M144" s="1">
        <v>0</v>
      </c>
      <c r="N144" s="1">
        <v>0.13800000000000001</v>
      </c>
      <c r="O144" s="1">
        <v>0.09</v>
      </c>
      <c r="P144" s="1">
        <f t="shared" si="30"/>
        <v>89.969062500000007</v>
      </c>
      <c r="Q144" s="1">
        <f t="shared" si="31"/>
        <v>536.08508743523328</v>
      </c>
      <c r="R144" s="1">
        <f t="shared" si="32"/>
        <v>349.6207091968912</v>
      </c>
      <c r="S144" s="1">
        <f t="shared" si="33"/>
        <v>885.70579663212447</v>
      </c>
      <c r="T144" s="1">
        <f t="shared" si="34"/>
        <v>975.67485913212454</v>
      </c>
    </row>
    <row r="145" spans="1:20" x14ac:dyDescent="0.35">
      <c r="A145" s="2">
        <v>1965</v>
      </c>
      <c r="B145" s="2" t="s">
        <v>48</v>
      </c>
      <c r="C145" s="3" t="s">
        <v>43</v>
      </c>
      <c r="D145" s="2" t="s">
        <v>29</v>
      </c>
      <c r="E145" s="2">
        <v>9</v>
      </c>
      <c r="F145" s="4">
        <v>3396.875</v>
      </c>
      <c r="G145" s="1">
        <v>1138.0527503152039</v>
      </c>
      <c r="H145" s="4">
        <v>5388.75</v>
      </c>
      <c r="I145" s="1">
        <v>1754.0288557770959</v>
      </c>
      <c r="J145" s="1">
        <v>0.91209139955569662</v>
      </c>
      <c r="K145" s="1">
        <f t="shared" si="29"/>
        <v>3141.1107512953367</v>
      </c>
      <c r="L145" s="1">
        <v>0.77200000000000002</v>
      </c>
      <c r="M145" s="1">
        <v>0</v>
      </c>
      <c r="N145" s="1">
        <v>0.13800000000000001</v>
      </c>
      <c r="O145" s="1">
        <v>0.09</v>
      </c>
      <c r="P145" s="1">
        <f t="shared" si="30"/>
        <v>72.748125000000002</v>
      </c>
      <c r="Q145" s="1">
        <f t="shared" si="31"/>
        <v>433.4732836787565</v>
      </c>
      <c r="R145" s="1">
        <f t="shared" si="32"/>
        <v>282.6999676165803</v>
      </c>
      <c r="S145" s="1">
        <f t="shared" si="33"/>
        <v>716.17325129533674</v>
      </c>
      <c r="T145" s="1">
        <f t="shared" si="34"/>
        <v>788.9213762953367</v>
      </c>
    </row>
    <row r="146" spans="1:20" x14ac:dyDescent="0.35">
      <c r="A146" s="2">
        <v>1965</v>
      </c>
      <c r="B146" s="2" t="s">
        <v>48</v>
      </c>
      <c r="C146" s="3" t="s">
        <v>43</v>
      </c>
      <c r="D146" s="2" t="s">
        <v>30</v>
      </c>
      <c r="E146" s="2">
        <v>10</v>
      </c>
      <c r="F146" s="4">
        <v>4422.5</v>
      </c>
      <c r="G146" s="1">
        <v>1315.8172365492101</v>
      </c>
      <c r="H146" s="4">
        <v>7153.75</v>
      </c>
      <c r="I146" s="1">
        <v>2108.3934684243104</v>
      </c>
      <c r="J146" s="1">
        <v>1.2108325399344124</v>
      </c>
      <c r="K146" s="1">
        <f t="shared" si="29"/>
        <v>4169.931994818653</v>
      </c>
      <c r="L146" s="1">
        <v>0.77200000000000002</v>
      </c>
      <c r="M146" s="1">
        <v>0</v>
      </c>
      <c r="N146" s="1">
        <v>0.13800000000000001</v>
      </c>
      <c r="O146" s="1">
        <v>0.09</v>
      </c>
      <c r="P146" s="1">
        <f t="shared" si="30"/>
        <v>96.575625000000002</v>
      </c>
      <c r="Q146" s="1">
        <f t="shared" si="31"/>
        <v>575.45061528497422</v>
      </c>
      <c r="R146" s="1">
        <f t="shared" si="32"/>
        <v>375.29387953367876</v>
      </c>
      <c r="S146" s="1">
        <f t="shared" si="33"/>
        <v>950.74449481865304</v>
      </c>
      <c r="T146" s="1">
        <f t="shared" si="34"/>
        <v>1047.320119818653</v>
      </c>
    </row>
    <row r="147" spans="1:20" x14ac:dyDescent="0.35">
      <c r="A147" s="2">
        <v>1965</v>
      </c>
      <c r="B147" s="2" t="s">
        <v>48</v>
      </c>
      <c r="C147" s="3" t="s">
        <v>43</v>
      </c>
      <c r="D147" s="2" t="s">
        <v>31</v>
      </c>
      <c r="E147" s="2">
        <v>11</v>
      </c>
      <c r="F147" s="4">
        <v>3846.875</v>
      </c>
      <c r="G147" s="1">
        <v>1141.2299195020548</v>
      </c>
      <c r="H147" s="4">
        <v>6059.375</v>
      </c>
      <c r="I147" s="1">
        <v>1763.8487167340904</v>
      </c>
      <c r="J147" s="1">
        <v>1.025600338516873</v>
      </c>
      <c r="K147" s="1">
        <f t="shared" si="29"/>
        <v>3532.0191062176164</v>
      </c>
      <c r="L147" s="1">
        <v>0.77200000000000002</v>
      </c>
      <c r="M147" s="1">
        <v>0</v>
      </c>
      <c r="N147" s="1">
        <v>0.13800000000000001</v>
      </c>
      <c r="O147" s="1">
        <v>0.09</v>
      </c>
      <c r="P147" s="1">
        <f t="shared" si="30"/>
        <v>81.801562499999989</v>
      </c>
      <c r="Q147" s="1">
        <f t="shared" si="31"/>
        <v>487.41863665803112</v>
      </c>
      <c r="R147" s="1">
        <f t="shared" si="32"/>
        <v>317.88171955958546</v>
      </c>
      <c r="S147" s="1">
        <f t="shared" si="33"/>
        <v>805.30035621761658</v>
      </c>
      <c r="T147" s="1">
        <f t="shared" si="34"/>
        <v>887.10191871761663</v>
      </c>
    </row>
    <row r="148" spans="1:20" x14ac:dyDescent="0.35">
      <c r="A148" s="2">
        <v>1965</v>
      </c>
      <c r="B148" s="2" t="s">
        <v>48</v>
      </c>
      <c r="C148" s="3" t="s">
        <v>43</v>
      </c>
      <c r="D148" s="2" t="s">
        <v>32</v>
      </c>
      <c r="E148" s="2">
        <v>12</v>
      </c>
      <c r="F148" s="4">
        <v>3210</v>
      </c>
      <c r="G148" s="1">
        <v>752.85014002345338</v>
      </c>
      <c r="H148" s="4">
        <v>5030</v>
      </c>
      <c r="I148" s="1">
        <v>918.91990448004151</v>
      </c>
      <c r="J148" s="1">
        <v>0.85136993547022111</v>
      </c>
      <c r="K148" s="1">
        <f t="shared" si="29"/>
        <v>2931.9948186528495</v>
      </c>
      <c r="L148" s="1">
        <v>0.77200000000000002</v>
      </c>
      <c r="M148" s="1">
        <v>0</v>
      </c>
      <c r="N148" s="1">
        <v>0.13800000000000001</v>
      </c>
      <c r="O148" s="1">
        <v>0.09</v>
      </c>
      <c r="P148" s="1">
        <f t="shared" si="30"/>
        <v>67.905000000000001</v>
      </c>
      <c r="Q148" s="1">
        <f t="shared" si="31"/>
        <v>404.61528497409324</v>
      </c>
      <c r="R148" s="1">
        <f t="shared" si="32"/>
        <v>263.87953367875645</v>
      </c>
      <c r="S148" s="1">
        <f t="shared" si="33"/>
        <v>668.49481865284974</v>
      </c>
      <c r="T148" s="1">
        <f t="shared" si="34"/>
        <v>736.39981865284972</v>
      </c>
    </row>
    <row r="149" spans="1:20" x14ac:dyDescent="0.35">
      <c r="A149" s="2">
        <v>1965</v>
      </c>
      <c r="B149" s="2" t="s">
        <v>48</v>
      </c>
      <c r="C149" s="3" t="s">
        <v>43</v>
      </c>
      <c r="D149" s="2" t="s">
        <v>33</v>
      </c>
      <c r="E149" s="2">
        <v>13</v>
      </c>
      <c r="F149" s="4">
        <v>6183.75</v>
      </c>
      <c r="G149" s="1">
        <v>1269.4101320429631</v>
      </c>
      <c r="H149" s="4">
        <v>10703.125</v>
      </c>
      <c r="I149" s="1">
        <v>1918.7796179034144</v>
      </c>
      <c r="J149" s="1">
        <v>1.8115942028985508</v>
      </c>
      <c r="K149" s="1">
        <f t="shared" si="29"/>
        <v>6238.8681994818653</v>
      </c>
      <c r="L149" s="1">
        <v>0.77200000000000002</v>
      </c>
      <c r="M149" s="1">
        <v>0</v>
      </c>
      <c r="N149" s="1">
        <v>0.13800000000000001</v>
      </c>
      <c r="O149" s="1">
        <v>0.09</v>
      </c>
      <c r="P149" s="1">
        <f t="shared" si="30"/>
        <v>144.4921875</v>
      </c>
      <c r="Q149" s="1">
        <f t="shared" si="31"/>
        <v>860.96381152849744</v>
      </c>
      <c r="R149" s="1">
        <f t="shared" si="32"/>
        <v>561.49813795336786</v>
      </c>
      <c r="S149" s="1">
        <f t="shared" si="33"/>
        <v>1422.4619494818653</v>
      </c>
      <c r="T149" s="1">
        <f t="shared" si="34"/>
        <v>1566.9541369818653</v>
      </c>
    </row>
    <row r="150" spans="1:20" x14ac:dyDescent="0.35">
      <c r="A150" s="2">
        <v>1965</v>
      </c>
      <c r="B150" s="2" t="s">
        <v>48</v>
      </c>
      <c r="C150" s="3" t="s">
        <v>43</v>
      </c>
      <c r="D150" s="2" t="s">
        <v>34</v>
      </c>
      <c r="E150" s="2">
        <v>14</v>
      </c>
      <c r="F150" s="4">
        <v>5693.75</v>
      </c>
      <c r="G150" s="1">
        <v>1236.6579626827568</v>
      </c>
      <c r="H150" s="4">
        <v>9459.375</v>
      </c>
      <c r="I150" s="1">
        <v>1619.3968586679962</v>
      </c>
      <c r="J150" s="1">
        <v>1.6010790225325293</v>
      </c>
      <c r="K150" s="1">
        <f t="shared" si="29"/>
        <v>5513.8843911917093</v>
      </c>
      <c r="L150" s="1">
        <v>0.77200000000000002</v>
      </c>
      <c r="M150" s="1">
        <v>0</v>
      </c>
      <c r="N150" s="1">
        <v>0.13800000000000001</v>
      </c>
      <c r="O150" s="1">
        <v>0.09</v>
      </c>
      <c r="P150" s="1">
        <f t="shared" si="30"/>
        <v>127.70156249999998</v>
      </c>
      <c r="Q150" s="1">
        <f t="shared" si="31"/>
        <v>760.91604598445599</v>
      </c>
      <c r="R150" s="1">
        <f t="shared" si="32"/>
        <v>496.24959520725383</v>
      </c>
      <c r="S150" s="1">
        <f t="shared" si="33"/>
        <v>1257.1656411917097</v>
      </c>
      <c r="T150" s="1">
        <f t="shared" si="34"/>
        <v>1384.8672036917096</v>
      </c>
    </row>
    <row r="151" spans="1:20" x14ac:dyDescent="0.35">
      <c r="A151" s="2">
        <v>1965</v>
      </c>
      <c r="B151" s="2" t="s">
        <v>48</v>
      </c>
      <c r="C151" s="3" t="s">
        <v>43</v>
      </c>
      <c r="D151" s="2" t="s">
        <v>35</v>
      </c>
      <c r="E151" s="2">
        <v>15</v>
      </c>
      <c r="F151" s="4">
        <v>5379.375</v>
      </c>
      <c r="G151" s="1">
        <v>803.54779727157495</v>
      </c>
      <c r="H151" s="4">
        <v>8871.25</v>
      </c>
      <c r="I151" s="1">
        <v>1417.4539213383305</v>
      </c>
      <c r="J151" s="1">
        <v>1.5015339045805565</v>
      </c>
      <c r="K151" s="1">
        <f t="shared" si="29"/>
        <v>5171.0654145077715</v>
      </c>
      <c r="L151" s="1">
        <v>0.77200000000000002</v>
      </c>
      <c r="M151" s="1">
        <v>0</v>
      </c>
      <c r="N151" s="1">
        <v>0.13800000000000001</v>
      </c>
      <c r="O151" s="1">
        <v>0.09</v>
      </c>
      <c r="P151" s="1">
        <f t="shared" si="30"/>
        <v>119.76187499999999</v>
      </c>
      <c r="Q151" s="1">
        <f t="shared" si="31"/>
        <v>713.60702720207257</v>
      </c>
      <c r="R151" s="1">
        <f t="shared" si="32"/>
        <v>465.39588730569943</v>
      </c>
      <c r="S151" s="1">
        <f t="shared" si="33"/>
        <v>1179.0029145077719</v>
      </c>
      <c r="T151" s="1">
        <f t="shared" si="34"/>
        <v>1298.7647895077719</v>
      </c>
    </row>
    <row r="152" spans="1:20" x14ac:dyDescent="0.35">
      <c r="A152" s="1">
        <f>A151+1</f>
        <v>1966</v>
      </c>
      <c r="B152" s="3" t="s">
        <v>36</v>
      </c>
      <c r="C152" s="3" t="s">
        <v>36</v>
      </c>
      <c r="D152" s="3" t="s">
        <v>21</v>
      </c>
      <c r="E152" s="3">
        <v>1</v>
      </c>
      <c r="F152" s="4">
        <v>0</v>
      </c>
      <c r="G152" s="1">
        <v>0</v>
      </c>
      <c r="H152" s="4">
        <v>0</v>
      </c>
      <c r="I152" s="1">
        <v>0</v>
      </c>
      <c r="J152" s="1">
        <v>0</v>
      </c>
      <c r="K152" s="1" t="e">
        <f t="shared" si="29"/>
        <v>#DIV/0!</v>
      </c>
    </row>
    <row r="153" spans="1:20" x14ac:dyDescent="0.35">
      <c r="A153" s="2">
        <v>1966</v>
      </c>
      <c r="B153" s="2" t="s">
        <v>41</v>
      </c>
      <c r="C153" s="3" t="s">
        <v>42</v>
      </c>
      <c r="D153" s="2" t="s">
        <v>22</v>
      </c>
      <c r="E153" s="2">
        <v>2</v>
      </c>
      <c r="F153" s="4">
        <v>506.875</v>
      </c>
      <c r="G153" s="1">
        <v>169.5137039691285</v>
      </c>
      <c r="H153" s="4">
        <v>1658.75</v>
      </c>
      <c r="I153" s="1">
        <v>453.86512240530703</v>
      </c>
      <c r="J153" s="1">
        <v>1</v>
      </c>
      <c r="K153" s="1">
        <f t="shared" si="29"/>
        <v>877.12984723854288</v>
      </c>
      <c r="L153" s="1">
        <v>0.45100000000000001</v>
      </c>
      <c r="M153" s="1">
        <v>0.4</v>
      </c>
      <c r="N153" s="1">
        <v>0.09</v>
      </c>
      <c r="O153" s="1">
        <v>5.8999999999999997E-2</v>
      </c>
      <c r="P153" s="1">
        <f t="shared" ref="P153:P166" si="35">M153*K153*0.05</f>
        <v>17.54259694477086</v>
      </c>
      <c r="Q153" s="1">
        <f t="shared" si="31"/>
        <v>78.941686251468852</v>
      </c>
      <c r="R153" s="1">
        <f t="shared" si="32"/>
        <v>51.750660987074028</v>
      </c>
      <c r="S153" s="1">
        <f t="shared" ref="S153:S166" si="36">Q153+R153</f>
        <v>130.69234723854288</v>
      </c>
      <c r="T153" s="1">
        <f t="shared" ref="T153:T166" si="37">S153+P153</f>
        <v>148.23494418331373</v>
      </c>
    </row>
    <row r="154" spans="1:20" x14ac:dyDescent="0.35">
      <c r="A154" s="2">
        <v>1966</v>
      </c>
      <c r="B154" s="2" t="s">
        <v>41</v>
      </c>
      <c r="C154" s="3" t="s">
        <v>42</v>
      </c>
      <c r="D154" s="2" t="s">
        <v>23</v>
      </c>
      <c r="E154" s="2">
        <v>3</v>
      </c>
      <c r="F154" s="4">
        <v>597.5</v>
      </c>
      <c r="G154" s="1">
        <v>215.59027498165744</v>
      </c>
      <c r="H154" s="4">
        <v>2069.375</v>
      </c>
      <c r="I154" s="1">
        <v>662.16228765150674</v>
      </c>
      <c r="J154" s="1">
        <v>1.2475508666164281</v>
      </c>
      <c r="K154" s="1">
        <f t="shared" si="29"/>
        <v>1094.2641010575794</v>
      </c>
      <c r="L154" s="1">
        <v>0.45100000000000001</v>
      </c>
      <c r="M154" s="1">
        <v>0.4</v>
      </c>
      <c r="N154" s="1">
        <v>0.09</v>
      </c>
      <c r="O154" s="1">
        <v>5.8999999999999997E-2</v>
      </c>
      <c r="P154" s="1">
        <f t="shared" si="35"/>
        <v>21.885282021151593</v>
      </c>
      <c r="Q154" s="1">
        <f t="shared" si="31"/>
        <v>98.48376909518214</v>
      </c>
      <c r="R154" s="1">
        <f t="shared" si="32"/>
        <v>64.561581962397184</v>
      </c>
      <c r="S154" s="1">
        <f t="shared" si="36"/>
        <v>163.04535105757932</v>
      </c>
      <c r="T154" s="1">
        <f t="shared" si="37"/>
        <v>184.93063307873092</v>
      </c>
    </row>
    <row r="155" spans="1:20" x14ac:dyDescent="0.35">
      <c r="A155" s="2">
        <v>1966</v>
      </c>
      <c r="B155" s="2" t="s">
        <v>41</v>
      </c>
      <c r="C155" s="3" t="s">
        <v>42</v>
      </c>
      <c r="D155" s="2" t="s">
        <v>24</v>
      </c>
      <c r="E155" s="2">
        <v>4</v>
      </c>
      <c r="F155" s="4">
        <v>691.25</v>
      </c>
      <c r="G155" s="1">
        <v>273.8650823550409</v>
      </c>
      <c r="H155" s="4">
        <v>2231.25</v>
      </c>
      <c r="I155" s="1">
        <v>689.0307119536385</v>
      </c>
      <c r="J155" s="1">
        <v>1.345139412207988</v>
      </c>
      <c r="K155" s="1">
        <f t="shared" si="29"/>
        <v>1179.8619271445359</v>
      </c>
      <c r="L155" s="1">
        <v>0.45100000000000001</v>
      </c>
      <c r="M155" s="1">
        <v>0.4</v>
      </c>
      <c r="N155" s="1">
        <v>0.09</v>
      </c>
      <c r="O155" s="1">
        <v>5.8999999999999997E-2</v>
      </c>
      <c r="P155" s="1">
        <f t="shared" si="35"/>
        <v>23.597238542890722</v>
      </c>
      <c r="Q155" s="1">
        <f t="shared" si="31"/>
        <v>106.18757344300823</v>
      </c>
      <c r="R155" s="1">
        <f t="shared" si="32"/>
        <v>69.611853701527622</v>
      </c>
      <c r="S155" s="1">
        <f t="shared" si="36"/>
        <v>175.79942714453585</v>
      </c>
      <c r="T155" s="1">
        <f t="shared" si="37"/>
        <v>199.39666568742658</v>
      </c>
    </row>
    <row r="156" spans="1:20" x14ac:dyDescent="0.35">
      <c r="A156" s="2">
        <v>1966</v>
      </c>
      <c r="B156" s="2" t="s">
        <v>41</v>
      </c>
      <c r="C156" s="3" t="s">
        <v>42</v>
      </c>
      <c r="D156" s="2" t="s">
        <v>25</v>
      </c>
      <c r="E156" s="2">
        <v>5</v>
      </c>
      <c r="F156" s="4">
        <v>718.75</v>
      </c>
      <c r="G156" s="1">
        <v>99.760128976126197</v>
      </c>
      <c r="H156" s="4">
        <v>2261.875</v>
      </c>
      <c r="I156" s="1">
        <v>332.25900890174364</v>
      </c>
      <c r="J156" s="1">
        <v>1.3636021100226074</v>
      </c>
      <c r="K156" s="1">
        <f t="shared" si="29"/>
        <v>1196.0561104582844</v>
      </c>
      <c r="L156" s="1">
        <v>0.45100000000000001</v>
      </c>
      <c r="M156" s="1">
        <v>0.4</v>
      </c>
      <c r="N156" s="1">
        <v>0.09</v>
      </c>
      <c r="O156" s="1">
        <v>5.8999999999999997E-2</v>
      </c>
      <c r="P156" s="1">
        <f t="shared" si="35"/>
        <v>23.921122209165688</v>
      </c>
      <c r="Q156" s="1">
        <f t="shared" si="31"/>
        <v>107.64504994124559</v>
      </c>
      <c r="R156" s="1">
        <f t="shared" si="32"/>
        <v>70.567310517038777</v>
      </c>
      <c r="S156" s="1">
        <f t="shared" si="36"/>
        <v>178.21236045828437</v>
      </c>
      <c r="T156" s="1">
        <f t="shared" si="37"/>
        <v>202.13348266745004</v>
      </c>
    </row>
    <row r="157" spans="1:20" x14ac:dyDescent="0.35">
      <c r="A157" s="2">
        <v>1966</v>
      </c>
      <c r="B157" s="2" t="s">
        <v>41</v>
      </c>
      <c r="C157" s="3" t="s">
        <v>42</v>
      </c>
      <c r="D157" s="2" t="s">
        <v>26</v>
      </c>
      <c r="E157" s="2">
        <v>6</v>
      </c>
      <c r="F157" s="4">
        <v>411.25</v>
      </c>
      <c r="G157" s="1">
        <v>111.7754445305408</v>
      </c>
      <c r="H157" s="4">
        <v>1543.75</v>
      </c>
      <c r="I157" s="1">
        <v>288.65817404362809</v>
      </c>
      <c r="J157" s="1">
        <v>0.93067068575734735</v>
      </c>
      <c r="K157" s="1">
        <f t="shared" si="29"/>
        <v>816.31903642773204</v>
      </c>
      <c r="L157" s="1">
        <v>0.45100000000000001</v>
      </c>
      <c r="M157" s="1">
        <v>0.4</v>
      </c>
      <c r="N157" s="1">
        <v>0.09</v>
      </c>
      <c r="O157" s="1">
        <v>5.8999999999999997E-2</v>
      </c>
      <c r="P157" s="1">
        <f t="shared" si="35"/>
        <v>16.326380728554643</v>
      </c>
      <c r="Q157" s="1">
        <f t="shared" si="31"/>
        <v>73.468713278495883</v>
      </c>
      <c r="R157" s="1">
        <f t="shared" si="32"/>
        <v>48.162823149236189</v>
      </c>
      <c r="S157" s="1">
        <f t="shared" si="36"/>
        <v>121.63153642773207</v>
      </c>
      <c r="T157" s="1">
        <f t="shared" si="37"/>
        <v>137.95791715628673</v>
      </c>
    </row>
    <row r="158" spans="1:20" x14ac:dyDescent="0.35">
      <c r="A158" s="2">
        <v>1966</v>
      </c>
      <c r="B158" s="2" t="s">
        <v>41</v>
      </c>
      <c r="C158" s="3" t="s">
        <v>42</v>
      </c>
      <c r="D158" s="2" t="s">
        <v>27</v>
      </c>
      <c r="E158" s="2">
        <v>7</v>
      </c>
      <c r="F158" s="4">
        <v>423.125</v>
      </c>
      <c r="G158" s="1">
        <v>259.9789654952877</v>
      </c>
      <c r="H158" s="4">
        <v>1763.125</v>
      </c>
      <c r="I158" s="1">
        <v>631.753987069716</v>
      </c>
      <c r="J158" s="1">
        <v>1.0629238884702337</v>
      </c>
      <c r="K158" s="1">
        <f t="shared" si="29"/>
        <v>932.32226792009408</v>
      </c>
      <c r="L158" s="1">
        <v>0.45100000000000001</v>
      </c>
      <c r="M158" s="1">
        <v>0.4</v>
      </c>
      <c r="N158" s="1">
        <v>0.09</v>
      </c>
      <c r="O158" s="1">
        <v>5.8999999999999997E-2</v>
      </c>
      <c r="P158" s="1">
        <f t="shared" si="35"/>
        <v>18.646445358401884</v>
      </c>
      <c r="Q158" s="1">
        <f t="shared" si="31"/>
        <v>83.909004112808461</v>
      </c>
      <c r="R158" s="1">
        <f t="shared" si="32"/>
        <v>55.007013807285546</v>
      </c>
      <c r="S158" s="1">
        <f t="shared" si="36"/>
        <v>138.91601792009402</v>
      </c>
      <c r="T158" s="1">
        <f t="shared" si="37"/>
        <v>157.5624632784959</v>
      </c>
    </row>
    <row r="159" spans="1:20" x14ac:dyDescent="0.35">
      <c r="A159" s="2">
        <v>1966</v>
      </c>
      <c r="B159" s="2" t="s">
        <v>41</v>
      </c>
      <c r="C159" s="3" t="s">
        <v>42</v>
      </c>
      <c r="D159" s="2" t="s">
        <v>28</v>
      </c>
      <c r="E159" s="2">
        <v>8</v>
      </c>
      <c r="F159" s="4">
        <v>753.75</v>
      </c>
      <c r="G159" s="1">
        <v>401.66580221207118</v>
      </c>
      <c r="H159" s="4">
        <v>2418.125</v>
      </c>
      <c r="I159" s="1">
        <v>888.38258758798838</v>
      </c>
      <c r="J159" s="1">
        <v>1.4577995478522985</v>
      </c>
      <c r="K159" s="1">
        <f t="shared" si="29"/>
        <v>1278.6794947121034</v>
      </c>
      <c r="L159" s="1">
        <v>0.45100000000000001</v>
      </c>
      <c r="M159" s="1">
        <v>0.4</v>
      </c>
      <c r="N159" s="1">
        <v>0.09</v>
      </c>
      <c r="O159" s="1">
        <v>5.8999999999999997E-2</v>
      </c>
      <c r="P159" s="1">
        <f t="shared" si="35"/>
        <v>25.573589894242073</v>
      </c>
      <c r="Q159" s="1">
        <f t="shared" si="31"/>
        <v>115.0811545240893</v>
      </c>
      <c r="R159" s="1">
        <f t="shared" si="32"/>
        <v>75.442090188014092</v>
      </c>
      <c r="S159" s="1">
        <f t="shared" si="36"/>
        <v>190.52324471210341</v>
      </c>
      <c r="T159" s="1">
        <f t="shared" si="37"/>
        <v>216.09683460634548</v>
      </c>
    </row>
    <row r="160" spans="1:20" x14ac:dyDescent="0.35">
      <c r="A160" s="2">
        <v>1966</v>
      </c>
      <c r="B160" s="2" t="s">
        <v>41</v>
      </c>
      <c r="C160" s="3" t="s">
        <v>42</v>
      </c>
      <c r="D160" s="2" t="s">
        <v>29</v>
      </c>
      <c r="E160" s="2">
        <v>9</v>
      </c>
      <c r="F160" s="4">
        <v>791.875</v>
      </c>
      <c r="G160" s="1">
        <v>101.08525692041678</v>
      </c>
      <c r="H160" s="4">
        <v>2180</v>
      </c>
      <c r="I160" s="1">
        <v>219.55422261748589</v>
      </c>
      <c r="J160" s="1">
        <v>1.3142426525998492</v>
      </c>
      <c r="K160" s="1">
        <f t="shared" si="29"/>
        <v>1152.7614571092831</v>
      </c>
      <c r="L160" s="1">
        <v>0.45100000000000001</v>
      </c>
      <c r="M160" s="1">
        <v>0.4</v>
      </c>
      <c r="N160" s="1">
        <v>0.09</v>
      </c>
      <c r="O160" s="1">
        <v>5.8999999999999997E-2</v>
      </c>
      <c r="P160" s="1">
        <f t="shared" si="35"/>
        <v>23.055229142185667</v>
      </c>
      <c r="Q160" s="1">
        <f t="shared" si="31"/>
        <v>103.74853113983548</v>
      </c>
      <c r="R160" s="1">
        <f t="shared" si="32"/>
        <v>68.012925969447707</v>
      </c>
      <c r="S160" s="1">
        <f t="shared" si="36"/>
        <v>171.76145710928319</v>
      </c>
      <c r="T160" s="1">
        <f t="shared" si="37"/>
        <v>194.81668625146887</v>
      </c>
    </row>
    <row r="161" spans="1:20" x14ac:dyDescent="0.35">
      <c r="A161" s="2">
        <v>1966</v>
      </c>
      <c r="B161" s="2" t="s">
        <v>41</v>
      </c>
      <c r="C161" s="3" t="s">
        <v>42</v>
      </c>
      <c r="D161" s="2" t="s">
        <v>30</v>
      </c>
      <c r="E161" s="2">
        <v>10</v>
      </c>
      <c r="F161" s="4">
        <v>1386.25</v>
      </c>
      <c r="G161" s="1">
        <v>206.93698718853202</v>
      </c>
      <c r="H161" s="4">
        <v>3655</v>
      </c>
      <c r="I161" s="1">
        <v>584.87271805644912</v>
      </c>
      <c r="J161" s="1">
        <v>2.2034664657121326</v>
      </c>
      <c r="K161" s="1">
        <f t="shared" si="29"/>
        <v>1932.7262044653351</v>
      </c>
      <c r="L161" s="1">
        <v>0.45100000000000001</v>
      </c>
      <c r="M161" s="1">
        <v>0.4</v>
      </c>
      <c r="N161" s="1">
        <v>0.09</v>
      </c>
      <c r="O161" s="1">
        <v>5.8999999999999997E-2</v>
      </c>
      <c r="P161" s="1">
        <f t="shared" si="35"/>
        <v>38.654524089306705</v>
      </c>
      <c r="Q161" s="1">
        <f t="shared" si="31"/>
        <v>173.94535840188016</v>
      </c>
      <c r="R161" s="1">
        <f t="shared" si="32"/>
        <v>114.03084606345476</v>
      </c>
      <c r="S161" s="1">
        <f t="shared" si="36"/>
        <v>287.97620446533494</v>
      </c>
      <c r="T161" s="1">
        <f t="shared" si="37"/>
        <v>326.63072855464168</v>
      </c>
    </row>
    <row r="162" spans="1:20" x14ac:dyDescent="0.35">
      <c r="A162" s="2">
        <v>1966</v>
      </c>
      <c r="B162" s="2" t="s">
        <v>41</v>
      </c>
      <c r="C162" s="3" t="s">
        <v>42</v>
      </c>
      <c r="D162" s="2" t="s">
        <v>31</v>
      </c>
      <c r="E162" s="2">
        <v>11</v>
      </c>
      <c r="F162" s="4">
        <v>1286.875</v>
      </c>
      <c r="G162" s="1">
        <v>90.309075771301451</v>
      </c>
      <c r="H162" s="4">
        <v>3428.125</v>
      </c>
      <c r="I162" s="1">
        <v>379.94606120881997</v>
      </c>
      <c r="J162" s="1">
        <v>2.0666917859834211</v>
      </c>
      <c r="K162" s="1">
        <f t="shared" si="29"/>
        <v>1812.7570505287897</v>
      </c>
      <c r="L162" s="1">
        <v>0.45100000000000001</v>
      </c>
      <c r="M162" s="1">
        <v>0.4</v>
      </c>
      <c r="N162" s="1">
        <v>0.09</v>
      </c>
      <c r="O162" s="1">
        <v>5.8999999999999997E-2</v>
      </c>
      <c r="P162" s="1">
        <f t="shared" si="35"/>
        <v>36.255141010575798</v>
      </c>
      <c r="Q162" s="1">
        <f t="shared" si="31"/>
        <v>163.14813454759107</v>
      </c>
      <c r="R162" s="1">
        <f t="shared" si="32"/>
        <v>106.95266598119859</v>
      </c>
      <c r="S162" s="1">
        <f t="shared" si="36"/>
        <v>270.10080052878965</v>
      </c>
      <c r="T162" s="1">
        <f t="shared" si="37"/>
        <v>306.35594153936546</v>
      </c>
    </row>
    <row r="163" spans="1:20" x14ac:dyDescent="0.35">
      <c r="A163" s="2">
        <v>1966</v>
      </c>
      <c r="B163" s="2" t="s">
        <v>41</v>
      </c>
      <c r="C163" s="3" t="s">
        <v>42</v>
      </c>
      <c r="D163" s="2" t="s">
        <v>32</v>
      </c>
      <c r="E163" s="2">
        <v>12</v>
      </c>
      <c r="F163" s="4">
        <v>161.875</v>
      </c>
      <c r="G163" s="1">
        <v>149.61582748270095</v>
      </c>
      <c r="H163" s="4">
        <v>728.75</v>
      </c>
      <c r="I163" s="1">
        <v>465.19977695837792</v>
      </c>
      <c r="J163" s="1">
        <v>0.43933685003767897</v>
      </c>
      <c r="K163" s="1">
        <f t="shared" si="29"/>
        <v>385.35546415981202</v>
      </c>
      <c r="L163" s="1">
        <v>0.45100000000000001</v>
      </c>
      <c r="M163" s="1">
        <v>0.4</v>
      </c>
      <c r="N163" s="1">
        <v>0.09</v>
      </c>
      <c r="O163" s="1">
        <v>5.8999999999999997E-2</v>
      </c>
      <c r="P163" s="1">
        <f t="shared" si="35"/>
        <v>7.7071092831962407</v>
      </c>
      <c r="Q163" s="1">
        <f t="shared" si="31"/>
        <v>34.681991774383079</v>
      </c>
      <c r="R163" s="1">
        <f t="shared" si="32"/>
        <v>22.735972385428909</v>
      </c>
      <c r="S163" s="1">
        <f t="shared" si="36"/>
        <v>57.417964159811987</v>
      </c>
      <c r="T163" s="1">
        <f t="shared" si="37"/>
        <v>65.125073443008233</v>
      </c>
    </row>
    <row r="164" spans="1:20" x14ac:dyDescent="0.35">
      <c r="A164" s="2">
        <v>1966</v>
      </c>
      <c r="B164" s="2" t="s">
        <v>41</v>
      </c>
      <c r="C164" s="3" t="s">
        <v>42</v>
      </c>
      <c r="D164" s="2" t="s">
        <v>33</v>
      </c>
      <c r="E164" s="2">
        <v>13</v>
      </c>
      <c r="F164" s="4">
        <v>1330.625</v>
      </c>
      <c r="G164" s="1">
        <v>627.49626492912296</v>
      </c>
      <c r="H164" s="4">
        <v>3696.875</v>
      </c>
      <c r="I164" s="1">
        <v>898.09359800294806</v>
      </c>
      <c r="J164" s="1">
        <v>2.2287113790504898</v>
      </c>
      <c r="K164" s="1">
        <f t="shared" si="29"/>
        <v>1954.8692714453584</v>
      </c>
      <c r="L164" s="1">
        <v>0.45100000000000001</v>
      </c>
      <c r="M164" s="1">
        <v>0.4</v>
      </c>
      <c r="N164" s="1">
        <v>0.09</v>
      </c>
      <c r="O164" s="1">
        <v>5.8999999999999997E-2</v>
      </c>
      <c r="P164" s="1">
        <f t="shared" si="35"/>
        <v>39.097385428907174</v>
      </c>
      <c r="Q164" s="1">
        <f t="shared" si="31"/>
        <v>175.93823443008225</v>
      </c>
      <c r="R164" s="1">
        <f t="shared" si="32"/>
        <v>115.33728701527615</v>
      </c>
      <c r="S164" s="1">
        <f t="shared" si="36"/>
        <v>291.27552144535838</v>
      </c>
      <c r="T164" s="1">
        <f t="shared" si="37"/>
        <v>330.37290687426554</v>
      </c>
    </row>
    <row r="165" spans="1:20" x14ac:dyDescent="0.35">
      <c r="A165" s="2">
        <v>1966</v>
      </c>
      <c r="B165" s="2" t="s">
        <v>41</v>
      </c>
      <c r="C165" s="3" t="s">
        <v>42</v>
      </c>
      <c r="D165" s="2" t="s">
        <v>34</v>
      </c>
      <c r="E165" s="2">
        <v>14</v>
      </c>
      <c r="F165" s="4">
        <v>434.375</v>
      </c>
      <c r="G165" s="1">
        <v>229.56820881820721</v>
      </c>
      <c r="H165" s="4">
        <v>1759.375</v>
      </c>
      <c r="I165" s="1">
        <v>754.8181493227255</v>
      </c>
      <c r="J165" s="1">
        <v>1.0606631499623209</v>
      </c>
      <c r="K165" s="1">
        <f t="shared" si="29"/>
        <v>930.33930669800236</v>
      </c>
      <c r="L165" s="1">
        <v>0.45100000000000001</v>
      </c>
      <c r="M165" s="1">
        <v>0.4</v>
      </c>
      <c r="N165" s="1">
        <v>0.09</v>
      </c>
      <c r="O165" s="1">
        <v>5.8999999999999997E-2</v>
      </c>
      <c r="P165" s="1">
        <f t="shared" si="35"/>
        <v>18.60678613396005</v>
      </c>
      <c r="Q165" s="1">
        <f t="shared" si="31"/>
        <v>83.730537602820206</v>
      </c>
      <c r="R165" s="1">
        <f t="shared" si="32"/>
        <v>54.890019095182133</v>
      </c>
      <c r="S165" s="1">
        <f t="shared" si="36"/>
        <v>138.62055669800233</v>
      </c>
      <c r="T165" s="1">
        <f t="shared" si="37"/>
        <v>157.22734283196237</v>
      </c>
    </row>
    <row r="166" spans="1:20" x14ac:dyDescent="0.35">
      <c r="A166" s="2">
        <v>1966</v>
      </c>
      <c r="B166" s="2" t="s">
        <v>41</v>
      </c>
      <c r="C166" s="3" t="s">
        <v>42</v>
      </c>
      <c r="D166" s="2" t="s">
        <v>35</v>
      </c>
      <c r="E166" s="2">
        <v>15</v>
      </c>
      <c r="F166" s="4">
        <v>1290</v>
      </c>
      <c r="G166" s="1">
        <v>309.26660559027926</v>
      </c>
      <c r="H166" s="4">
        <v>3536.875</v>
      </c>
      <c r="I166" s="1">
        <v>663.94001757187493</v>
      </c>
      <c r="J166" s="1">
        <v>2.1322532027128864</v>
      </c>
      <c r="K166" s="1">
        <f t="shared" si="29"/>
        <v>1870.2629259694477</v>
      </c>
      <c r="L166" s="1">
        <v>0.45100000000000001</v>
      </c>
      <c r="M166" s="1">
        <v>0.4</v>
      </c>
      <c r="N166" s="1">
        <v>0.09</v>
      </c>
      <c r="O166" s="1">
        <v>5.8999999999999997E-2</v>
      </c>
      <c r="P166" s="1">
        <f t="shared" si="35"/>
        <v>37.405258519388958</v>
      </c>
      <c r="Q166" s="1">
        <f t="shared" si="31"/>
        <v>168.32366333725028</v>
      </c>
      <c r="R166" s="1">
        <f t="shared" si="32"/>
        <v>110.34551263219741</v>
      </c>
      <c r="S166" s="1">
        <f t="shared" si="36"/>
        <v>278.66917596944768</v>
      </c>
      <c r="T166" s="1">
        <f t="shared" si="37"/>
        <v>316.07443448883663</v>
      </c>
    </row>
    <row r="167" spans="1:20" x14ac:dyDescent="0.35">
      <c r="A167" s="1">
        <f>A166+1</f>
        <v>1967</v>
      </c>
      <c r="B167" s="3" t="s">
        <v>36</v>
      </c>
      <c r="C167" s="3" t="s">
        <v>36</v>
      </c>
      <c r="D167" s="3" t="s">
        <v>21</v>
      </c>
      <c r="E167" s="3">
        <v>1</v>
      </c>
      <c r="F167" s="4">
        <v>0</v>
      </c>
      <c r="G167" s="1">
        <v>0</v>
      </c>
      <c r="H167" s="4">
        <v>0</v>
      </c>
      <c r="I167" s="1">
        <v>0</v>
      </c>
      <c r="J167" s="1">
        <v>0</v>
      </c>
      <c r="K167" s="1" t="e">
        <f t="shared" si="29"/>
        <v>#DIV/0!</v>
      </c>
    </row>
    <row r="168" spans="1:20" x14ac:dyDescent="0.35">
      <c r="A168" s="2">
        <v>1967</v>
      </c>
      <c r="B168" s="2" t="s">
        <v>49</v>
      </c>
      <c r="C168" s="3" t="s">
        <v>50</v>
      </c>
      <c r="D168" s="2" t="s">
        <v>22</v>
      </c>
      <c r="E168" s="2">
        <v>2</v>
      </c>
      <c r="F168" s="4">
        <v>1813.125</v>
      </c>
      <c r="G168" s="1">
        <v>286.82438732901824</v>
      </c>
      <c r="H168" s="4">
        <v>3415</v>
      </c>
      <c r="I168" s="1">
        <v>702.66377439250141</v>
      </c>
      <c r="J168" s="1">
        <v>1</v>
      </c>
      <c r="K168" s="1">
        <f t="shared" si="29"/>
        <v>1887.8992628992628</v>
      </c>
      <c r="L168" s="1">
        <v>0.33200000000000002</v>
      </c>
      <c r="M168" s="1">
        <v>0.48199999999999998</v>
      </c>
      <c r="N168" s="1">
        <v>0.11799999999999999</v>
      </c>
      <c r="O168" s="1">
        <v>0.11799999999999999</v>
      </c>
      <c r="P168" s="1">
        <f>M168*K168*0.05</f>
        <v>45.498372235872239</v>
      </c>
      <c r="Q168" s="1">
        <f t="shared" si="31"/>
        <v>222.77211302211299</v>
      </c>
      <c r="R168" s="1">
        <f t="shared" si="32"/>
        <v>222.77211302211299</v>
      </c>
      <c r="S168" s="1">
        <f t="shared" ref="S168:S181" si="38">Q168+R168</f>
        <v>445.54422604422598</v>
      </c>
      <c r="T168" s="1">
        <f t="shared" ref="T168:T181" si="39">S168+P168</f>
        <v>491.04259828009822</v>
      </c>
    </row>
    <row r="169" spans="1:20" x14ac:dyDescent="0.35">
      <c r="A169" s="2">
        <v>1967</v>
      </c>
      <c r="B169" s="2" t="s">
        <v>49</v>
      </c>
      <c r="C169" s="3" t="s">
        <v>50</v>
      </c>
      <c r="D169" s="2" t="s">
        <v>23</v>
      </c>
      <c r="E169" s="2">
        <v>3</v>
      </c>
      <c r="F169" s="4">
        <v>3704.375</v>
      </c>
      <c r="G169" s="1">
        <v>185.72352884507299</v>
      </c>
      <c r="H169" s="4">
        <v>8268.75</v>
      </c>
      <c r="I169" s="1">
        <v>860.95921300777081</v>
      </c>
      <c r="J169" s="1">
        <v>2.421303074670571</v>
      </c>
      <c r="K169" s="1">
        <f t="shared" si="29"/>
        <v>4571.1762899262894</v>
      </c>
      <c r="L169" s="1">
        <v>0.33200000000000002</v>
      </c>
      <c r="M169" s="1">
        <v>0.48199999999999998</v>
      </c>
      <c r="N169" s="1">
        <v>0.11799999999999999</v>
      </c>
      <c r="O169" s="1">
        <v>0.11799999999999999</v>
      </c>
      <c r="P169" s="1">
        <f t="shared" ref="P169:P181" si="40">M169*K169*0.05</f>
        <v>110.16534858722358</v>
      </c>
      <c r="Q169" s="1">
        <f t="shared" si="31"/>
        <v>539.39880221130215</v>
      </c>
      <c r="R169" s="1">
        <f t="shared" si="32"/>
        <v>539.39880221130215</v>
      </c>
      <c r="S169" s="1">
        <f t="shared" si="38"/>
        <v>1078.7976044226043</v>
      </c>
      <c r="T169" s="1">
        <f t="shared" si="39"/>
        <v>1188.962953009828</v>
      </c>
    </row>
    <row r="170" spans="1:20" x14ac:dyDescent="0.35">
      <c r="A170" s="2">
        <v>1967</v>
      </c>
      <c r="B170" s="2" t="s">
        <v>49</v>
      </c>
      <c r="C170" s="3" t="s">
        <v>50</v>
      </c>
      <c r="D170" s="2" t="s">
        <v>24</v>
      </c>
      <c r="E170" s="2">
        <v>4</v>
      </c>
      <c r="F170" s="4">
        <v>3946.25</v>
      </c>
      <c r="G170" s="1">
        <v>431.3085709017771</v>
      </c>
      <c r="H170" s="4">
        <v>7800.625</v>
      </c>
      <c r="I170" s="1">
        <v>1337.4712103692552</v>
      </c>
      <c r="J170" s="1">
        <v>2.2842240117130306</v>
      </c>
      <c r="K170" s="1">
        <f t="shared" si="29"/>
        <v>4312.3848280098273</v>
      </c>
      <c r="L170" s="1">
        <v>0.33200000000000002</v>
      </c>
      <c r="M170" s="1">
        <v>0.48199999999999998</v>
      </c>
      <c r="N170" s="1">
        <v>0.11799999999999999</v>
      </c>
      <c r="O170" s="1">
        <v>0.11799999999999999</v>
      </c>
      <c r="P170" s="1">
        <f t="shared" si="40"/>
        <v>103.92847435503684</v>
      </c>
      <c r="Q170" s="1">
        <f t="shared" si="31"/>
        <v>508.86140970515959</v>
      </c>
      <c r="R170" s="1">
        <f t="shared" si="32"/>
        <v>508.86140970515959</v>
      </c>
      <c r="S170" s="1">
        <f t="shared" si="38"/>
        <v>1017.7228194103192</v>
      </c>
      <c r="T170" s="1">
        <f t="shared" si="39"/>
        <v>1121.6512937653561</v>
      </c>
    </row>
    <row r="171" spans="1:20" x14ac:dyDescent="0.35">
      <c r="A171" s="2">
        <v>1967</v>
      </c>
      <c r="B171" s="2" t="s">
        <v>49</v>
      </c>
      <c r="C171" s="3" t="s">
        <v>50</v>
      </c>
      <c r="D171" s="2" t="s">
        <v>25</v>
      </c>
      <c r="E171" s="2">
        <v>5</v>
      </c>
      <c r="F171" s="4">
        <v>3705.625</v>
      </c>
      <c r="G171" s="1">
        <v>481.33224405463073</v>
      </c>
      <c r="H171" s="4">
        <v>7648.125</v>
      </c>
      <c r="I171" s="1">
        <v>1063.5585746168958</v>
      </c>
      <c r="J171" s="1">
        <v>2.2395680819912154</v>
      </c>
      <c r="K171" s="1">
        <f t="shared" si="29"/>
        <v>4228.0789312039306</v>
      </c>
      <c r="L171" s="1">
        <v>0.33200000000000002</v>
      </c>
      <c r="M171" s="1">
        <v>0.48199999999999998</v>
      </c>
      <c r="N171" s="1">
        <v>0.11799999999999999</v>
      </c>
      <c r="O171" s="1">
        <v>0.11799999999999999</v>
      </c>
      <c r="P171" s="1">
        <f t="shared" si="40"/>
        <v>101.89670224201473</v>
      </c>
      <c r="Q171" s="1">
        <f t="shared" si="31"/>
        <v>498.91331388206379</v>
      </c>
      <c r="R171" s="1">
        <f t="shared" si="32"/>
        <v>498.91331388206379</v>
      </c>
      <c r="S171" s="1">
        <f t="shared" si="38"/>
        <v>997.82662776412758</v>
      </c>
      <c r="T171" s="1">
        <f t="shared" si="39"/>
        <v>1099.7233300061423</v>
      </c>
    </row>
    <row r="172" spans="1:20" x14ac:dyDescent="0.35">
      <c r="A172" s="2">
        <v>1967</v>
      </c>
      <c r="B172" s="2" t="s">
        <v>49</v>
      </c>
      <c r="C172" s="3" t="s">
        <v>50</v>
      </c>
      <c r="D172" s="2" t="s">
        <v>26</v>
      </c>
      <c r="E172" s="2">
        <v>6</v>
      </c>
      <c r="F172" s="4">
        <v>2120</v>
      </c>
      <c r="G172" s="1">
        <v>262.72609310839306</v>
      </c>
      <c r="H172" s="4">
        <v>4142.5</v>
      </c>
      <c r="I172" s="1">
        <v>779.79717139454124</v>
      </c>
      <c r="J172" s="1">
        <v>1.2130307467057102</v>
      </c>
      <c r="K172" s="1">
        <f t="shared" si="29"/>
        <v>2290.0798525798523</v>
      </c>
      <c r="L172" s="1">
        <v>0.33200000000000002</v>
      </c>
      <c r="M172" s="1">
        <v>0.48199999999999998</v>
      </c>
      <c r="N172" s="1">
        <v>0.11799999999999999</v>
      </c>
      <c r="O172" s="1">
        <v>0.11799999999999999</v>
      </c>
      <c r="P172" s="1">
        <f t="shared" si="40"/>
        <v>55.190924447174439</v>
      </c>
      <c r="Q172" s="1">
        <f t="shared" si="31"/>
        <v>270.22942260442255</v>
      </c>
      <c r="R172" s="1">
        <f t="shared" si="32"/>
        <v>270.22942260442255</v>
      </c>
      <c r="S172" s="1">
        <f t="shared" si="38"/>
        <v>540.4588452088451</v>
      </c>
      <c r="T172" s="1">
        <f t="shared" si="39"/>
        <v>595.64976965601954</v>
      </c>
    </row>
    <row r="173" spans="1:20" x14ac:dyDescent="0.35">
      <c r="A173" s="2">
        <v>1967</v>
      </c>
      <c r="B173" s="2" t="s">
        <v>49</v>
      </c>
      <c r="C173" s="3" t="s">
        <v>50</v>
      </c>
      <c r="D173" s="2" t="s">
        <v>27</v>
      </c>
      <c r="E173" s="2">
        <v>7</v>
      </c>
      <c r="F173" s="4">
        <v>3482.5</v>
      </c>
      <c r="G173" s="1">
        <v>314.49032841514645</v>
      </c>
      <c r="H173" s="4">
        <v>7904.375</v>
      </c>
      <c r="I173" s="1">
        <v>865.76300368574243</v>
      </c>
      <c r="J173" s="1">
        <v>2.3146046852122986</v>
      </c>
      <c r="K173" s="1">
        <f t="shared" si="29"/>
        <v>4369.7404791154786</v>
      </c>
      <c r="L173" s="1">
        <v>0.33200000000000002</v>
      </c>
      <c r="M173" s="1">
        <v>0.48199999999999998</v>
      </c>
      <c r="N173" s="1">
        <v>0.11799999999999999</v>
      </c>
      <c r="O173" s="1">
        <v>0.11799999999999999</v>
      </c>
      <c r="P173" s="1">
        <f t="shared" si="40"/>
        <v>105.31074554668304</v>
      </c>
      <c r="Q173" s="1">
        <f t="shared" si="31"/>
        <v>515.62937653562642</v>
      </c>
      <c r="R173" s="1">
        <f t="shared" si="32"/>
        <v>515.62937653562642</v>
      </c>
      <c r="S173" s="1">
        <f t="shared" si="38"/>
        <v>1031.2587530712528</v>
      </c>
      <c r="T173" s="1">
        <f t="shared" si="39"/>
        <v>1136.5694986179358</v>
      </c>
    </row>
    <row r="174" spans="1:20" x14ac:dyDescent="0.35">
      <c r="A174" s="2">
        <v>1967</v>
      </c>
      <c r="B174" s="2" t="s">
        <v>49</v>
      </c>
      <c r="C174" s="3" t="s">
        <v>50</v>
      </c>
      <c r="D174" s="2" t="s">
        <v>28</v>
      </c>
      <c r="E174" s="2">
        <v>8</v>
      </c>
      <c r="F174" s="4">
        <v>2111.25</v>
      </c>
      <c r="G174" s="1">
        <v>363.10294683464076</v>
      </c>
      <c r="H174" s="4">
        <v>4286.875</v>
      </c>
      <c r="I174" s="1">
        <v>844.96727334851198</v>
      </c>
      <c r="J174" s="1">
        <v>1.2553074670571009</v>
      </c>
      <c r="K174" s="1">
        <f t="shared" si="29"/>
        <v>2369.8940417690415</v>
      </c>
      <c r="L174" s="1">
        <v>0.33200000000000002</v>
      </c>
      <c r="M174" s="1">
        <v>0.48199999999999998</v>
      </c>
      <c r="N174" s="1">
        <v>0.11799999999999999</v>
      </c>
      <c r="O174" s="1">
        <v>0.11799999999999999</v>
      </c>
      <c r="P174" s="1">
        <f t="shared" si="40"/>
        <v>57.114446406633903</v>
      </c>
      <c r="Q174" s="1">
        <f t="shared" si="31"/>
        <v>279.64749692874688</v>
      </c>
      <c r="R174" s="1">
        <f t="shared" si="32"/>
        <v>279.64749692874688</v>
      </c>
      <c r="S174" s="1">
        <f t="shared" si="38"/>
        <v>559.29499385749375</v>
      </c>
      <c r="T174" s="1">
        <f t="shared" si="39"/>
        <v>616.40944026412762</v>
      </c>
    </row>
    <row r="175" spans="1:20" x14ac:dyDescent="0.35">
      <c r="A175" s="2">
        <v>1967</v>
      </c>
      <c r="B175" s="2" t="s">
        <v>49</v>
      </c>
      <c r="C175" s="3" t="s">
        <v>50</v>
      </c>
      <c r="D175" s="2" t="s">
        <v>29</v>
      </c>
      <c r="E175" s="2">
        <v>9</v>
      </c>
      <c r="F175" s="4">
        <v>1404.375</v>
      </c>
      <c r="G175" s="1">
        <v>172.81221745004024</v>
      </c>
      <c r="H175" s="4">
        <v>2801.25</v>
      </c>
      <c r="I175" s="1">
        <v>872.30124226267685</v>
      </c>
      <c r="J175" s="1">
        <v>0.82027818448023426</v>
      </c>
      <c r="K175" s="1">
        <f t="shared" si="29"/>
        <v>1548.6025798525798</v>
      </c>
      <c r="L175" s="1">
        <v>0.33200000000000002</v>
      </c>
      <c r="M175" s="1">
        <v>0.48199999999999998</v>
      </c>
      <c r="N175" s="1">
        <v>0.11799999999999999</v>
      </c>
      <c r="O175" s="1">
        <v>0.11799999999999999</v>
      </c>
      <c r="P175" s="1">
        <f t="shared" si="40"/>
        <v>37.321322174447168</v>
      </c>
      <c r="Q175" s="1">
        <f t="shared" si="31"/>
        <v>182.73510442260439</v>
      </c>
      <c r="R175" s="1">
        <f t="shared" si="32"/>
        <v>182.73510442260439</v>
      </c>
      <c r="S175" s="1">
        <f t="shared" si="38"/>
        <v>365.47020884520879</v>
      </c>
      <c r="T175" s="1">
        <f t="shared" si="39"/>
        <v>402.79153101965596</v>
      </c>
    </row>
    <row r="176" spans="1:20" x14ac:dyDescent="0.35">
      <c r="A176" s="2">
        <v>1967</v>
      </c>
      <c r="B176" s="2" t="s">
        <v>49</v>
      </c>
      <c r="C176" s="3" t="s">
        <v>50</v>
      </c>
      <c r="D176" s="2" t="s">
        <v>30</v>
      </c>
      <c r="E176" s="2">
        <v>10</v>
      </c>
      <c r="F176" s="4">
        <v>1933.75</v>
      </c>
      <c r="G176" s="1">
        <v>110.48189896992177</v>
      </c>
      <c r="H176" s="4">
        <v>4021.25</v>
      </c>
      <c r="I176" s="1">
        <v>760.44023096769934</v>
      </c>
      <c r="J176" s="1">
        <v>1.1775256222547583</v>
      </c>
      <c r="K176" s="1">
        <f t="shared" si="29"/>
        <v>2223.0497542997541</v>
      </c>
      <c r="L176" s="1">
        <v>0.33200000000000002</v>
      </c>
      <c r="M176" s="1">
        <v>0.48199999999999998</v>
      </c>
      <c r="N176" s="1">
        <v>0.11799999999999999</v>
      </c>
      <c r="O176" s="1">
        <v>0.11799999999999999</v>
      </c>
      <c r="P176" s="1">
        <f t="shared" si="40"/>
        <v>53.57549907862407</v>
      </c>
      <c r="Q176" s="1">
        <f t="shared" si="31"/>
        <v>262.31987100737098</v>
      </c>
      <c r="R176" s="1">
        <f t="shared" si="32"/>
        <v>262.31987100737098</v>
      </c>
      <c r="S176" s="1">
        <f t="shared" si="38"/>
        <v>524.63974201474196</v>
      </c>
      <c r="T176" s="1">
        <f t="shared" si="39"/>
        <v>578.21524109336599</v>
      </c>
    </row>
    <row r="177" spans="1:20" x14ac:dyDescent="0.35">
      <c r="A177" s="2">
        <v>1967</v>
      </c>
      <c r="B177" s="2" t="s">
        <v>49</v>
      </c>
      <c r="C177" s="3" t="s">
        <v>50</v>
      </c>
      <c r="D177" s="2" t="s">
        <v>31</v>
      </c>
      <c r="E177" s="2">
        <v>11</v>
      </c>
      <c r="F177" s="4">
        <v>2301.25</v>
      </c>
      <c r="G177" s="1">
        <v>362.56321287926244</v>
      </c>
      <c r="H177" s="4">
        <v>4360</v>
      </c>
      <c r="I177" s="1">
        <v>508.71524559405799</v>
      </c>
      <c r="J177" s="1">
        <v>1.2767203513909224</v>
      </c>
      <c r="K177" s="1">
        <f t="shared" si="29"/>
        <v>2410.3194103194101</v>
      </c>
      <c r="L177" s="1">
        <v>0.33200000000000002</v>
      </c>
      <c r="M177" s="1">
        <v>0.48199999999999998</v>
      </c>
      <c r="N177" s="1">
        <v>0.11799999999999999</v>
      </c>
      <c r="O177" s="1">
        <v>0.11799999999999999</v>
      </c>
      <c r="P177" s="1">
        <f t="shared" si="40"/>
        <v>58.088697788697779</v>
      </c>
      <c r="Q177" s="1">
        <f t="shared" si="31"/>
        <v>284.41769041769038</v>
      </c>
      <c r="R177" s="1">
        <f t="shared" si="32"/>
        <v>284.41769041769038</v>
      </c>
      <c r="S177" s="1">
        <f t="shared" si="38"/>
        <v>568.83538083538076</v>
      </c>
      <c r="T177" s="1">
        <f t="shared" si="39"/>
        <v>626.92407862407856</v>
      </c>
    </row>
    <row r="178" spans="1:20" x14ac:dyDescent="0.35">
      <c r="A178" s="2">
        <v>1967</v>
      </c>
      <c r="B178" s="2" t="s">
        <v>49</v>
      </c>
      <c r="C178" s="3" t="s">
        <v>50</v>
      </c>
      <c r="D178" s="2" t="s">
        <v>32</v>
      </c>
      <c r="E178" s="2">
        <v>12</v>
      </c>
      <c r="F178" s="4">
        <v>1370</v>
      </c>
      <c r="G178" s="1">
        <v>293.43511491753446</v>
      </c>
      <c r="H178" s="4">
        <v>2843.75</v>
      </c>
      <c r="I178" s="1">
        <v>401.99577384454477</v>
      </c>
      <c r="J178" s="1">
        <v>0.83272327964860904</v>
      </c>
      <c r="K178" s="1">
        <f t="shared" si="29"/>
        <v>1572.0976658476657</v>
      </c>
      <c r="L178" s="1">
        <v>0.33200000000000002</v>
      </c>
      <c r="M178" s="1">
        <v>0.48199999999999998</v>
      </c>
      <c r="N178" s="1">
        <v>0.11799999999999999</v>
      </c>
      <c r="O178" s="1">
        <v>0.11799999999999999</v>
      </c>
      <c r="P178" s="1">
        <f t="shared" si="40"/>
        <v>37.887553746928738</v>
      </c>
      <c r="Q178" s="1">
        <f t="shared" si="31"/>
        <v>185.50752457002454</v>
      </c>
      <c r="R178" s="1">
        <f t="shared" si="32"/>
        <v>185.50752457002454</v>
      </c>
      <c r="S178" s="1">
        <f t="shared" si="38"/>
        <v>371.01504914004909</v>
      </c>
      <c r="T178" s="1">
        <f t="shared" si="39"/>
        <v>408.90260288697783</v>
      </c>
    </row>
    <row r="179" spans="1:20" x14ac:dyDescent="0.35">
      <c r="A179" s="2">
        <v>1967</v>
      </c>
      <c r="B179" s="2" t="s">
        <v>49</v>
      </c>
      <c r="C179" s="3" t="s">
        <v>50</v>
      </c>
      <c r="D179" s="2" t="s">
        <v>33</v>
      </c>
      <c r="E179" s="2">
        <v>13</v>
      </c>
      <c r="F179" s="4">
        <v>3063.75</v>
      </c>
      <c r="G179" s="1">
        <v>280.54634198292445</v>
      </c>
      <c r="H179" s="4">
        <v>7309.375</v>
      </c>
      <c r="I179" s="1">
        <v>779.63039886446154</v>
      </c>
      <c r="J179" s="1">
        <v>2.1403733528550513</v>
      </c>
      <c r="K179" s="1">
        <f t="shared" si="29"/>
        <v>4040.8092751842751</v>
      </c>
      <c r="L179" s="1">
        <v>0.33200000000000002</v>
      </c>
      <c r="M179" s="1">
        <v>0.48199999999999998</v>
      </c>
      <c r="N179" s="1">
        <v>0.11799999999999999</v>
      </c>
      <c r="O179" s="1">
        <v>0.11799999999999999</v>
      </c>
      <c r="P179" s="1">
        <f t="shared" si="40"/>
        <v>97.383503531941031</v>
      </c>
      <c r="Q179" s="1">
        <f t="shared" si="31"/>
        <v>476.81549447174444</v>
      </c>
      <c r="R179" s="1">
        <f t="shared" si="32"/>
        <v>476.81549447174444</v>
      </c>
      <c r="S179" s="1">
        <f t="shared" si="38"/>
        <v>953.63098894348889</v>
      </c>
      <c r="T179" s="1">
        <f t="shared" si="39"/>
        <v>1051.01449247543</v>
      </c>
    </row>
    <row r="180" spans="1:20" x14ac:dyDescent="0.35">
      <c r="A180" s="2">
        <v>1967</v>
      </c>
      <c r="B180" s="2" t="s">
        <v>49</v>
      </c>
      <c r="C180" s="3" t="s">
        <v>50</v>
      </c>
      <c r="D180" s="2" t="s">
        <v>34</v>
      </c>
      <c r="E180" s="2">
        <v>14</v>
      </c>
      <c r="F180" s="4">
        <v>3494.375</v>
      </c>
      <c r="G180" s="1">
        <v>534.97030680839339</v>
      </c>
      <c r="H180" s="4">
        <v>7985</v>
      </c>
      <c r="I180" s="1">
        <v>1301.6388982914843</v>
      </c>
      <c r="J180" s="1">
        <v>2.3382137628111272</v>
      </c>
      <c r="K180" s="1">
        <f t="shared" si="29"/>
        <v>4414.3120393120389</v>
      </c>
      <c r="L180" s="1">
        <v>0.33200000000000002</v>
      </c>
      <c r="M180" s="1">
        <v>0.48199999999999998</v>
      </c>
      <c r="N180" s="1">
        <v>0.11799999999999999</v>
      </c>
      <c r="O180" s="1">
        <v>0.11799999999999999</v>
      </c>
      <c r="P180" s="1">
        <f t="shared" si="40"/>
        <v>106.38492014742015</v>
      </c>
      <c r="Q180" s="1">
        <f t="shared" si="31"/>
        <v>520.88882063882056</v>
      </c>
      <c r="R180" s="1">
        <f t="shared" si="32"/>
        <v>520.88882063882056</v>
      </c>
      <c r="S180" s="1">
        <f t="shared" si="38"/>
        <v>1041.7776412776411</v>
      </c>
      <c r="T180" s="1">
        <f t="shared" si="39"/>
        <v>1148.1625614250613</v>
      </c>
    </row>
    <row r="181" spans="1:20" x14ac:dyDescent="0.35">
      <c r="A181" s="2">
        <v>1967</v>
      </c>
      <c r="B181" s="2" t="s">
        <v>49</v>
      </c>
      <c r="C181" s="3" t="s">
        <v>50</v>
      </c>
      <c r="D181" s="2" t="s">
        <v>35</v>
      </c>
      <c r="E181" s="2">
        <v>15</v>
      </c>
      <c r="F181" s="4">
        <v>3687.5</v>
      </c>
      <c r="G181" s="1">
        <v>637.47875781602841</v>
      </c>
      <c r="H181" s="4">
        <v>7335</v>
      </c>
      <c r="I181" s="1">
        <v>1260.8065207144896</v>
      </c>
      <c r="J181" s="1">
        <v>2.1478770131771596</v>
      </c>
      <c r="K181" s="1">
        <f t="shared" si="29"/>
        <v>4054.9754299754295</v>
      </c>
      <c r="L181" s="1">
        <v>0.33200000000000002</v>
      </c>
      <c r="M181" s="1">
        <v>0.48199999999999998</v>
      </c>
      <c r="N181" s="1">
        <v>0.11799999999999999</v>
      </c>
      <c r="O181" s="1">
        <v>0.11799999999999999</v>
      </c>
      <c r="P181" s="1">
        <f t="shared" si="40"/>
        <v>97.724907862407861</v>
      </c>
      <c r="Q181" s="1">
        <f t="shared" si="31"/>
        <v>478.48710073710066</v>
      </c>
      <c r="R181" s="1">
        <f t="shared" si="32"/>
        <v>478.48710073710066</v>
      </c>
      <c r="S181" s="1">
        <f t="shared" si="38"/>
        <v>956.97420147420132</v>
      </c>
      <c r="T181" s="1">
        <f t="shared" si="39"/>
        <v>1054.6991093366091</v>
      </c>
    </row>
    <row r="182" spans="1:20" x14ac:dyDescent="0.35">
      <c r="A182" s="1">
        <f>A181+1</f>
        <v>1968</v>
      </c>
      <c r="B182" s="3" t="s">
        <v>36</v>
      </c>
      <c r="C182" s="3" t="s">
        <v>36</v>
      </c>
      <c r="D182" s="3" t="s">
        <v>21</v>
      </c>
      <c r="E182" s="3">
        <v>1</v>
      </c>
      <c r="F182" s="4">
        <v>0</v>
      </c>
      <c r="G182" s="1">
        <v>0</v>
      </c>
      <c r="H182" s="4">
        <v>0</v>
      </c>
      <c r="I182" s="1">
        <v>0</v>
      </c>
      <c r="J182" s="1">
        <v>0</v>
      </c>
      <c r="K182" s="1" t="e">
        <f t="shared" si="29"/>
        <v>#DIV/0!</v>
      </c>
    </row>
    <row r="183" spans="1:20" x14ac:dyDescent="0.35">
      <c r="A183" s="2">
        <v>1968</v>
      </c>
      <c r="B183" s="2" t="s">
        <v>41</v>
      </c>
      <c r="C183" s="3" t="s">
        <v>42</v>
      </c>
      <c r="D183" s="2" t="s">
        <v>22</v>
      </c>
      <c r="E183" s="2">
        <v>2</v>
      </c>
      <c r="F183" s="4">
        <v>1936.875</v>
      </c>
      <c r="G183" s="1">
        <v>424.73705100920967</v>
      </c>
      <c r="H183" s="4">
        <v>3005.625</v>
      </c>
      <c r="I183" s="1">
        <v>851.05119574287903</v>
      </c>
      <c r="J183" s="1">
        <v>1</v>
      </c>
      <c r="K183" s="1">
        <f t="shared" si="29"/>
        <v>1589.3434195064631</v>
      </c>
      <c r="L183" s="1">
        <v>0.45100000000000001</v>
      </c>
      <c r="M183" s="1">
        <v>0.4</v>
      </c>
      <c r="N183" s="1">
        <v>0.09</v>
      </c>
      <c r="O183" s="1">
        <v>5.8999999999999997E-2</v>
      </c>
      <c r="P183" s="1">
        <f t="shared" ref="P183:P196" si="41">M183*K183*0.05</f>
        <v>31.786868390129264</v>
      </c>
      <c r="Q183" s="1">
        <f t="shared" si="31"/>
        <v>143.04090775558169</v>
      </c>
      <c r="R183" s="1">
        <f t="shared" si="32"/>
        <v>93.771261750881322</v>
      </c>
      <c r="S183" s="1">
        <f t="shared" ref="S183:S196" si="42">Q183+R183</f>
        <v>236.81216950646302</v>
      </c>
      <c r="T183" s="1">
        <f t="shared" ref="T183:T196" si="43">S183+P183</f>
        <v>268.59903789659228</v>
      </c>
    </row>
    <row r="184" spans="1:20" x14ac:dyDescent="0.35">
      <c r="A184" s="2">
        <v>1968</v>
      </c>
      <c r="B184" s="2" t="s">
        <v>41</v>
      </c>
      <c r="C184" s="3" t="s">
        <v>42</v>
      </c>
      <c r="D184" s="2" t="s">
        <v>23</v>
      </c>
      <c r="E184" s="2">
        <v>3</v>
      </c>
      <c r="F184" s="4">
        <v>3285.625</v>
      </c>
      <c r="G184" s="1">
        <v>93.237487989899563</v>
      </c>
      <c r="H184" s="4">
        <v>5528.125</v>
      </c>
      <c r="I184" s="1">
        <v>320.76038061098654</v>
      </c>
      <c r="J184" s="1">
        <v>1.8392597213557913</v>
      </c>
      <c r="K184" s="1">
        <f t="shared" si="29"/>
        <v>2923.2153349001178</v>
      </c>
      <c r="L184" s="1">
        <v>0.45100000000000001</v>
      </c>
      <c r="M184" s="1">
        <v>0.4</v>
      </c>
      <c r="N184" s="1">
        <v>0.09</v>
      </c>
      <c r="O184" s="1">
        <v>5.8999999999999997E-2</v>
      </c>
      <c r="P184" s="1">
        <f t="shared" si="41"/>
        <v>58.46430669800236</v>
      </c>
      <c r="Q184" s="1">
        <f t="shared" si="31"/>
        <v>263.08938014101057</v>
      </c>
      <c r="R184" s="1">
        <f t="shared" si="32"/>
        <v>172.46970475910695</v>
      </c>
      <c r="S184" s="1">
        <f t="shared" si="42"/>
        <v>435.55908490011751</v>
      </c>
      <c r="T184" s="1">
        <f t="shared" si="43"/>
        <v>494.02339159811987</v>
      </c>
    </row>
    <row r="185" spans="1:20" x14ac:dyDescent="0.35">
      <c r="A185" s="2">
        <v>1968</v>
      </c>
      <c r="B185" s="2" t="s">
        <v>41</v>
      </c>
      <c r="C185" s="3" t="s">
        <v>42</v>
      </c>
      <c r="D185" s="2" t="s">
        <v>24</v>
      </c>
      <c r="E185" s="2">
        <v>4</v>
      </c>
      <c r="F185" s="4">
        <v>2951.25</v>
      </c>
      <c r="G185" s="1">
        <v>401.37524006013791</v>
      </c>
      <c r="H185" s="4">
        <v>5011.875</v>
      </c>
      <c r="I185" s="1">
        <v>744.40934307809346</v>
      </c>
      <c r="J185" s="1">
        <v>1.6674984404242046</v>
      </c>
      <c r="K185" s="1">
        <f t="shared" si="29"/>
        <v>2650.2276733254994</v>
      </c>
      <c r="L185" s="1">
        <v>0.45100000000000001</v>
      </c>
      <c r="M185" s="1">
        <v>0.4</v>
      </c>
      <c r="N185" s="1">
        <v>0.09</v>
      </c>
      <c r="O185" s="1">
        <v>5.8999999999999997E-2</v>
      </c>
      <c r="P185" s="1">
        <f t="shared" si="41"/>
        <v>53.004553466509996</v>
      </c>
      <c r="Q185" s="1">
        <f t="shared" si="31"/>
        <v>238.52049059929493</v>
      </c>
      <c r="R185" s="1">
        <f t="shared" si="32"/>
        <v>156.36343272620445</v>
      </c>
      <c r="S185" s="1">
        <f t="shared" si="42"/>
        <v>394.88392332549938</v>
      </c>
      <c r="T185" s="1">
        <f t="shared" si="43"/>
        <v>447.88847679200939</v>
      </c>
    </row>
    <row r="186" spans="1:20" x14ac:dyDescent="0.35">
      <c r="A186" s="2">
        <v>1968</v>
      </c>
      <c r="B186" s="2" t="s">
        <v>41</v>
      </c>
      <c r="C186" s="3" t="s">
        <v>42</v>
      </c>
      <c r="D186" s="2" t="s">
        <v>25</v>
      </c>
      <c r="E186" s="2">
        <v>5</v>
      </c>
      <c r="F186" s="4">
        <v>3269.375</v>
      </c>
      <c r="G186" s="1">
        <v>151.74505758013999</v>
      </c>
      <c r="H186" s="4">
        <v>5371.25</v>
      </c>
      <c r="I186" s="1">
        <v>272.06364508847139</v>
      </c>
      <c r="J186" s="1">
        <v>1.7870659180702848</v>
      </c>
      <c r="K186" s="1">
        <f t="shared" si="29"/>
        <v>2840.2614571092831</v>
      </c>
      <c r="L186" s="1">
        <v>0.45100000000000001</v>
      </c>
      <c r="M186" s="1">
        <v>0.4</v>
      </c>
      <c r="N186" s="1">
        <v>0.09</v>
      </c>
      <c r="O186" s="1">
        <v>5.8999999999999997E-2</v>
      </c>
      <c r="P186" s="1">
        <f t="shared" si="41"/>
        <v>56.805229142185674</v>
      </c>
      <c r="Q186" s="1">
        <f t="shared" si="31"/>
        <v>255.62353113983548</v>
      </c>
      <c r="R186" s="1">
        <f t="shared" si="32"/>
        <v>167.57542596944771</v>
      </c>
      <c r="S186" s="1">
        <f t="shared" si="42"/>
        <v>423.19895710928319</v>
      </c>
      <c r="T186" s="1">
        <f t="shared" si="43"/>
        <v>480.00418625146887</v>
      </c>
    </row>
    <row r="187" spans="1:20" x14ac:dyDescent="0.35">
      <c r="A187" s="2">
        <v>1968</v>
      </c>
      <c r="B187" s="2" t="s">
        <v>41</v>
      </c>
      <c r="C187" s="3" t="s">
        <v>42</v>
      </c>
      <c r="D187" s="2" t="s">
        <v>26</v>
      </c>
      <c r="E187" s="2">
        <v>6</v>
      </c>
      <c r="F187" s="4">
        <v>1215.625</v>
      </c>
      <c r="G187" s="1">
        <v>424.33956037588581</v>
      </c>
      <c r="H187" s="4">
        <v>1963.125</v>
      </c>
      <c r="I187" s="1">
        <v>649.53392087365671</v>
      </c>
      <c r="J187" s="1">
        <v>0.65315034310667497</v>
      </c>
      <c r="K187" s="1">
        <f t="shared" si="29"/>
        <v>1038.0801997649824</v>
      </c>
      <c r="L187" s="1">
        <v>0.45100000000000001</v>
      </c>
      <c r="M187" s="1">
        <v>0.4</v>
      </c>
      <c r="N187" s="1">
        <v>0.09</v>
      </c>
      <c r="O187" s="1">
        <v>5.8999999999999997E-2</v>
      </c>
      <c r="P187" s="1">
        <f t="shared" si="41"/>
        <v>20.761603995299652</v>
      </c>
      <c r="Q187" s="1">
        <f t="shared" si="31"/>
        <v>93.427217978848404</v>
      </c>
      <c r="R187" s="1">
        <f t="shared" si="32"/>
        <v>61.246731786133957</v>
      </c>
      <c r="S187" s="1">
        <f t="shared" si="42"/>
        <v>154.67394976498235</v>
      </c>
      <c r="T187" s="1">
        <f t="shared" si="43"/>
        <v>175.435553760282</v>
      </c>
    </row>
    <row r="188" spans="1:20" x14ac:dyDescent="0.35">
      <c r="A188" s="2">
        <v>1968</v>
      </c>
      <c r="B188" s="2" t="s">
        <v>41</v>
      </c>
      <c r="C188" s="3" t="s">
        <v>42</v>
      </c>
      <c r="D188" s="2" t="s">
        <v>27</v>
      </c>
      <c r="E188" s="2">
        <v>7</v>
      </c>
      <c r="F188" s="4">
        <v>3102.5</v>
      </c>
      <c r="G188" s="1">
        <v>205.67976727589581</v>
      </c>
      <c r="H188" s="4">
        <v>5245.625</v>
      </c>
      <c r="I188" s="1">
        <v>391.32475778196897</v>
      </c>
      <c r="J188" s="1">
        <v>1.7452692867540029</v>
      </c>
      <c r="K188" s="1">
        <f t="shared" si="29"/>
        <v>2773.8322561692125</v>
      </c>
      <c r="L188" s="1">
        <v>0.45100000000000001</v>
      </c>
      <c r="M188" s="1">
        <v>0.4</v>
      </c>
      <c r="N188" s="1">
        <v>0.09</v>
      </c>
      <c r="O188" s="1">
        <v>5.8999999999999997E-2</v>
      </c>
      <c r="P188" s="1">
        <f t="shared" si="41"/>
        <v>55.476645123384259</v>
      </c>
      <c r="Q188" s="1">
        <f t="shared" si="31"/>
        <v>249.64490305522912</v>
      </c>
      <c r="R188" s="1">
        <f t="shared" si="32"/>
        <v>163.65610311398353</v>
      </c>
      <c r="S188" s="1">
        <f t="shared" si="42"/>
        <v>413.30100616921266</v>
      </c>
      <c r="T188" s="1">
        <f t="shared" si="43"/>
        <v>468.77765129259694</v>
      </c>
    </row>
    <row r="189" spans="1:20" x14ac:dyDescent="0.35">
      <c r="A189" s="2">
        <v>1968</v>
      </c>
      <c r="B189" s="2" t="s">
        <v>41</v>
      </c>
      <c r="C189" s="3" t="s">
        <v>42</v>
      </c>
      <c r="D189" s="2" t="s">
        <v>28</v>
      </c>
      <c r="E189" s="2">
        <v>8</v>
      </c>
      <c r="F189" s="4">
        <v>3495</v>
      </c>
      <c r="G189" s="1">
        <v>433.19068164800899</v>
      </c>
      <c r="H189" s="4">
        <v>5586.25</v>
      </c>
      <c r="I189" s="1">
        <v>611.7322267665985</v>
      </c>
      <c r="J189" s="1">
        <v>1.8585984612185487</v>
      </c>
      <c r="K189" s="1">
        <f t="shared" si="29"/>
        <v>2953.9512338425384</v>
      </c>
      <c r="L189" s="1">
        <v>0.45100000000000001</v>
      </c>
      <c r="M189" s="1">
        <v>0.4</v>
      </c>
      <c r="N189" s="1">
        <v>0.09</v>
      </c>
      <c r="O189" s="1">
        <v>5.8999999999999997E-2</v>
      </c>
      <c r="P189" s="1">
        <f t="shared" si="41"/>
        <v>59.079024676850771</v>
      </c>
      <c r="Q189" s="1">
        <f t="shared" si="31"/>
        <v>265.85561104582843</v>
      </c>
      <c r="R189" s="1">
        <f t="shared" si="32"/>
        <v>174.28312279670976</v>
      </c>
      <c r="S189" s="1">
        <f t="shared" si="42"/>
        <v>440.13873384253816</v>
      </c>
      <c r="T189" s="1">
        <f t="shared" si="43"/>
        <v>499.21775851938895</v>
      </c>
    </row>
    <row r="190" spans="1:20" x14ac:dyDescent="0.35">
      <c r="A190" s="2">
        <v>1968</v>
      </c>
      <c r="B190" s="2" t="s">
        <v>41</v>
      </c>
      <c r="C190" s="3" t="s">
        <v>42</v>
      </c>
      <c r="D190" s="2" t="s">
        <v>29</v>
      </c>
      <c r="E190" s="2">
        <v>9</v>
      </c>
      <c r="F190" s="4">
        <v>1810.625</v>
      </c>
      <c r="G190" s="1">
        <v>290.11043156012158</v>
      </c>
      <c r="H190" s="4">
        <v>2887.5</v>
      </c>
      <c r="I190" s="1">
        <v>430.53204373811457</v>
      </c>
      <c r="J190" s="1">
        <v>0.9606986899563319</v>
      </c>
      <c r="K190" s="1">
        <f t="shared" si="29"/>
        <v>1526.8801410105759</v>
      </c>
      <c r="L190" s="1">
        <v>0.45100000000000001</v>
      </c>
      <c r="M190" s="1">
        <v>0.4</v>
      </c>
      <c r="N190" s="1">
        <v>0.09</v>
      </c>
      <c r="O190" s="1">
        <v>5.8999999999999997E-2</v>
      </c>
      <c r="P190" s="1">
        <f t="shared" si="41"/>
        <v>30.537602820211522</v>
      </c>
      <c r="Q190" s="1">
        <f t="shared" si="31"/>
        <v>137.41921269095184</v>
      </c>
      <c r="R190" s="1">
        <f t="shared" si="32"/>
        <v>90.085928319623974</v>
      </c>
      <c r="S190" s="1">
        <f t="shared" si="42"/>
        <v>227.50514101057581</v>
      </c>
      <c r="T190" s="1">
        <f t="shared" si="43"/>
        <v>258.04274383078734</v>
      </c>
    </row>
    <row r="191" spans="1:20" x14ac:dyDescent="0.35">
      <c r="A191" s="2">
        <v>1968</v>
      </c>
      <c r="B191" s="2" t="s">
        <v>41</v>
      </c>
      <c r="C191" s="3" t="s">
        <v>42</v>
      </c>
      <c r="D191" s="2" t="s">
        <v>30</v>
      </c>
      <c r="E191" s="2">
        <v>10</v>
      </c>
      <c r="F191" s="4">
        <v>2718.75</v>
      </c>
      <c r="G191" s="1">
        <v>90.680299220209179</v>
      </c>
      <c r="H191" s="4">
        <v>4237.5</v>
      </c>
      <c r="I191" s="1">
        <v>236.97480811693208</v>
      </c>
      <c r="J191" s="1">
        <v>1.4098565190268246</v>
      </c>
      <c r="K191" s="1">
        <f t="shared" si="29"/>
        <v>2240.7461809635724</v>
      </c>
      <c r="L191" s="1">
        <v>0.45100000000000001</v>
      </c>
      <c r="M191" s="1">
        <v>0.4</v>
      </c>
      <c r="N191" s="1">
        <v>0.09</v>
      </c>
      <c r="O191" s="1">
        <v>5.8999999999999997E-2</v>
      </c>
      <c r="P191" s="1">
        <f t="shared" si="41"/>
        <v>44.814923619271454</v>
      </c>
      <c r="Q191" s="1">
        <f t="shared" si="31"/>
        <v>201.66715628672151</v>
      </c>
      <c r="R191" s="1">
        <f t="shared" si="32"/>
        <v>132.20402467685076</v>
      </c>
      <c r="S191" s="1">
        <f t="shared" si="42"/>
        <v>333.87118096357227</v>
      </c>
      <c r="T191" s="1">
        <f t="shared" si="43"/>
        <v>378.68610458284371</v>
      </c>
    </row>
    <row r="192" spans="1:20" x14ac:dyDescent="0.35">
      <c r="A192" s="2">
        <v>1968</v>
      </c>
      <c r="B192" s="2" t="s">
        <v>41</v>
      </c>
      <c r="C192" s="3" t="s">
        <v>42</v>
      </c>
      <c r="D192" s="2" t="s">
        <v>31</v>
      </c>
      <c r="E192" s="2">
        <v>11</v>
      </c>
      <c r="F192" s="4">
        <v>2639.375</v>
      </c>
      <c r="G192" s="1">
        <v>322.27947886888489</v>
      </c>
      <c r="H192" s="4">
        <v>4243.125</v>
      </c>
      <c r="I192" s="1">
        <v>581.64167734815442</v>
      </c>
      <c r="J192" s="1">
        <v>1.411728009981285</v>
      </c>
      <c r="K192" s="1">
        <f t="shared" si="29"/>
        <v>2243.7206227967099</v>
      </c>
      <c r="L192" s="1">
        <v>0.45100000000000001</v>
      </c>
      <c r="M192" s="1">
        <v>0.4</v>
      </c>
      <c r="N192" s="1">
        <v>0.09</v>
      </c>
      <c r="O192" s="1">
        <v>5.8999999999999997E-2</v>
      </c>
      <c r="P192" s="1">
        <f t="shared" si="41"/>
        <v>44.874412455934205</v>
      </c>
      <c r="Q192" s="1">
        <f t="shared" si="31"/>
        <v>201.93485605170389</v>
      </c>
      <c r="R192" s="1">
        <f t="shared" si="32"/>
        <v>132.37951674500587</v>
      </c>
      <c r="S192" s="1">
        <f t="shared" si="42"/>
        <v>334.31437279670979</v>
      </c>
      <c r="T192" s="1">
        <f t="shared" si="43"/>
        <v>379.18878525264398</v>
      </c>
    </row>
    <row r="193" spans="1:20" x14ac:dyDescent="0.35">
      <c r="A193" s="2">
        <v>1968</v>
      </c>
      <c r="B193" s="2" t="s">
        <v>41</v>
      </c>
      <c r="C193" s="3" t="s">
        <v>42</v>
      </c>
      <c r="D193" s="2" t="s">
        <v>32</v>
      </c>
      <c r="E193" s="2">
        <v>12</v>
      </c>
      <c r="F193" s="4">
        <v>1056.875</v>
      </c>
      <c r="G193" s="1">
        <v>199.36748940921467</v>
      </c>
      <c r="H193" s="4">
        <v>1705.625</v>
      </c>
      <c r="I193" s="1">
        <v>319.86126518207357</v>
      </c>
      <c r="J193" s="1">
        <v>0.56747764608026618</v>
      </c>
      <c r="K193" s="1">
        <f t="shared" si="29"/>
        <v>901.91686251468866</v>
      </c>
      <c r="L193" s="1">
        <v>0.45100000000000001</v>
      </c>
      <c r="M193" s="1">
        <v>0.4</v>
      </c>
      <c r="N193" s="1">
        <v>0.09</v>
      </c>
      <c r="O193" s="1">
        <v>5.8999999999999997E-2</v>
      </c>
      <c r="P193" s="1">
        <f t="shared" si="41"/>
        <v>18.038337250293775</v>
      </c>
      <c r="Q193" s="1">
        <f t="shared" si="31"/>
        <v>81.172517626321977</v>
      </c>
      <c r="R193" s="1">
        <f t="shared" si="32"/>
        <v>53.213094888366626</v>
      </c>
      <c r="S193" s="1">
        <f t="shared" si="42"/>
        <v>134.3856125146886</v>
      </c>
      <c r="T193" s="1">
        <f t="shared" si="43"/>
        <v>152.42394976498238</v>
      </c>
    </row>
    <row r="194" spans="1:20" x14ac:dyDescent="0.35">
      <c r="A194" s="2">
        <v>1968</v>
      </c>
      <c r="B194" s="2" t="s">
        <v>41</v>
      </c>
      <c r="C194" s="3" t="s">
        <v>42</v>
      </c>
      <c r="D194" s="2" t="s">
        <v>33</v>
      </c>
      <c r="E194" s="2">
        <v>13</v>
      </c>
      <c r="F194" s="4">
        <v>3353.125</v>
      </c>
      <c r="G194" s="1">
        <v>162.13902213841061</v>
      </c>
      <c r="H194" s="4">
        <v>5738.75</v>
      </c>
      <c r="I194" s="1">
        <v>247.75869958855444</v>
      </c>
      <c r="J194" s="1">
        <v>1.9093366604283635</v>
      </c>
      <c r="K194" s="1">
        <f t="shared" si="29"/>
        <v>3034.5916568742655</v>
      </c>
      <c r="L194" s="1">
        <v>0.45100000000000001</v>
      </c>
      <c r="M194" s="1">
        <v>0.4</v>
      </c>
      <c r="N194" s="1">
        <v>0.09</v>
      </c>
      <c r="O194" s="1">
        <v>5.8999999999999997E-2</v>
      </c>
      <c r="P194" s="1">
        <f t="shared" si="41"/>
        <v>60.691833137485311</v>
      </c>
      <c r="Q194" s="1">
        <f t="shared" si="31"/>
        <v>273.11324911868388</v>
      </c>
      <c r="R194" s="1">
        <f t="shared" si="32"/>
        <v>179.04090775558166</v>
      </c>
      <c r="S194" s="1">
        <f t="shared" si="42"/>
        <v>452.15415687426554</v>
      </c>
      <c r="T194" s="1">
        <f t="shared" si="43"/>
        <v>512.84599001175081</v>
      </c>
    </row>
    <row r="195" spans="1:20" x14ac:dyDescent="0.35">
      <c r="A195" s="2">
        <v>1968</v>
      </c>
      <c r="B195" s="2" t="s">
        <v>41</v>
      </c>
      <c r="C195" s="3" t="s">
        <v>42</v>
      </c>
      <c r="D195" s="2" t="s">
        <v>34</v>
      </c>
      <c r="E195" s="2">
        <v>14</v>
      </c>
      <c r="F195" s="4">
        <v>2871.25</v>
      </c>
      <c r="G195" s="1">
        <v>311.71902412268645</v>
      </c>
      <c r="H195" s="4">
        <v>4783.125</v>
      </c>
      <c r="I195" s="1">
        <v>554.10624016346696</v>
      </c>
      <c r="J195" s="1">
        <v>1.5913911416094821</v>
      </c>
      <c r="K195" s="1">
        <f t="shared" si="29"/>
        <v>2529.2670387779085</v>
      </c>
      <c r="L195" s="1">
        <v>0.45100000000000001</v>
      </c>
      <c r="M195" s="1">
        <v>0.4</v>
      </c>
      <c r="N195" s="1">
        <v>0.09</v>
      </c>
      <c r="O195" s="1">
        <v>5.8999999999999997E-2</v>
      </c>
      <c r="P195" s="1">
        <f t="shared" si="41"/>
        <v>50.585340775558173</v>
      </c>
      <c r="Q195" s="1">
        <f t="shared" ref="Q195:Q258" si="44">N195*K195</f>
        <v>227.63403349001175</v>
      </c>
      <c r="R195" s="1">
        <f t="shared" ref="R195:R258" si="45">O195*K195</f>
        <v>149.22675528789659</v>
      </c>
      <c r="S195" s="1">
        <f t="shared" si="42"/>
        <v>376.86078877790834</v>
      </c>
      <c r="T195" s="1">
        <f t="shared" si="43"/>
        <v>427.44612955346651</v>
      </c>
    </row>
    <row r="196" spans="1:20" x14ac:dyDescent="0.35">
      <c r="A196" s="2">
        <v>1968</v>
      </c>
      <c r="B196" s="2" t="s">
        <v>41</v>
      </c>
      <c r="C196" s="3" t="s">
        <v>42</v>
      </c>
      <c r="D196" s="2" t="s">
        <v>35</v>
      </c>
      <c r="E196" s="2">
        <v>15</v>
      </c>
      <c r="F196" s="4">
        <v>3799.375</v>
      </c>
      <c r="G196" s="1">
        <v>519.67688278390835</v>
      </c>
      <c r="H196" s="4">
        <v>6065</v>
      </c>
      <c r="I196" s="1">
        <v>886.09749151109224</v>
      </c>
      <c r="J196" s="1">
        <v>2.0178831357870659</v>
      </c>
      <c r="K196" s="1">
        <f t="shared" ref="K196:K259" si="46">H196*0.45/(L196+M196)</f>
        <v>3207.1092831962396</v>
      </c>
      <c r="L196" s="1">
        <v>0.45100000000000001</v>
      </c>
      <c r="M196" s="1">
        <v>0.4</v>
      </c>
      <c r="N196" s="1">
        <v>0.09</v>
      </c>
      <c r="O196" s="1">
        <v>5.8999999999999997E-2</v>
      </c>
      <c r="P196" s="1">
        <f t="shared" si="41"/>
        <v>64.142185663924792</v>
      </c>
      <c r="Q196" s="1">
        <f t="shared" si="44"/>
        <v>288.63983548766157</v>
      </c>
      <c r="R196" s="1">
        <f t="shared" si="45"/>
        <v>189.21944770857812</v>
      </c>
      <c r="S196" s="1">
        <f t="shared" si="42"/>
        <v>477.85928319623969</v>
      </c>
      <c r="T196" s="1">
        <f t="shared" si="43"/>
        <v>542.00146886016444</v>
      </c>
    </row>
    <row r="197" spans="1:20" x14ac:dyDescent="0.35">
      <c r="A197" s="1">
        <f>A196+1</f>
        <v>1969</v>
      </c>
      <c r="B197" s="3" t="s">
        <v>36</v>
      </c>
      <c r="C197" s="3" t="s">
        <v>36</v>
      </c>
      <c r="D197" s="3" t="s">
        <v>21</v>
      </c>
      <c r="E197" s="3">
        <v>1</v>
      </c>
      <c r="F197" s="4">
        <v>0</v>
      </c>
      <c r="G197" s="1">
        <v>0</v>
      </c>
      <c r="H197" s="4">
        <v>0</v>
      </c>
      <c r="I197" s="1">
        <v>0</v>
      </c>
      <c r="J197" s="1">
        <v>0</v>
      </c>
      <c r="K197" s="1" t="e">
        <f t="shared" si="46"/>
        <v>#DIV/0!</v>
      </c>
    </row>
    <row r="198" spans="1:20" x14ac:dyDescent="0.35">
      <c r="A198" s="2">
        <v>1969</v>
      </c>
      <c r="B198" s="2" t="s">
        <v>41</v>
      </c>
      <c r="C198" s="3" t="s">
        <v>42</v>
      </c>
      <c r="D198" s="2" t="s">
        <v>22</v>
      </c>
      <c r="E198" s="2">
        <v>2</v>
      </c>
      <c r="F198" s="4">
        <v>915</v>
      </c>
      <c r="G198" s="1">
        <v>142.12670403551894</v>
      </c>
      <c r="H198" s="4">
        <v>1726.25</v>
      </c>
      <c r="I198" s="1">
        <v>256.84556328135812</v>
      </c>
      <c r="J198" s="1">
        <v>1</v>
      </c>
      <c r="K198" s="1">
        <f t="shared" si="46"/>
        <v>912.82314923619276</v>
      </c>
      <c r="L198" s="1">
        <v>0.45100000000000001</v>
      </c>
      <c r="M198" s="1">
        <v>0.4</v>
      </c>
      <c r="N198" s="1">
        <v>0.09</v>
      </c>
      <c r="O198" s="1">
        <v>5.8999999999999997E-2</v>
      </c>
      <c r="P198" s="1">
        <f t="shared" ref="P198:P211" si="47">M198*K198*0.05</f>
        <v>18.256462984723857</v>
      </c>
      <c r="Q198" s="1">
        <f t="shared" si="44"/>
        <v>82.154083431257348</v>
      </c>
      <c r="R198" s="1">
        <f t="shared" si="45"/>
        <v>53.856565804935371</v>
      </c>
      <c r="S198" s="1">
        <f t="shared" ref="S198:S211" si="48">Q198+R198</f>
        <v>136.01064923619271</v>
      </c>
      <c r="T198" s="1">
        <f t="shared" ref="T198:T211" si="49">S198+P198</f>
        <v>154.26711222091657</v>
      </c>
    </row>
    <row r="199" spans="1:20" x14ac:dyDescent="0.35">
      <c r="A199" s="2">
        <v>1969</v>
      </c>
      <c r="B199" s="2" t="s">
        <v>41</v>
      </c>
      <c r="C199" s="3" t="s">
        <v>42</v>
      </c>
      <c r="D199" s="2" t="s">
        <v>23</v>
      </c>
      <c r="E199" s="2">
        <v>3</v>
      </c>
      <c r="F199" s="4">
        <v>1451.25</v>
      </c>
      <c r="G199" s="1">
        <v>445.22700202630716</v>
      </c>
      <c r="H199" s="4">
        <v>2740.625</v>
      </c>
      <c r="I199" s="1">
        <v>864.68784147777887</v>
      </c>
      <c r="J199" s="1">
        <v>1.5876176683562635</v>
      </c>
      <c r="K199" s="1">
        <f t="shared" si="46"/>
        <v>1449.2141598119858</v>
      </c>
      <c r="L199" s="1">
        <v>0.45100000000000001</v>
      </c>
      <c r="M199" s="1">
        <v>0.4</v>
      </c>
      <c r="N199" s="1">
        <v>0.09</v>
      </c>
      <c r="O199" s="1">
        <v>5.8999999999999997E-2</v>
      </c>
      <c r="P199" s="1">
        <f t="shared" si="47"/>
        <v>28.984283196239716</v>
      </c>
      <c r="Q199" s="1">
        <f t="shared" si="44"/>
        <v>130.42927438307873</v>
      </c>
      <c r="R199" s="1">
        <f t="shared" si="45"/>
        <v>85.50363542890716</v>
      </c>
      <c r="S199" s="1">
        <f t="shared" si="48"/>
        <v>215.93290981198589</v>
      </c>
      <c r="T199" s="1">
        <f t="shared" si="49"/>
        <v>244.91719300822561</v>
      </c>
    </row>
    <row r="200" spans="1:20" x14ac:dyDescent="0.35">
      <c r="A200" s="2">
        <v>1969</v>
      </c>
      <c r="B200" s="2" t="s">
        <v>41</v>
      </c>
      <c r="C200" s="3" t="s">
        <v>42</v>
      </c>
      <c r="D200" s="2" t="s">
        <v>24</v>
      </c>
      <c r="E200" s="2">
        <v>4</v>
      </c>
      <c r="F200" s="4">
        <v>1181.25</v>
      </c>
      <c r="G200" s="1">
        <v>563.36230201650278</v>
      </c>
      <c r="H200" s="4">
        <v>2325</v>
      </c>
      <c r="I200" s="1">
        <v>1044.5868684440006</v>
      </c>
      <c r="J200" s="1">
        <v>1.3468501086169442</v>
      </c>
      <c r="K200" s="1">
        <f t="shared" si="46"/>
        <v>1229.4359576968272</v>
      </c>
      <c r="L200" s="1">
        <v>0.45100000000000001</v>
      </c>
      <c r="M200" s="1">
        <v>0.4</v>
      </c>
      <c r="N200" s="1">
        <v>0.09</v>
      </c>
      <c r="O200" s="1">
        <v>5.8999999999999997E-2</v>
      </c>
      <c r="P200" s="1">
        <f t="shared" si="47"/>
        <v>24.588719153936548</v>
      </c>
      <c r="Q200" s="1">
        <f t="shared" si="44"/>
        <v>110.64923619271445</v>
      </c>
      <c r="R200" s="1">
        <f t="shared" si="45"/>
        <v>72.536721504112805</v>
      </c>
      <c r="S200" s="1">
        <f t="shared" si="48"/>
        <v>183.18595769682724</v>
      </c>
      <c r="T200" s="1">
        <f t="shared" si="49"/>
        <v>207.7746768507638</v>
      </c>
    </row>
    <row r="201" spans="1:20" x14ac:dyDescent="0.35">
      <c r="A201" s="2">
        <v>1969</v>
      </c>
      <c r="B201" s="2" t="s">
        <v>41</v>
      </c>
      <c r="C201" s="3" t="s">
        <v>42</v>
      </c>
      <c r="D201" s="2" t="s">
        <v>25</v>
      </c>
      <c r="E201" s="2">
        <v>5</v>
      </c>
      <c r="F201" s="4">
        <v>1520</v>
      </c>
      <c r="G201" s="1">
        <v>247.00708491863142</v>
      </c>
      <c r="H201" s="4">
        <v>2919.375</v>
      </c>
      <c r="I201" s="1">
        <v>550.12542676990688</v>
      </c>
      <c r="J201" s="1">
        <v>1.6911658218682115</v>
      </c>
      <c r="K201" s="1">
        <f t="shared" si="46"/>
        <v>1543.735311398355</v>
      </c>
      <c r="L201" s="1">
        <v>0.45100000000000001</v>
      </c>
      <c r="M201" s="1">
        <v>0.4</v>
      </c>
      <c r="N201" s="1">
        <v>0.09</v>
      </c>
      <c r="O201" s="1">
        <v>5.8999999999999997E-2</v>
      </c>
      <c r="P201" s="1">
        <f t="shared" si="47"/>
        <v>30.874706227967103</v>
      </c>
      <c r="Q201" s="1">
        <f t="shared" si="44"/>
        <v>138.93617802585194</v>
      </c>
      <c r="R201" s="1">
        <f t="shared" si="45"/>
        <v>91.080383372502936</v>
      </c>
      <c r="S201" s="1">
        <f t="shared" si="48"/>
        <v>230.0165613983549</v>
      </c>
      <c r="T201" s="1">
        <f t="shared" si="49"/>
        <v>260.89126762632202</v>
      </c>
    </row>
    <row r="202" spans="1:20" x14ac:dyDescent="0.35">
      <c r="A202" s="2">
        <v>1969</v>
      </c>
      <c r="B202" s="2" t="s">
        <v>41</v>
      </c>
      <c r="C202" s="3" t="s">
        <v>42</v>
      </c>
      <c r="D202" s="2" t="s">
        <v>26</v>
      </c>
      <c r="E202" s="2">
        <v>6</v>
      </c>
      <c r="F202" s="4">
        <v>839.375</v>
      </c>
      <c r="G202" s="1">
        <v>243.68161433860098</v>
      </c>
      <c r="H202" s="4">
        <v>1519.375</v>
      </c>
      <c r="I202" s="1">
        <v>439.49189666990929</v>
      </c>
      <c r="J202" s="1">
        <v>0.8801593048515568</v>
      </c>
      <c r="K202" s="1">
        <f t="shared" si="46"/>
        <v>803.42978848413634</v>
      </c>
      <c r="L202" s="1">
        <v>0.45100000000000001</v>
      </c>
      <c r="M202" s="1">
        <v>0.4</v>
      </c>
      <c r="N202" s="1">
        <v>0.09</v>
      </c>
      <c r="O202" s="1">
        <v>5.8999999999999997E-2</v>
      </c>
      <c r="P202" s="1">
        <f t="shared" si="47"/>
        <v>16.068595769682727</v>
      </c>
      <c r="Q202" s="1">
        <f t="shared" si="44"/>
        <v>72.308680963572272</v>
      </c>
      <c r="R202" s="1">
        <f t="shared" si="45"/>
        <v>47.402357520564038</v>
      </c>
      <c r="S202" s="1">
        <f t="shared" si="48"/>
        <v>119.71103848413631</v>
      </c>
      <c r="T202" s="1">
        <f t="shared" si="49"/>
        <v>135.77963425381904</v>
      </c>
    </row>
    <row r="203" spans="1:20" x14ac:dyDescent="0.35">
      <c r="A203" s="2">
        <v>1969</v>
      </c>
      <c r="B203" s="2" t="s">
        <v>41</v>
      </c>
      <c r="C203" s="3" t="s">
        <v>42</v>
      </c>
      <c r="D203" s="2" t="s">
        <v>27</v>
      </c>
      <c r="E203" s="2">
        <v>7</v>
      </c>
      <c r="F203" s="4">
        <v>1080</v>
      </c>
      <c r="G203" s="1">
        <v>255.40001305142226</v>
      </c>
      <c r="H203" s="4">
        <v>2238.75</v>
      </c>
      <c r="I203" s="1">
        <v>510.71436177993905</v>
      </c>
      <c r="J203" s="1">
        <v>1.2968863142650253</v>
      </c>
      <c r="K203" s="1">
        <f t="shared" si="46"/>
        <v>1183.8278495887191</v>
      </c>
      <c r="L203" s="1">
        <v>0.45100000000000001</v>
      </c>
      <c r="M203" s="1">
        <v>0.4</v>
      </c>
      <c r="N203" s="1">
        <v>0.09</v>
      </c>
      <c r="O203" s="1">
        <v>5.8999999999999997E-2</v>
      </c>
      <c r="P203" s="1">
        <f t="shared" si="47"/>
        <v>23.676556991774387</v>
      </c>
      <c r="Q203" s="1">
        <f t="shared" si="44"/>
        <v>106.54450646298471</v>
      </c>
      <c r="R203" s="1">
        <f t="shared" si="45"/>
        <v>69.845843125734419</v>
      </c>
      <c r="S203" s="1">
        <f t="shared" si="48"/>
        <v>176.39034958871912</v>
      </c>
      <c r="T203" s="1">
        <f t="shared" si="49"/>
        <v>200.06690658049351</v>
      </c>
    </row>
    <row r="204" spans="1:20" x14ac:dyDescent="0.35">
      <c r="A204" s="2">
        <v>1969</v>
      </c>
      <c r="B204" s="2" t="s">
        <v>41</v>
      </c>
      <c r="C204" s="3" t="s">
        <v>42</v>
      </c>
      <c r="D204" s="2" t="s">
        <v>28</v>
      </c>
      <c r="E204" s="2">
        <v>8</v>
      </c>
      <c r="F204" s="4">
        <v>1045</v>
      </c>
      <c r="G204" s="1">
        <v>399.11882107128611</v>
      </c>
      <c r="H204" s="4">
        <v>1901.875</v>
      </c>
      <c r="I204" s="1">
        <v>789.08342950817155</v>
      </c>
      <c r="J204" s="1">
        <v>1.1017378711078929</v>
      </c>
      <c r="K204" s="1">
        <f t="shared" si="46"/>
        <v>1005.6918331374853</v>
      </c>
      <c r="L204" s="1">
        <v>0.45100000000000001</v>
      </c>
      <c r="M204" s="1">
        <v>0.4</v>
      </c>
      <c r="N204" s="1">
        <v>0.09</v>
      </c>
      <c r="O204" s="1">
        <v>5.8999999999999997E-2</v>
      </c>
      <c r="P204" s="1">
        <f t="shared" si="47"/>
        <v>20.113836662749708</v>
      </c>
      <c r="Q204" s="1">
        <f t="shared" si="44"/>
        <v>90.512264982373679</v>
      </c>
      <c r="R204" s="1">
        <f t="shared" si="45"/>
        <v>59.335818155111632</v>
      </c>
      <c r="S204" s="1">
        <f t="shared" si="48"/>
        <v>149.8480831374853</v>
      </c>
      <c r="T204" s="1">
        <f t="shared" si="49"/>
        <v>169.96191980023502</v>
      </c>
    </row>
    <row r="205" spans="1:20" x14ac:dyDescent="0.35">
      <c r="A205" s="2">
        <v>1969</v>
      </c>
      <c r="B205" s="2" t="s">
        <v>41</v>
      </c>
      <c r="C205" s="3" t="s">
        <v>42</v>
      </c>
      <c r="D205" s="2" t="s">
        <v>29</v>
      </c>
      <c r="E205" s="2">
        <v>9</v>
      </c>
      <c r="F205" s="4">
        <v>827.5</v>
      </c>
      <c r="G205" s="1">
        <v>212.47548878243185</v>
      </c>
      <c r="H205" s="4">
        <v>1526.875</v>
      </c>
      <c r="I205" s="1">
        <v>406.84814418093862</v>
      </c>
      <c r="J205" s="1">
        <v>0.88450398262128893</v>
      </c>
      <c r="K205" s="1">
        <f t="shared" si="46"/>
        <v>807.39571092831966</v>
      </c>
      <c r="L205" s="1">
        <v>0.45100000000000001</v>
      </c>
      <c r="M205" s="1">
        <v>0.4</v>
      </c>
      <c r="N205" s="1">
        <v>0.09</v>
      </c>
      <c r="O205" s="1">
        <v>5.8999999999999997E-2</v>
      </c>
      <c r="P205" s="1">
        <f t="shared" si="47"/>
        <v>16.147914218566395</v>
      </c>
      <c r="Q205" s="1">
        <f t="shared" si="44"/>
        <v>72.665613983548766</v>
      </c>
      <c r="R205" s="1">
        <f t="shared" si="45"/>
        <v>47.636346944770857</v>
      </c>
      <c r="S205" s="1">
        <f t="shared" si="48"/>
        <v>120.30196092831963</v>
      </c>
      <c r="T205" s="1">
        <f t="shared" si="49"/>
        <v>136.44987514688603</v>
      </c>
    </row>
    <row r="206" spans="1:20" x14ac:dyDescent="0.35">
      <c r="A206" s="2">
        <v>1969</v>
      </c>
      <c r="B206" s="2" t="s">
        <v>41</v>
      </c>
      <c r="C206" s="3" t="s">
        <v>42</v>
      </c>
      <c r="D206" s="2" t="s">
        <v>30</v>
      </c>
      <c r="E206" s="2">
        <v>10</v>
      </c>
      <c r="F206" s="4">
        <v>858.125</v>
      </c>
      <c r="G206" s="1">
        <v>369.78245293685853</v>
      </c>
      <c r="H206" s="4">
        <v>1545</v>
      </c>
      <c r="I206" s="1">
        <v>639.58465672079114</v>
      </c>
      <c r="J206" s="1">
        <v>0.89500362056480809</v>
      </c>
      <c r="K206" s="1">
        <f t="shared" si="46"/>
        <v>816.98002350176262</v>
      </c>
      <c r="L206" s="1">
        <v>0.45100000000000001</v>
      </c>
      <c r="M206" s="1">
        <v>0.4</v>
      </c>
      <c r="N206" s="1">
        <v>0.09</v>
      </c>
      <c r="O206" s="1">
        <v>5.8999999999999997E-2</v>
      </c>
      <c r="P206" s="1">
        <f t="shared" si="47"/>
        <v>16.339600470035254</v>
      </c>
      <c r="Q206" s="1">
        <f t="shared" si="44"/>
        <v>73.528202115158635</v>
      </c>
      <c r="R206" s="1">
        <f t="shared" si="45"/>
        <v>48.201821386603989</v>
      </c>
      <c r="S206" s="1">
        <f t="shared" si="48"/>
        <v>121.73002350176262</v>
      </c>
      <c r="T206" s="1">
        <f t="shared" si="49"/>
        <v>138.06962397179788</v>
      </c>
    </row>
    <row r="207" spans="1:20" x14ac:dyDescent="0.35">
      <c r="A207" s="2">
        <v>1969</v>
      </c>
      <c r="B207" s="2" t="s">
        <v>41</v>
      </c>
      <c r="C207" s="3" t="s">
        <v>42</v>
      </c>
      <c r="D207" s="2" t="s">
        <v>31</v>
      </c>
      <c r="E207" s="2">
        <v>11</v>
      </c>
      <c r="F207" s="4">
        <v>765</v>
      </c>
      <c r="G207" s="1">
        <v>352.9518380742619</v>
      </c>
      <c r="H207" s="4">
        <v>1441.25</v>
      </c>
      <c r="I207" s="1">
        <v>589.79302959296706</v>
      </c>
      <c r="J207" s="1">
        <v>0.83490224475018104</v>
      </c>
      <c r="K207" s="1">
        <f t="shared" si="46"/>
        <v>762.11809635722682</v>
      </c>
      <c r="L207" s="1">
        <v>0.45100000000000001</v>
      </c>
      <c r="M207" s="1">
        <v>0.4</v>
      </c>
      <c r="N207" s="1">
        <v>0.09</v>
      </c>
      <c r="O207" s="1">
        <v>5.8999999999999997E-2</v>
      </c>
      <c r="P207" s="1">
        <f t="shared" si="47"/>
        <v>15.242361927144538</v>
      </c>
      <c r="Q207" s="1">
        <f t="shared" si="44"/>
        <v>68.590628672150416</v>
      </c>
      <c r="R207" s="1">
        <f t="shared" si="45"/>
        <v>44.964967685076381</v>
      </c>
      <c r="S207" s="1">
        <f t="shared" si="48"/>
        <v>113.55559635722679</v>
      </c>
      <c r="T207" s="1">
        <f t="shared" si="49"/>
        <v>128.79795828437133</v>
      </c>
    </row>
    <row r="208" spans="1:20" x14ac:dyDescent="0.35">
      <c r="A208" s="2">
        <v>1969</v>
      </c>
      <c r="B208" s="2" t="s">
        <v>41</v>
      </c>
      <c r="C208" s="3" t="s">
        <v>42</v>
      </c>
      <c r="D208" s="2" t="s">
        <v>32</v>
      </c>
      <c r="E208" s="2">
        <v>12</v>
      </c>
      <c r="F208" s="4">
        <v>942.5</v>
      </c>
      <c r="G208" s="1">
        <v>689.90035512383952</v>
      </c>
      <c r="H208" s="4">
        <v>1395</v>
      </c>
      <c r="I208" s="1">
        <v>793.24040866875828</v>
      </c>
      <c r="J208" s="1">
        <v>0.80811006517016659</v>
      </c>
      <c r="K208" s="1">
        <f t="shared" si="46"/>
        <v>737.66157461809632</v>
      </c>
      <c r="L208" s="1">
        <v>0.45100000000000001</v>
      </c>
      <c r="M208" s="1">
        <v>0.4</v>
      </c>
      <c r="N208" s="1">
        <v>0.09</v>
      </c>
      <c r="O208" s="1">
        <v>5.8999999999999997E-2</v>
      </c>
      <c r="P208" s="1">
        <f t="shared" si="47"/>
        <v>14.753231492361929</v>
      </c>
      <c r="Q208" s="1">
        <f t="shared" si="44"/>
        <v>66.389541715628667</v>
      </c>
      <c r="R208" s="1">
        <f t="shared" si="45"/>
        <v>43.522032902467679</v>
      </c>
      <c r="S208" s="1">
        <f t="shared" si="48"/>
        <v>109.91157461809635</v>
      </c>
      <c r="T208" s="1">
        <f t="shared" si="49"/>
        <v>124.66480611045829</v>
      </c>
    </row>
    <row r="209" spans="1:20" x14ac:dyDescent="0.35">
      <c r="A209" s="2">
        <v>1969</v>
      </c>
      <c r="B209" s="2" t="s">
        <v>41</v>
      </c>
      <c r="C209" s="3" t="s">
        <v>42</v>
      </c>
      <c r="D209" s="2" t="s">
        <v>33</v>
      </c>
      <c r="E209" s="2">
        <v>13</v>
      </c>
      <c r="F209" s="4">
        <v>1507.5</v>
      </c>
      <c r="G209" s="1">
        <v>544.58699947758578</v>
      </c>
      <c r="H209" s="4">
        <v>3008.125</v>
      </c>
      <c r="I209" s="1">
        <v>760.23886978402822</v>
      </c>
      <c r="J209" s="1">
        <v>1.7425778421433744</v>
      </c>
      <c r="K209" s="1">
        <f t="shared" si="46"/>
        <v>1590.6653936545242</v>
      </c>
      <c r="L209" s="1">
        <v>0.45100000000000001</v>
      </c>
      <c r="M209" s="1">
        <v>0.4</v>
      </c>
      <c r="N209" s="1">
        <v>0.09</v>
      </c>
      <c r="O209" s="1">
        <v>5.8999999999999997E-2</v>
      </c>
      <c r="P209" s="1">
        <f t="shared" si="47"/>
        <v>31.813307873090487</v>
      </c>
      <c r="Q209" s="1">
        <f t="shared" si="44"/>
        <v>143.15988542890719</v>
      </c>
      <c r="R209" s="1">
        <f t="shared" si="45"/>
        <v>93.849258225616921</v>
      </c>
      <c r="S209" s="1">
        <f t="shared" si="48"/>
        <v>237.00914365452411</v>
      </c>
      <c r="T209" s="1">
        <f t="shared" si="49"/>
        <v>268.82245152761459</v>
      </c>
    </row>
    <row r="210" spans="1:20" x14ac:dyDescent="0.35">
      <c r="A210" s="2">
        <v>1969</v>
      </c>
      <c r="B210" s="2" t="s">
        <v>41</v>
      </c>
      <c r="C210" s="3" t="s">
        <v>42</v>
      </c>
      <c r="D210" s="2" t="s">
        <v>34</v>
      </c>
      <c r="E210" s="2">
        <v>14</v>
      </c>
      <c r="F210" s="4">
        <v>1040.625</v>
      </c>
      <c r="G210" s="1">
        <v>443.05461946957882</v>
      </c>
      <c r="H210" s="4">
        <v>2188.125</v>
      </c>
      <c r="I210" s="1">
        <v>819.09207327792842</v>
      </c>
      <c r="J210" s="1">
        <v>1.2675597393193339</v>
      </c>
      <c r="K210" s="1">
        <f t="shared" si="46"/>
        <v>1157.0578730904817</v>
      </c>
      <c r="L210" s="1">
        <v>0.45100000000000001</v>
      </c>
      <c r="M210" s="1">
        <v>0.4</v>
      </c>
      <c r="N210" s="1">
        <v>0.09</v>
      </c>
      <c r="O210" s="1">
        <v>5.8999999999999997E-2</v>
      </c>
      <c r="P210" s="1">
        <f t="shared" si="47"/>
        <v>23.141157461809637</v>
      </c>
      <c r="Q210" s="1">
        <f t="shared" si="44"/>
        <v>104.13520857814335</v>
      </c>
      <c r="R210" s="1">
        <f t="shared" si="45"/>
        <v>68.266414512338415</v>
      </c>
      <c r="S210" s="1">
        <f t="shared" si="48"/>
        <v>172.40162309048176</v>
      </c>
      <c r="T210" s="1">
        <f t="shared" si="49"/>
        <v>195.54278055229139</v>
      </c>
    </row>
    <row r="211" spans="1:20" x14ac:dyDescent="0.35">
      <c r="A211" s="2">
        <v>1969</v>
      </c>
      <c r="B211" s="2" t="s">
        <v>41</v>
      </c>
      <c r="C211" s="3" t="s">
        <v>42</v>
      </c>
      <c r="D211" s="2" t="s">
        <v>35</v>
      </c>
      <c r="E211" s="2">
        <v>15</v>
      </c>
      <c r="F211" s="4">
        <v>1250.625</v>
      </c>
      <c r="G211" s="1">
        <v>474.14121929371777</v>
      </c>
      <c r="H211" s="4">
        <v>2286.25</v>
      </c>
      <c r="I211" s="1">
        <v>678.01388175732518</v>
      </c>
      <c r="J211" s="1">
        <v>1.3244026068066619</v>
      </c>
      <c r="K211" s="1">
        <f t="shared" si="46"/>
        <v>1208.9453584018802</v>
      </c>
      <c r="L211" s="1">
        <v>0.45100000000000001</v>
      </c>
      <c r="M211" s="1">
        <v>0.4</v>
      </c>
      <c r="N211" s="1">
        <v>0.09</v>
      </c>
      <c r="O211" s="1">
        <v>5.8999999999999997E-2</v>
      </c>
      <c r="P211" s="1">
        <f t="shared" si="47"/>
        <v>24.178907168037608</v>
      </c>
      <c r="Q211" s="1">
        <f t="shared" si="44"/>
        <v>108.80508225616921</v>
      </c>
      <c r="R211" s="1">
        <f t="shared" si="45"/>
        <v>71.327776145710928</v>
      </c>
      <c r="S211" s="1">
        <f t="shared" si="48"/>
        <v>180.13285840188013</v>
      </c>
      <c r="T211" s="1">
        <f t="shared" si="49"/>
        <v>204.31176556991772</v>
      </c>
    </row>
    <row r="212" spans="1:20" x14ac:dyDescent="0.35">
      <c r="A212" s="1">
        <f>A211+1</f>
        <v>1970</v>
      </c>
      <c r="B212" s="3" t="s">
        <v>36</v>
      </c>
      <c r="C212" s="3" t="s">
        <v>36</v>
      </c>
      <c r="D212" s="3" t="s">
        <v>21</v>
      </c>
      <c r="E212" s="3">
        <v>1</v>
      </c>
      <c r="F212" s="4">
        <v>0</v>
      </c>
      <c r="G212" s="1">
        <v>0</v>
      </c>
      <c r="H212" s="4">
        <v>0</v>
      </c>
      <c r="I212" s="1">
        <v>0</v>
      </c>
      <c r="J212" s="1">
        <v>0</v>
      </c>
      <c r="K212" s="1" t="e">
        <f t="shared" si="46"/>
        <v>#DIV/0!</v>
      </c>
    </row>
    <row r="213" spans="1:20" x14ac:dyDescent="0.35">
      <c r="A213" s="2">
        <v>1970</v>
      </c>
      <c r="B213" s="2" t="s">
        <v>51</v>
      </c>
      <c r="C213" s="3" t="s">
        <v>52</v>
      </c>
      <c r="D213" s="2" t="s">
        <v>22</v>
      </c>
      <c r="E213" s="2">
        <v>2</v>
      </c>
      <c r="F213" s="4">
        <v>1268.125</v>
      </c>
      <c r="G213" s="1">
        <v>542.21910930914271</v>
      </c>
      <c r="H213" s="4">
        <v>1268.125</v>
      </c>
      <c r="I213" s="1">
        <v>542.21910930914271</v>
      </c>
      <c r="J213" s="1">
        <v>1</v>
      </c>
      <c r="K213" s="1">
        <f t="shared" si="46"/>
        <v>739.1920336787565</v>
      </c>
      <c r="L213" s="1">
        <v>0.77200000000000002</v>
      </c>
      <c r="M213" s="1">
        <v>0</v>
      </c>
      <c r="N213" s="1">
        <v>0.13800000000000001</v>
      </c>
      <c r="O213" s="1">
        <v>0.09</v>
      </c>
      <c r="P213" s="1">
        <f t="shared" ref="P213:P226" si="50">L213*0.03*K213</f>
        <v>17.119687500000001</v>
      </c>
      <c r="Q213" s="1">
        <f t="shared" si="44"/>
        <v>102.00850064766841</v>
      </c>
      <c r="R213" s="1">
        <f t="shared" si="45"/>
        <v>66.527283031088089</v>
      </c>
      <c r="S213" s="1">
        <f t="shared" ref="S213:S226" si="51">Q213+R213</f>
        <v>168.5357836787565</v>
      </c>
      <c r="T213" s="1">
        <f t="shared" ref="T213:T226" si="52">S213+P213</f>
        <v>185.6554711787565</v>
      </c>
    </row>
    <row r="214" spans="1:20" x14ac:dyDescent="0.35">
      <c r="A214" s="2">
        <v>1970</v>
      </c>
      <c r="B214" s="2" t="s">
        <v>51</v>
      </c>
      <c r="C214" s="3" t="s">
        <v>52</v>
      </c>
      <c r="D214" s="2" t="s">
        <v>23</v>
      </c>
      <c r="E214" s="2">
        <v>3</v>
      </c>
      <c r="F214" s="4">
        <v>2315</v>
      </c>
      <c r="G214" s="1">
        <v>1214.4151541654387</v>
      </c>
      <c r="H214" s="4">
        <v>2315</v>
      </c>
      <c r="I214" s="1">
        <v>1214.4151541654387</v>
      </c>
      <c r="J214" s="1">
        <v>1.8255298176441597</v>
      </c>
      <c r="K214" s="1">
        <f t="shared" si="46"/>
        <v>1349.4170984455959</v>
      </c>
      <c r="L214" s="1">
        <v>0.77200000000000002</v>
      </c>
      <c r="M214" s="1">
        <v>0</v>
      </c>
      <c r="N214" s="1">
        <v>0.13800000000000001</v>
      </c>
      <c r="O214" s="1">
        <v>0.09</v>
      </c>
      <c r="P214" s="1">
        <f t="shared" si="50"/>
        <v>31.252500000000001</v>
      </c>
      <c r="Q214" s="1">
        <f t="shared" si="44"/>
        <v>186.21955958549225</v>
      </c>
      <c r="R214" s="1">
        <f t="shared" si="45"/>
        <v>121.44753886010363</v>
      </c>
      <c r="S214" s="1">
        <f t="shared" si="51"/>
        <v>307.66709844559591</v>
      </c>
      <c r="T214" s="1">
        <f t="shared" si="52"/>
        <v>338.91959844559591</v>
      </c>
    </row>
    <row r="215" spans="1:20" x14ac:dyDescent="0.35">
      <c r="A215" s="2">
        <v>1970</v>
      </c>
      <c r="B215" s="2" t="s">
        <v>51</v>
      </c>
      <c r="C215" s="3" t="s">
        <v>52</v>
      </c>
      <c r="D215" s="2" t="s">
        <v>24</v>
      </c>
      <c r="E215" s="2">
        <v>4</v>
      </c>
      <c r="F215" s="4">
        <v>2535.625</v>
      </c>
      <c r="G215" s="1">
        <v>1741.4880789619742</v>
      </c>
      <c r="H215" s="4">
        <v>2535.625</v>
      </c>
      <c r="I215" s="1">
        <v>1741.4880789619742</v>
      </c>
      <c r="J215" s="1">
        <v>1.9995071463775258</v>
      </c>
      <c r="K215" s="1">
        <f t="shared" si="46"/>
        <v>1478.0197538860102</v>
      </c>
      <c r="L215" s="1">
        <v>0.77200000000000002</v>
      </c>
      <c r="M215" s="1">
        <v>0</v>
      </c>
      <c r="N215" s="1">
        <v>0.13800000000000001</v>
      </c>
      <c r="O215" s="1">
        <v>0.09</v>
      </c>
      <c r="P215" s="1">
        <f t="shared" si="50"/>
        <v>34.230937499999996</v>
      </c>
      <c r="Q215" s="1">
        <f t="shared" si="44"/>
        <v>203.96672603626942</v>
      </c>
      <c r="R215" s="1">
        <f t="shared" si="45"/>
        <v>133.02177784974091</v>
      </c>
      <c r="S215" s="1">
        <f t="shared" si="51"/>
        <v>336.98850388601034</v>
      </c>
      <c r="T215" s="1">
        <f t="shared" si="52"/>
        <v>371.21944138601032</v>
      </c>
    </row>
    <row r="216" spans="1:20" x14ac:dyDescent="0.35">
      <c r="A216" s="2">
        <v>1970</v>
      </c>
      <c r="B216" s="2" t="s">
        <v>51</v>
      </c>
      <c r="C216" s="3" t="s">
        <v>52</v>
      </c>
      <c r="D216" s="2" t="s">
        <v>25</v>
      </c>
      <c r="E216" s="2">
        <v>5</v>
      </c>
      <c r="F216" s="4">
        <v>3018.75</v>
      </c>
      <c r="G216" s="1">
        <v>798.57816357156503</v>
      </c>
      <c r="H216" s="4">
        <v>3018.75</v>
      </c>
      <c r="I216" s="1">
        <v>798.57816357156503</v>
      </c>
      <c r="J216" s="1">
        <v>2.3804829965500245</v>
      </c>
      <c r="K216" s="1">
        <f t="shared" si="46"/>
        <v>1759.634067357513</v>
      </c>
      <c r="L216" s="1">
        <v>0.77200000000000002</v>
      </c>
      <c r="M216" s="1">
        <v>0</v>
      </c>
      <c r="N216" s="1">
        <v>0.13800000000000001</v>
      </c>
      <c r="O216" s="1">
        <v>0.09</v>
      </c>
      <c r="P216" s="1">
        <f t="shared" si="50"/>
        <v>40.753125000000004</v>
      </c>
      <c r="Q216" s="1">
        <f t="shared" si="44"/>
        <v>242.82950129533683</v>
      </c>
      <c r="R216" s="1">
        <f t="shared" si="45"/>
        <v>158.36706606217618</v>
      </c>
      <c r="S216" s="1">
        <f t="shared" si="51"/>
        <v>401.196567357513</v>
      </c>
      <c r="T216" s="1">
        <f t="shared" si="52"/>
        <v>441.94969235751302</v>
      </c>
    </row>
    <row r="217" spans="1:20" x14ac:dyDescent="0.35">
      <c r="A217" s="2">
        <v>1970</v>
      </c>
      <c r="B217" s="2" t="s">
        <v>51</v>
      </c>
      <c r="C217" s="3" t="s">
        <v>52</v>
      </c>
      <c r="D217" s="2" t="s">
        <v>26</v>
      </c>
      <c r="E217" s="2">
        <v>6</v>
      </c>
      <c r="F217" s="4">
        <v>1228.75</v>
      </c>
      <c r="G217" s="1">
        <v>479.35938153609413</v>
      </c>
      <c r="H217" s="4">
        <v>1228.75</v>
      </c>
      <c r="I217" s="1">
        <v>479.35938153609413</v>
      </c>
      <c r="J217" s="1">
        <v>0.96895022178413015</v>
      </c>
      <c r="K217" s="1">
        <f t="shared" si="46"/>
        <v>716.24028497409324</v>
      </c>
      <c r="L217" s="1">
        <v>0.77200000000000002</v>
      </c>
      <c r="M217" s="1">
        <v>0</v>
      </c>
      <c r="N217" s="1">
        <v>0.13800000000000001</v>
      </c>
      <c r="O217" s="1">
        <v>0.09</v>
      </c>
      <c r="P217" s="1">
        <f t="shared" si="50"/>
        <v>16.588124999999998</v>
      </c>
      <c r="Q217" s="1">
        <f t="shared" si="44"/>
        <v>98.841159326424872</v>
      </c>
      <c r="R217" s="1">
        <f t="shared" si="45"/>
        <v>64.461625647668384</v>
      </c>
      <c r="S217" s="1">
        <f t="shared" si="51"/>
        <v>163.30278497409324</v>
      </c>
      <c r="T217" s="1">
        <f t="shared" si="52"/>
        <v>179.89090997409323</v>
      </c>
    </row>
    <row r="218" spans="1:20" x14ac:dyDescent="0.35">
      <c r="A218" s="2">
        <v>1970</v>
      </c>
      <c r="B218" s="2" t="s">
        <v>51</v>
      </c>
      <c r="C218" s="3" t="s">
        <v>52</v>
      </c>
      <c r="D218" s="2" t="s">
        <v>27</v>
      </c>
      <c r="E218" s="2">
        <v>7</v>
      </c>
      <c r="F218" s="4">
        <v>3064.375</v>
      </c>
      <c r="G218" s="1">
        <v>322.73166743700045</v>
      </c>
      <c r="H218" s="4">
        <v>3064.375</v>
      </c>
      <c r="I218" s="1">
        <v>322.73166743700045</v>
      </c>
      <c r="J218" s="1">
        <v>2.4164613109906359</v>
      </c>
      <c r="K218" s="1">
        <f t="shared" si="46"/>
        <v>1786.228950777202</v>
      </c>
      <c r="L218" s="1">
        <v>0.77200000000000002</v>
      </c>
      <c r="M218" s="1">
        <v>0</v>
      </c>
      <c r="N218" s="1">
        <v>0.13800000000000001</v>
      </c>
      <c r="O218" s="1">
        <v>0.09</v>
      </c>
      <c r="P218" s="1">
        <f t="shared" si="50"/>
        <v>41.369062499999998</v>
      </c>
      <c r="Q218" s="1">
        <f t="shared" si="44"/>
        <v>246.49959520725389</v>
      </c>
      <c r="R218" s="1">
        <f t="shared" si="45"/>
        <v>160.76060556994818</v>
      </c>
      <c r="S218" s="1">
        <f t="shared" si="51"/>
        <v>407.26020077720204</v>
      </c>
      <c r="T218" s="1">
        <f t="shared" si="52"/>
        <v>448.62926327720203</v>
      </c>
    </row>
    <row r="219" spans="1:20" x14ac:dyDescent="0.35">
      <c r="A219" s="2">
        <v>1970</v>
      </c>
      <c r="B219" s="2" t="s">
        <v>51</v>
      </c>
      <c r="C219" s="3" t="s">
        <v>52</v>
      </c>
      <c r="D219" s="2" t="s">
        <v>28</v>
      </c>
      <c r="E219" s="2">
        <v>8</v>
      </c>
      <c r="F219" s="4">
        <v>3511.25</v>
      </c>
      <c r="G219" s="1">
        <v>574.42906437609861</v>
      </c>
      <c r="H219" s="4">
        <v>3511.25</v>
      </c>
      <c r="I219" s="1">
        <v>574.42906437609861</v>
      </c>
      <c r="J219" s="1">
        <v>2.7688516510596353</v>
      </c>
      <c r="K219" s="1">
        <f t="shared" si="46"/>
        <v>2046.7130829015543</v>
      </c>
      <c r="L219" s="1">
        <v>0.77200000000000002</v>
      </c>
      <c r="M219" s="1">
        <v>0</v>
      </c>
      <c r="N219" s="1">
        <v>0.13800000000000001</v>
      </c>
      <c r="O219" s="1">
        <v>0.09</v>
      </c>
      <c r="P219" s="1">
        <f t="shared" si="50"/>
        <v>47.401874999999997</v>
      </c>
      <c r="Q219" s="1">
        <f t="shared" si="44"/>
        <v>282.44640544041454</v>
      </c>
      <c r="R219" s="1">
        <f t="shared" si="45"/>
        <v>184.20417746113989</v>
      </c>
      <c r="S219" s="1">
        <f t="shared" si="51"/>
        <v>466.65058290155446</v>
      </c>
      <c r="T219" s="1">
        <f t="shared" si="52"/>
        <v>514.05245790155448</v>
      </c>
    </row>
    <row r="220" spans="1:20" x14ac:dyDescent="0.35">
      <c r="A220" s="2">
        <v>1970</v>
      </c>
      <c r="B220" s="2" t="s">
        <v>51</v>
      </c>
      <c r="C220" s="3" t="s">
        <v>52</v>
      </c>
      <c r="D220" s="2" t="s">
        <v>29</v>
      </c>
      <c r="E220" s="2">
        <v>9</v>
      </c>
      <c r="F220" s="4">
        <v>1782.5</v>
      </c>
      <c r="G220" s="1">
        <v>285.57690149356733</v>
      </c>
      <c r="H220" s="4">
        <v>1782.5</v>
      </c>
      <c r="I220" s="1">
        <v>285.57690149356733</v>
      </c>
      <c r="J220" s="1">
        <v>1.4056185312962051</v>
      </c>
      <c r="K220" s="1">
        <f t="shared" si="46"/>
        <v>1039.0220207253885</v>
      </c>
      <c r="L220" s="1">
        <v>0.77200000000000002</v>
      </c>
      <c r="M220" s="1">
        <v>0</v>
      </c>
      <c r="N220" s="1">
        <v>0.13800000000000001</v>
      </c>
      <c r="O220" s="1">
        <v>0.09</v>
      </c>
      <c r="P220" s="1">
        <f t="shared" si="50"/>
        <v>24.063749999999999</v>
      </c>
      <c r="Q220" s="1">
        <f t="shared" si="44"/>
        <v>143.38503886010363</v>
      </c>
      <c r="R220" s="1">
        <f t="shared" si="45"/>
        <v>93.511981865284966</v>
      </c>
      <c r="S220" s="1">
        <f t="shared" si="51"/>
        <v>236.89702072538859</v>
      </c>
      <c r="T220" s="1">
        <f t="shared" si="52"/>
        <v>260.96077072538856</v>
      </c>
    </row>
    <row r="221" spans="1:20" x14ac:dyDescent="0.35">
      <c r="A221" s="2">
        <v>1970</v>
      </c>
      <c r="B221" s="2" t="s">
        <v>51</v>
      </c>
      <c r="C221" s="3" t="s">
        <v>52</v>
      </c>
      <c r="D221" s="2" t="s">
        <v>30</v>
      </c>
      <c r="E221" s="2">
        <v>10</v>
      </c>
      <c r="F221" s="4">
        <v>3458.125</v>
      </c>
      <c r="G221" s="1">
        <v>750.55916655517581</v>
      </c>
      <c r="H221" s="4">
        <v>3458.125</v>
      </c>
      <c r="I221" s="1">
        <v>750.55916655517581</v>
      </c>
      <c r="J221" s="1">
        <v>2.7269590931493348</v>
      </c>
      <c r="K221" s="1">
        <f t="shared" si="46"/>
        <v>2015.7464378238342</v>
      </c>
      <c r="L221" s="1">
        <v>0.77200000000000002</v>
      </c>
      <c r="M221" s="1">
        <v>0</v>
      </c>
      <c r="N221" s="1">
        <v>0.13800000000000001</v>
      </c>
      <c r="O221" s="1">
        <v>0.09</v>
      </c>
      <c r="P221" s="1">
        <f t="shared" si="50"/>
        <v>46.684687500000003</v>
      </c>
      <c r="Q221" s="1">
        <f t="shared" si="44"/>
        <v>278.17300841968915</v>
      </c>
      <c r="R221" s="1">
        <f t="shared" si="45"/>
        <v>181.41717940414506</v>
      </c>
      <c r="S221" s="1">
        <f t="shared" si="51"/>
        <v>459.59018782383419</v>
      </c>
      <c r="T221" s="1">
        <f t="shared" si="52"/>
        <v>506.27487532383418</v>
      </c>
    </row>
    <row r="222" spans="1:20" x14ac:dyDescent="0.35">
      <c r="A222" s="2">
        <v>1970</v>
      </c>
      <c r="B222" s="2" t="s">
        <v>51</v>
      </c>
      <c r="C222" s="3" t="s">
        <v>52</v>
      </c>
      <c r="D222" s="2" t="s">
        <v>31</v>
      </c>
      <c r="E222" s="2">
        <v>11</v>
      </c>
      <c r="F222" s="4">
        <v>3156.875</v>
      </c>
      <c r="G222" s="1">
        <v>362.43605757889668</v>
      </c>
      <c r="H222" s="4">
        <v>3156.875</v>
      </c>
      <c r="I222" s="1">
        <v>362.43605757889668</v>
      </c>
      <c r="J222" s="1">
        <v>2.4894036471168062</v>
      </c>
      <c r="K222" s="1">
        <f t="shared" si="46"/>
        <v>1840.1473445595855</v>
      </c>
      <c r="L222" s="1">
        <v>0.77200000000000002</v>
      </c>
      <c r="M222" s="1">
        <v>0</v>
      </c>
      <c r="N222" s="1">
        <v>0.13800000000000001</v>
      </c>
      <c r="O222" s="1">
        <v>0.09</v>
      </c>
      <c r="P222" s="1">
        <f t="shared" si="50"/>
        <v>42.617812499999999</v>
      </c>
      <c r="Q222" s="1">
        <f t="shared" si="44"/>
        <v>253.94033354922283</v>
      </c>
      <c r="R222" s="1">
        <f t="shared" si="45"/>
        <v>165.61326101036269</v>
      </c>
      <c r="S222" s="1">
        <f t="shared" si="51"/>
        <v>419.55359455958552</v>
      </c>
      <c r="T222" s="1">
        <f t="shared" si="52"/>
        <v>462.17140705958553</v>
      </c>
    </row>
    <row r="223" spans="1:20" x14ac:dyDescent="0.35">
      <c r="A223" s="2">
        <v>1970</v>
      </c>
      <c r="B223" s="2" t="s">
        <v>51</v>
      </c>
      <c r="C223" s="3" t="s">
        <v>52</v>
      </c>
      <c r="D223" s="2" t="s">
        <v>32</v>
      </c>
      <c r="E223" s="2">
        <v>12</v>
      </c>
      <c r="F223" s="4">
        <v>242.5</v>
      </c>
      <c r="G223" s="1">
        <v>138.47382424126229</v>
      </c>
      <c r="H223" s="4">
        <v>242.5</v>
      </c>
      <c r="I223" s="1">
        <v>138.47382424126229</v>
      </c>
      <c r="J223" s="1">
        <v>0.19122720551996056</v>
      </c>
      <c r="K223" s="1">
        <f t="shared" si="46"/>
        <v>141.35362694300517</v>
      </c>
      <c r="L223" s="1">
        <v>0.77200000000000002</v>
      </c>
      <c r="M223" s="1">
        <v>0</v>
      </c>
      <c r="N223" s="1">
        <v>0.13800000000000001</v>
      </c>
      <c r="O223" s="1">
        <v>0.09</v>
      </c>
      <c r="P223" s="1">
        <f t="shared" si="50"/>
        <v>3.2737499999999997</v>
      </c>
      <c r="Q223" s="1">
        <f t="shared" si="44"/>
        <v>19.506800518134714</v>
      </c>
      <c r="R223" s="1">
        <f t="shared" si="45"/>
        <v>12.721826424870464</v>
      </c>
      <c r="S223" s="1">
        <f t="shared" si="51"/>
        <v>32.228626943005182</v>
      </c>
      <c r="T223" s="1">
        <f t="shared" si="52"/>
        <v>35.502376943005181</v>
      </c>
    </row>
    <row r="224" spans="1:20" x14ac:dyDescent="0.35">
      <c r="A224" s="2">
        <v>1970</v>
      </c>
      <c r="B224" s="2" t="s">
        <v>51</v>
      </c>
      <c r="C224" s="3" t="s">
        <v>52</v>
      </c>
      <c r="D224" s="2" t="s">
        <v>33</v>
      </c>
      <c r="E224" s="2">
        <v>13</v>
      </c>
      <c r="F224" s="4">
        <v>3638.75</v>
      </c>
      <c r="G224" s="1">
        <v>300.86334107032718</v>
      </c>
      <c r="H224" s="4">
        <v>3638.75</v>
      </c>
      <c r="I224" s="1">
        <v>300.86334107032718</v>
      </c>
      <c r="J224" s="1">
        <v>2.8693937900443567</v>
      </c>
      <c r="K224" s="1">
        <f t="shared" si="46"/>
        <v>2121.0330310880827</v>
      </c>
      <c r="L224" s="1">
        <v>0.77200000000000002</v>
      </c>
      <c r="M224" s="1">
        <v>0</v>
      </c>
      <c r="N224" s="1">
        <v>0.13800000000000001</v>
      </c>
      <c r="O224" s="1">
        <v>0.09</v>
      </c>
      <c r="P224" s="1">
        <f t="shared" si="50"/>
        <v>49.123124999999995</v>
      </c>
      <c r="Q224" s="1">
        <f t="shared" si="44"/>
        <v>292.70255829015542</v>
      </c>
      <c r="R224" s="1">
        <f t="shared" si="45"/>
        <v>190.89297279792743</v>
      </c>
      <c r="S224" s="1">
        <f t="shared" si="51"/>
        <v>483.59553108808285</v>
      </c>
      <c r="T224" s="1">
        <f t="shared" si="52"/>
        <v>532.71865608808287</v>
      </c>
    </row>
    <row r="225" spans="1:20" x14ac:dyDescent="0.35">
      <c r="A225" s="2">
        <v>1970</v>
      </c>
      <c r="B225" s="2" t="s">
        <v>51</v>
      </c>
      <c r="C225" s="3" t="s">
        <v>52</v>
      </c>
      <c r="D225" s="2" t="s">
        <v>34</v>
      </c>
      <c r="E225" s="2">
        <v>14</v>
      </c>
      <c r="F225" s="4">
        <v>2053.125</v>
      </c>
      <c r="G225" s="1">
        <v>773.18705962184004</v>
      </c>
      <c r="H225" s="4">
        <v>2053.125</v>
      </c>
      <c r="I225" s="1">
        <v>773.18705962184004</v>
      </c>
      <c r="J225" s="1">
        <v>1.6190241498275013</v>
      </c>
      <c r="K225" s="1">
        <f t="shared" si="46"/>
        <v>1196.7697538860102</v>
      </c>
      <c r="L225" s="1">
        <v>0.77200000000000002</v>
      </c>
      <c r="M225" s="1">
        <v>0</v>
      </c>
      <c r="N225" s="1">
        <v>0.13800000000000001</v>
      </c>
      <c r="O225" s="1">
        <v>0.09</v>
      </c>
      <c r="P225" s="1">
        <f t="shared" si="50"/>
        <v>27.717187499999998</v>
      </c>
      <c r="Q225" s="1">
        <f t="shared" si="44"/>
        <v>165.15422603626942</v>
      </c>
      <c r="R225" s="1">
        <f t="shared" si="45"/>
        <v>107.70927784974091</v>
      </c>
      <c r="S225" s="1">
        <f t="shared" si="51"/>
        <v>272.86350388601034</v>
      </c>
      <c r="T225" s="1">
        <f t="shared" si="52"/>
        <v>300.58069138601036</v>
      </c>
    </row>
    <row r="226" spans="1:20" x14ac:dyDescent="0.35">
      <c r="A226" s="2">
        <v>1970</v>
      </c>
      <c r="B226" s="2" t="s">
        <v>51</v>
      </c>
      <c r="C226" s="3" t="s">
        <v>52</v>
      </c>
      <c r="D226" s="2" t="s">
        <v>35</v>
      </c>
      <c r="E226" s="2">
        <v>15</v>
      </c>
      <c r="F226" s="4">
        <v>4378.75</v>
      </c>
      <c r="G226" s="1">
        <v>859.01469719673605</v>
      </c>
      <c r="H226" s="4">
        <v>4378.75</v>
      </c>
      <c r="I226" s="1">
        <v>859.01469719673605</v>
      </c>
      <c r="J226" s="1">
        <v>3.4529324790537212</v>
      </c>
      <c r="K226" s="1">
        <f t="shared" si="46"/>
        <v>2552.38018134715</v>
      </c>
      <c r="L226" s="1">
        <v>0.77200000000000002</v>
      </c>
      <c r="M226" s="1">
        <v>0</v>
      </c>
      <c r="N226" s="1">
        <v>0.13800000000000001</v>
      </c>
      <c r="O226" s="1">
        <v>0.09</v>
      </c>
      <c r="P226" s="1">
        <f t="shared" si="50"/>
        <v>59.113124999999997</v>
      </c>
      <c r="Q226" s="1">
        <f t="shared" si="44"/>
        <v>352.22846502590676</v>
      </c>
      <c r="R226" s="1">
        <f t="shared" si="45"/>
        <v>229.7142163212435</v>
      </c>
      <c r="S226" s="1">
        <f t="shared" si="51"/>
        <v>581.94268134715026</v>
      </c>
      <c r="T226" s="1">
        <f t="shared" si="52"/>
        <v>641.05580634715022</v>
      </c>
    </row>
    <row r="227" spans="1:20" x14ac:dyDescent="0.35">
      <c r="A227" s="1">
        <f>A226+1</f>
        <v>1971</v>
      </c>
      <c r="B227" s="3" t="s">
        <v>36</v>
      </c>
      <c r="C227" s="3" t="s">
        <v>36</v>
      </c>
      <c r="D227" s="3" t="s">
        <v>21</v>
      </c>
      <c r="E227" s="3">
        <v>1</v>
      </c>
      <c r="F227" s="4">
        <v>0</v>
      </c>
      <c r="G227" s="1">
        <v>0</v>
      </c>
      <c r="H227" s="4">
        <v>0</v>
      </c>
      <c r="I227" s="1">
        <v>0</v>
      </c>
      <c r="J227" s="1">
        <v>0</v>
      </c>
      <c r="K227" s="1" t="e">
        <f t="shared" si="46"/>
        <v>#DIV/0!</v>
      </c>
    </row>
    <row r="228" spans="1:20" x14ac:dyDescent="0.35">
      <c r="A228" s="2">
        <v>1971</v>
      </c>
      <c r="B228" s="2" t="s">
        <v>41</v>
      </c>
      <c r="C228" s="3" t="s">
        <v>42</v>
      </c>
      <c r="D228" s="2" t="s">
        <v>22</v>
      </c>
      <c r="E228" s="2">
        <v>2</v>
      </c>
      <c r="F228" s="4">
        <v>915.625</v>
      </c>
      <c r="G228" s="1">
        <v>373.9227582892845</v>
      </c>
      <c r="H228" s="4">
        <v>2118.125</v>
      </c>
      <c r="I228" s="1">
        <v>700.4639756978479</v>
      </c>
      <c r="J228" s="1">
        <v>1</v>
      </c>
      <c r="K228" s="1">
        <f t="shared" si="46"/>
        <v>1120.0425969447708</v>
      </c>
      <c r="L228" s="1">
        <v>0.45100000000000001</v>
      </c>
      <c r="M228" s="1">
        <v>0.4</v>
      </c>
      <c r="N228" s="1">
        <v>0.09</v>
      </c>
      <c r="O228" s="1">
        <v>5.8999999999999997E-2</v>
      </c>
      <c r="P228" s="1">
        <f t="shared" ref="P228:P241" si="53">M228*K228*0.05</f>
        <v>22.400851938895418</v>
      </c>
      <c r="Q228" s="1">
        <f t="shared" si="44"/>
        <v>100.80383372502936</v>
      </c>
      <c r="R228" s="1">
        <f t="shared" si="45"/>
        <v>66.082513219741472</v>
      </c>
      <c r="S228" s="1">
        <f t="shared" ref="S228:S241" si="54">Q228+R228</f>
        <v>166.88634694477082</v>
      </c>
      <c r="T228" s="1">
        <f t="shared" ref="T228:T241" si="55">S228+P228</f>
        <v>189.28719888366624</v>
      </c>
    </row>
    <row r="229" spans="1:20" x14ac:dyDescent="0.35">
      <c r="A229" s="2">
        <v>1971</v>
      </c>
      <c r="B229" s="2" t="s">
        <v>41</v>
      </c>
      <c r="C229" s="3" t="s">
        <v>42</v>
      </c>
      <c r="D229" s="2" t="s">
        <v>23</v>
      </c>
      <c r="E229" s="2">
        <v>3</v>
      </c>
      <c r="F229" s="4">
        <v>1167.5</v>
      </c>
      <c r="G229" s="1">
        <v>441.45120530661899</v>
      </c>
      <c r="H229" s="4">
        <v>2623.75</v>
      </c>
      <c r="I229" s="1">
        <v>837.48098112320235</v>
      </c>
      <c r="J229" s="1">
        <v>1.2387134848037769</v>
      </c>
      <c r="K229" s="1">
        <f t="shared" si="46"/>
        <v>1387.4118683901293</v>
      </c>
      <c r="L229" s="1">
        <v>0.45100000000000001</v>
      </c>
      <c r="M229" s="1">
        <v>0.4</v>
      </c>
      <c r="N229" s="1">
        <v>0.09</v>
      </c>
      <c r="O229" s="1">
        <v>5.8999999999999997E-2</v>
      </c>
      <c r="P229" s="1">
        <f t="shared" si="53"/>
        <v>27.748237367802588</v>
      </c>
      <c r="Q229" s="1">
        <f t="shared" si="44"/>
        <v>124.86706815511162</v>
      </c>
      <c r="R229" s="1">
        <f t="shared" si="45"/>
        <v>81.857300235017618</v>
      </c>
      <c r="S229" s="1">
        <f t="shared" si="54"/>
        <v>206.72436839012926</v>
      </c>
      <c r="T229" s="1">
        <f t="shared" si="55"/>
        <v>234.47260575793183</v>
      </c>
    </row>
    <row r="230" spans="1:20" x14ac:dyDescent="0.35">
      <c r="A230" s="2">
        <v>1971</v>
      </c>
      <c r="B230" s="2" t="s">
        <v>41</v>
      </c>
      <c r="C230" s="3" t="s">
        <v>42</v>
      </c>
      <c r="D230" s="2" t="s">
        <v>24</v>
      </c>
      <c r="E230" s="2">
        <v>4</v>
      </c>
      <c r="F230" s="4">
        <v>721.875</v>
      </c>
      <c r="G230" s="1">
        <v>358.53506918198855</v>
      </c>
      <c r="H230" s="4">
        <v>1850.625</v>
      </c>
      <c r="I230" s="1">
        <v>674.58820290056656</v>
      </c>
      <c r="J230" s="1">
        <v>0.8737090587193862</v>
      </c>
      <c r="K230" s="1">
        <f t="shared" si="46"/>
        <v>978.59136310223266</v>
      </c>
      <c r="L230" s="1">
        <v>0.45100000000000001</v>
      </c>
      <c r="M230" s="1">
        <v>0.4</v>
      </c>
      <c r="N230" s="1">
        <v>0.09</v>
      </c>
      <c r="O230" s="1">
        <v>5.8999999999999997E-2</v>
      </c>
      <c r="P230" s="1">
        <f t="shared" si="53"/>
        <v>19.571827262044657</v>
      </c>
      <c r="Q230" s="1">
        <f t="shared" si="44"/>
        <v>88.073222679200939</v>
      </c>
      <c r="R230" s="1">
        <f t="shared" si="45"/>
        <v>57.736890423031724</v>
      </c>
      <c r="S230" s="1">
        <f t="shared" si="54"/>
        <v>145.81011310223266</v>
      </c>
      <c r="T230" s="1">
        <f t="shared" si="55"/>
        <v>165.38194036427731</v>
      </c>
    </row>
    <row r="231" spans="1:20" x14ac:dyDescent="0.35">
      <c r="A231" s="2">
        <v>1971</v>
      </c>
      <c r="B231" s="2" t="s">
        <v>41</v>
      </c>
      <c r="C231" s="3" t="s">
        <v>42</v>
      </c>
      <c r="D231" s="2" t="s">
        <v>25</v>
      </c>
      <c r="E231" s="2">
        <v>5</v>
      </c>
      <c r="F231" s="4">
        <v>1500</v>
      </c>
      <c r="G231" s="1">
        <v>569.64170025259443</v>
      </c>
      <c r="H231" s="4">
        <v>3289.375</v>
      </c>
      <c r="I231" s="1">
        <v>990.79277666896382</v>
      </c>
      <c r="J231" s="1">
        <v>1.5529654765417527</v>
      </c>
      <c r="K231" s="1">
        <f t="shared" si="46"/>
        <v>1739.3874853113984</v>
      </c>
      <c r="L231" s="1">
        <v>0.45100000000000001</v>
      </c>
      <c r="M231" s="1">
        <v>0.4</v>
      </c>
      <c r="N231" s="1">
        <v>0.09</v>
      </c>
      <c r="O231" s="1">
        <v>5.8999999999999997E-2</v>
      </c>
      <c r="P231" s="1">
        <f t="shared" si="53"/>
        <v>34.78774970622797</v>
      </c>
      <c r="Q231" s="1">
        <f t="shared" si="44"/>
        <v>156.54487367802585</v>
      </c>
      <c r="R231" s="1">
        <f t="shared" si="45"/>
        <v>102.6238616333725</v>
      </c>
      <c r="S231" s="1">
        <f t="shared" si="54"/>
        <v>259.16873531139834</v>
      </c>
      <c r="T231" s="1">
        <f t="shared" si="55"/>
        <v>293.95648501762628</v>
      </c>
    </row>
    <row r="232" spans="1:20" x14ac:dyDescent="0.35">
      <c r="A232" s="2">
        <v>1971</v>
      </c>
      <c r="B232" s="2" t="s">
        <v>41</v>
      </c>
      <c r="C232" s="3" t="s">
        <v>42</v>
      </c>
      <c r="D232" s="2" t="s">
        <v>26</v>
      </c>
      <c r="E232" s="2">
        <v>6</v>
      </c>
      <c r="F232" s="4">
        <v>782.5</v>
      </c>
      <c r="G232" s="1">
        <v>528.8036812781595</v>
      </c>
      <c r="H232" s="4">
        <v>2590</v>
      </c>
      <c r="I232" s="1">
        <v>1653.1497875402245</v>
      </c>
      <c r="J232" s="1">
        <v>1.2227795809973443</v>
      </c>
      <c r="K232" s="1">
        <f t="shared" si="46"/>
        <v>1369.5652173913045</v>
      </c>
      <c r="L232" s="1">
        <v>0.45100000000000001</v>
      </c>
      <c r="M232" s="1">
        <v>0.4</v>
      </c>
      <c r="N232" s="1">
        <v>0.09</v>
      </c>
      <c r="O232" s="1">
        <v>5.8999999999999997E-2</v>
      </c>
      <c r="P232" s="1">
        <f t="shared" si="53"/>
        <v>27.391304347826093</v>
      </c>
      <c r="Q232" s="1">
        <f t="shared" si="44"/>
        <v>123.2608695652174</v>
      </c>
      <c r="R232" s="1">
        <f t="shared" si="45"/>
        <v>80.804347826086953</v>
      </c>
      <c r="S232" s="1">
        <f t="shared" si="54"/>
        <v>204.06521739130437</v>
      </c>
      <c r="T232" s="1">
        <f t="shared" si="55"/>
        <v>231.45652173913047</v>
      </c>
    </row>
    <row r="233" spans="1:20" x14ac:dyDescent="0.35">
      <c r="A233" s="2">
        <v>1971</v>
      </c>
      <c r="B233" s="2" t="s">
        <v>41</v>
      </c>
      <c r="C233" s="3" t="s">
        <v>42</v>
      </c>
      <c r="D233" s="2" t="s">
        <v>27</v>
      </c>
      <c r="E233" s="2">
        <v>7</v>
      </c>
      <c r="F233" s="4">
        <v>1201.25</v>
      </c>
      <c r="G233" s="1">
        <v>497.57955812781</v>
      </c>
      <c r="H233" s="4">
        <v>3041.25</v>
      </c>
      <c r="I233" s="1">
        <v>789.32716594433805</v>
      </c>
      <c r="J233" s="1">
        <v>1.4358217763352021</v>
      </c>
      <c r="K233" s="1">
        <f t="shared" si="46"/>
        <v>1608.1815511163338</v>
      </c>
      <c r="L233" s="1">
        <v>0.45100000000000001</v>
      </c>
      <c r="M233" s="1">
        <v>0.4</v>
      </c>
      <c r="N233" s="1">
        <v>0.09</v>
      </c>
      <c r="O233" s="1">
        <v>5.8999999999999997E-2</v>
      </c>
      <c r="P233" s="1">
        <f t="shared" si="53"/>
        <v>32.163631022326676</v>
      </c>
      <c r="Q233" s="1">
        <f t="shared" si="44"/>
        <v>144.73633960047005</v>
      </c>
      <c r="R233" s="1">
        <f t="shared" si="45"/>
        <v>94.88271151586369</v>
      </c>
      <c r="S233" s="1">
        <f t="shared" si="54"/>
        <v>239.61905111633374</v>
      </c>
      <c r="T233" s="1">
        <f t="shared" si="55"/>
        <v>271.78268213866039</v>
      </c>
    </row>
    <row r="234" spans="1:20" x14ac:dyDescent="0.35">
      <c r="A234" s="2">
        <v>1971</v>
      </c>
      <c r="B234" s="2" t="s">
        <v>41</v>
      </c>
      <c r="C234" s="3" t="s">
        <v>42</v>
      </c>
      <c r="D234" s="2" t="s">
        <v>28</v>
      </c>
      <c r="E234" s="2">
        <v>8</v>
      </c>
      <c r="F234" s="4">
        <v>1248.75</v>
      </c>
      <c r="G234" s="1">
        <v>612.76184879064829</v>
      </c>
      <c r="H234" s="4">
        <v>2765</v>
      </c>
      <c r="I234" s="1">
        <v>1057.4832034986648</v>
      </c>
      <c r="J234" s="1">
        <v>1.3053998229566244</v>
      </c>
      <c r="K234" s="1">
        <f t="shared" si="46"/>
        <v>1462.1034077555817</v>
      </c>
      <c r="L234" s="1">
        <v>0.45100000000000001</v>
      </c>
      <c r="M234" s="1">
        <v>0.4</v>
      </c>
      <c r="N234" s="1">
        <v>0.09</v>
      </c>
      <c r="O234" s="1">
        <v>5.8999999999999997E-2</v>
      </c>
      <c r="P234" s="1">
        <f t="shared" si="53"/>
        <v>29.242068155111635</v>
      </c>
      <c r="Q234" s="1">
        <f t="shared" si="44"/>
        <v>131.58930669800233</v>
      </c>
      <c r="R234" s="1">
        <f t="shared" si="45"/>
        <v>86.26410105757931</v>
      </c>
      <c r="S234" s="1">
        <f t="shared" si="54"/>
        <v>217.85340775558166</v>
      </c>
      <c r="T234" s="1">
        <f t="shared" si="55"/>
        <v>247.0954759106933</v>
      </c>
    </row>
    <row r="235" spans="1:20" x14ac:dyDescent="0.35">
      <c r="A235" s="2">
        <v>1971</v>
      </c>
      <c r="B235" s="2" t="s">
        <v>41</v>
      </c>
      <c r="C235" s="3" t="s">
        <v>42</v>
      </c>
      <c r="D235" s="2" t="s">
        <v>29</v>
      </c>
      <c r="E235" s="2">
        <v>9</v>
      </c>
      <c r="F235" s="4">
        <v>1063.75</v>
      </c>
      <c r="G235" s="1">
        <v>448.07225979745726</v>
      </c>
      <c r="H235" s="4">
        <v>2320</v>
      </c>
      <c r="I235" s="1">
        <v>754.96868640856439</v>
      </c>
      <c r="J235" s="1">
        <v>1.0953083505458838</v>
      </c>
      <c r="K235" s="1">
        <f t="shared" si="46"/>
        <v>1226.7920094007052</v>
      </c>
      <c r="L235" s="1">
        <v>0.45100000000000001</v>
      </c>
      <c r="M235" s="1">
        <v>0.4</v>
      </c>
      <c r="N235" s="1">
        <v>0.09</v>
      </c>
      <c r="O235" s="1">
        <v>5.8999999999999997E-2</v>
      </c>
      <c r="P235" s="1">
        <f t="shared" si="53"/>
        <v>24.535840188014106</v>
      </c>
      <c r="Q235" s="1">
        <f t="shared" si="44"/>
        <v>110.41128084606346</v>
      </c>
      <c r="R235" s="1">
        <f t="shared" si="45"/>
        <v>72.380728554641607</v>
      </c>
      <c r="S235" s="1">
        <f t="shared" si="54"/>
        <v>182.79200940070507</v>
      </c>
      <c r="T235" s="1">
        <f t="shared" si="55"/>
        <v>207.32784958871918</v>
      </c>
    </row>
    <row r="236" spans="1:20" x14ac:dyDescent="0.35">
      <c r="A236" s="2">
        <v>1971</v>
      </c>
      <c r="B236" s="2" t="s">
        <v>41</v>
      </c>
      <c r="C236" s="3" t="s">
        <v>42</v>
      </c>
      <c r="D236" s="2" t="s">
        <v>30</v>
      </c>
      <c r="E236" s="2">
        <v>10</v>
      </c>
      <c r="F236" s="4">
        <v>1644.375</v>
      </c>
      <c r="G236" s="1">
        <v>598.79175219770684</v>
      </c>
      <c r="H236" s="4">
        <v>3651.25</v>
      </c>
      <c r="I236" s="1">
        <v>885.70328763444502</v>
      </c>
      <c r="J236" s="1">
        <v>1.7238123340218354</v>
      </c>
      <c r="K236" s="1">
        <f t="shared" si="46"/>
        <v>1930.7432432432433</v>
      </c>
      <c r="L236" s="1">
        <v>0.45100000000000001</v>
      </c>
      <c r="M236" s="1">
        <v>0.4</v>
      </c>
      <c r="N236" s="1">
        <v>0.09</v>
      </c>
      <c r="O236" s="1">
        <v>5.8999999999999997E-2</v>
      </c>
      <c r="P236" s="1">
        <f t="shared" si="53"/>
        <v>38.61486486486487</v>
      </c>
      <c r="Q236" s="1">
        <f t="shared" si="44"/>
        <v>173.7668918918919</v>
      </c>
      <c r="R236" s="1">
        <f t="shared" si="45"/>
        <v>113.91385135135135</v>
      </c>
      <c r="S236" s="1">
        <f t="shared" si="54"/>
        <v>287.68074324324323</v>
      </c>
      <c r="T236" s="1">
        <f t="shared" si="55"/>
        <v>326.29560810810813</v>
      </c>
    </row>
    <row r="237" spans="1:20" x14ac:dyDescent="0.35">
      <c r="A237" s="2">
        <v>1971</v>
      </c>
      <c r="B237" s="2" t="s">
        <v>41</v>
      </c>
      <c r="C237" s="3" t="s">
        <v>42</v>
      </c>
      <c r="D237" s="2" t="s">
        <v>31</v>
      </c>
      <c r="E237" s="2">
        <v>11</v>
      </c>
      <c r="F237" s="4">
        <v>1638.125</v>
      </c>
      <c r="G237" s="1">
        <v>810.94691307960056</v>
      </c>
      <c r="H237" s="4">
        <v>3490</v>
      </c>
      <c r="I237" s="1">
        <v>1165.0030232749573</v>
      </c>
      <c r="J237" s="1">
        <v>1.647683682502213</v>
      </c>
      <c r="K237" s="1">
        <f t="shared" si="46"/>
        <v>1845.475910693302</v>
      </c>
      <c r="L237" s="1">
        <v>0.45100000000000001</v>
      </c>
      <c r="M237" s="1">
        <v>0.4</v>
      </c>
      <c r="N237" s="1">
        <v>0.09</v>
      </c>
      <c r="O237" s="1">
        <v>5.8999999999999997E-2</v>
      </c>
      <c r="P237" s="1">
        <f t="shared" si="53"/>
        <v>36.909518213866043</v>
      </c>
      <c r="Q237" s="1">
        <f t="shared" si="44"/>
        <v>166.09283196239718</v>
      </c>
      <c r="R237" s="1">
        <f t="shared" si="45"/>
        <v>108.88307873090481</v>
      </c>
      <c r="S237" s="1">
        <f t="shared" si="54"/>
        <v>274.97591069330201</v>
      </c>
      <c r="T237" s="1">
        <f t="shared" si="55"/>
        <v>311.88542890716803</v>
      </c>
    </row>
    <row r="238" spans="1:20" x14ac:dyDescent="0.35">
      <c r="A238" s="2">
        <v>1971</v>
      </c>
      <c r="B238" s="2" t="s">
        <v>41</v>
      </c>
      <c r="C238" s="3" t="s">
        <v>42</v>
      </c>
      <c r="D238" s="2" t="s">
        <v>32</v>
      </c>
      <c r="E238" s="2">
        <v>12</v>
      </c>
      <c r="F238" s="4">
        <v>626.25</v>
      </c>
      <c r="G238" s="1">
        <v>300.17009067082836</v>
      </c>
      <c r="H238" s="4">
        <v>1463.75</v>
      </c>
      <c r="I238" s="1">
        <v>521.59539786643018</v>
      </c>
      <c r="J238" s="1">
        <v>0.69105930953083505</v>
      </c>
      <c r="K238" s="1">
        <f t="shared" si="46"/>
        <v>774.01586368977678</v>
      </c>
      <c r="L238" s="1">
        <v>0.45100000000000001</v>
      </c>
      <c r="M238" s="1">
        <v>0.4</v>
      </c>
      <c r="N238" s="1">
        <v>0.09</v>
      </c>
      <c r="O238" s="1">
        <v>5.8999999999999997E-2</v>
      </c>
      <c r="P238" s="1">
        <f t="shared" si="53"/>
        <v>15.480317273795539</v>
      </c>
      <c r="Q238" s="1">
        <f t="shared" si="44"/>
        <v>69.6614277320799</v>
      </c>
      <c r="R238" s="1">
        <f t="shared" si="45"/>
        <v>45.666935957696829</v>
      </c>
      <c r="S238" s="1">
        <f t="shared" si="54"/>
        <v>115.32836368977672</v>
      </c>
      <c r="T238" s="1">
        <f t="shared" si="55"/>
        <v>130.80868096357227</v>
      </c>
    </row>
    <row r="239" spans="1:20" x14ac:dyDescent="0.35">
      <c r="A239" s="2">
        <v>1971</v>
      </c>
      <c r="B239" s="2" t="s">
        <v>41</v>
      </c>
      <c r="C239" s="3" t="s">
        <v>42</v>
      </c>
      <c r="D239" s="2" t="s">
        <v>33</v>
      </c>
      <c r="E239" s="2">
        <v>13</v>
      </c>
      <c r="F239" s="4">
        <v>1830.625</v>
      </c>
      <c r="G239" s="1">
        <v>568.61078882366155</v>
      </c>
      <c r="H239" s="4">
        <v>3808.125</v>
      </c>
      <c r="I239" s="1">
        <v>911.83690476862671</v>
      </c>
      <c r="J239" s="1">
        <v>1.7978754794924756</v>
      </c>
      <c r="K239" s="1">
        <f t="shared" si="46"/>
        <v>2013.6971210340776</v>
      </c>
      <c r="L239" s="1">
        <v>0.45100000000000001</v>
      </c>
      <c r="M239" s="1">
        <v>0.4</v>
      </c>
      <c r="N239" s="1">
        <v>0.09</v>
      </c>
      <c r="O239" s="1">
        <v>5.8999999999999997E-2</v>
      </c>
      <c r="P239" s="1">
        <f t="shared" si="53"/>
        <v>40.273942420681557</v>
      </c>
      <c r="Q239" s="1">
        <f t="shared" si="44"/>
        <v>181.23274089306696</v>
      </c>
      <c r="R239" s="1">
        <f t="shared" si="45"/>
        <v>118.80813014101057</v>
      </c>
      <c r="S239" s="1">
        <f t="shared" si="54"/>
        <v>300.04087103407755</v>
      </c>
      <c r="T239" s="1">
        <f t="shared" si="55"/>
        <v>340.31481345475913</v>
      </c>
    </row>
    <row r="240" spans="1:20" x14ac:dyDescent="0.35">
      <c r="A240" s="2">
        <v>1971</v>
      </c>
      <c r="B240" s="2" t="s">
        <v>41</v>
      </c>
      <c r="C240" s="3" t="s">
        <v>42</v>
      </c>
      <c r="D240" s="2" t="s">
        <v>34</v>
      </c>
      <c r="E240" s="2">
        <v>14</v>
      </c>
      <c r="F240" s="4">
        <v>1249.375</v>
      </c>
      <c r="G240" s="1">
        <v>714.63095079441757</v>
      </c>
      <c r="H240" s="4">
        <v>2857.5</v>
      </c>
      <c r="I240" s="1">
        <v>1278.3957325666267</v>
      </c>
      <c r="J240" s="1">
        <v>1.3490705222779582</v>
      </c>
      <c r="K240" s="1">
        <f t="shared" si="46"/>
        <v>1511.0164512338426</v>
      </c>
      <c r="L240" s="1">
        <v>0.45100000000000001</v>
      </c>
      <c r="M240" s="1">
        <v>0.4</v>
      </c>
      <c r="N240" s="1">
        <v>0.09</v>
      </c>
      <c r="O240" s="1">
        <v>5.8999999999999997E-2</v>
      </c>
      <c r="P240" s="1">
        <f t="shared" si="53"/>
        <v>30.220329024676854</v>
      </c>
      <c r="Q240" s="1">
        <f t="shared" si="44"/>
        <v>135.99148061104583</v>
      </c>
      <c r="R240" s="1">
        <f t="shared" si="45"/>
        <v>89.149970622796715</v>
      </c>
      <c r="S240" s="1">
        <f t="shared" si="54"/>
        <v>225.14145123384253</v>
      </c>
      <c r="T240" s="1">
        <f t="shared" si="55"/>
        <v>255.36178025851939</v>
      </c>
    </row>
    <row r="241" spans="1:20" x14ac:dyDescent="0.35">
      <c r="A241" s="2">
        <v>1971</v>
      </c>
      <c r="B241" s="2" t="s">
        <v>41</v>
      </c>
      <c r="C241" s="3" t="s">
        <v>42</v>
      </c>
      <c r="D241" s="2" t="s">
        <v>35</v>
      </c>
      <c r="E241" s="2">
        <v>15</v>
      </c>
      <c r="F241" s="4">
        <v>1708.75</v>
      </c>
      <c r="G241" s="1">
        <v>496.795984283287</v>
      </c>
      <c r="H241" s="4">
        <v>3718.125</v>
      </c>
      <c r="I241" s="1">
        <v>772.19247875383519</v>
      </c>
      <c r="J241" s="1">
        <v>1.7553850693419888</v>
      </c>
      <c r="K241" s="1">
        <f t="shared" si="46"/>
        <v>1966.1060517038779</v>
      </c>
      <c r="L241" s="1">
        <v>0.45100000000000001</v>
      </c>
      <c r="M241" s="1">
        <v>0.4</v>
      </c>
      <c r="N241" s="1">
        <v>0.09</v>
      </c>
      <c r="O241" s="1">
        <v>5.8999999999999997E-2</v>
      </c>
      <c r="P241" s="1">
        <f t="shared" si="53"/>
        <v>39.322121034077561</v>
      </c>
      <c r="Q241" s="1">
        <f t="shared" si="44"/>
        <v>176.94954465334899</v>
      </c>
      <c r="R241" s="1">
        <f t="shared" si="45"/>
        <v>116.00025705052879</v>
      </c>
      <c r="S241" s="1">
        <f t="shared" si="54"/>
        <v>292.94980170387777</v>
      </c>
      <c r="T241" s="1">
        <f t="shared" si="55"/>
        <v>332.27192273795532</v>
      </c>
    </row>
    <row r="242" spans="1:20" x14ac:dyDescent="0.35">
      <c r="A242" s="1">
        <f>A241+1</f>
        <v>1972</v>
      </c>
      <c r="B242" s="3" t="s">
        <v>36</v>
      </c>
      <c r="C242" s="3" t="s">
        <v>36</v>
      </c>
      <c r="D242" s="3" t="s">
        <v>21</v>
      </c>
      <c r="E242" s="3">
        <v>1</v>
      </c>
      <c r="F242" s="4">
        <v>0</v>
      </c>
      <c r="G242" s="1">
        <v>0</v>
      </c>
      <c r="H242" s="4">
        <v>0</v>
      </c>
      <c r="I242" s="1">
        <v>0</v>
      </c>
      <c r="J242" s="1">
        <v>0</v>
      </c>
      <c r="K242" s="1" t="e">
        <f t="shared" si="46"/>
        <v>#DIV/0!</v>
      </c>
    </row>
    <row r="243" spans="1:20" x14ac:dyDescent="0.35">
      <c r="A243" s="2">
        <v>1972</v>
      </c>
      <c r="B243" s="2" t="s">
        <v>19</v>
      </c>
      <c r="C243" s="3" t="s">
        <v>20</v>
      </c>
      <c r="D243" s="2" t="s">
        <v>22</v>
      </c>
      <c r="E243" s="2">
        <v>2</v>
      </c>
      <c r="F243" s="4">
        <v>1417.5</v>
      </c>
      <c r="G243" s="1">
        <v>244.20790323001424</v>
      </c>
      <c r="H243" s="4">
        <v>3006.25</v>
      </c>
      <c r="I243" s="1">
        <v>418.3067736073566</v>
      </c>
      <c r="J243" s="1">
        <v>1</v>
      </c>
      <c r="K243" s="1">
        <f t="shared" si="46"/>
        <v>2247.1968438538206</v>
      </c>
      <c r="L243" s="1">
        <v>0.31900000000000001</v>
      </c>
      <c r="M243" s="1">
        <v>0.28299999999999997</v>
      </c>
      <c r="N243" s="1">
        <v>0.24099999999999999</v>
      </c>
      <c r="O243" s="1">
        <v>0.157</v>
      </c>
      <c r="P243" s="1">
        <f t="shared" ref="P243:P256" si="56">M243*K243*0.05</f>
        <v>31.797835340531563</v>
      </c>
      <c r="Q243" s="1">
        <f t="shared" si="44"/>
        <v>541.57443936877075</v>
      </c>
      <c r="R243" s="1">
        <f t="shared" si="45"/>
        <v>352.80990448504986</v>
      </c>
      <c r="S243" s="1">
        <f t="shared" ref="S243:S256" si="57">Q243+R243</f>
        <v>894.38434385382061</v>
      </c>
      <c r="T243" s="1">
        <f t="shared" ref="T243:T256" si="58">S243+P243</f>
        <v>926.18217919435222</v>
      </c>
    </row>
    <row r="244" spans="1:20" x14ac:dyDescent="0.35">
      <c r="A244" s="2">
        <v>1972</v>
      </c>
      <c r="B244" s="2" t="s">
        <v>19</v>
      </c>
      <c r="C244" s="3" t="s">
        <v>20</v>
      </c>
      <c r="D244" s="2" t="s">
        <v>23</v>
      </c>
      <c r="E244" s="2">
        <v>3</v>
      </c>
      <c r="F244" s="4">
        <v>2498.125</v>
      </c>
      <c r="G244" s="1">
        <v>464.94343293924834</v>
      </c>
      <c r="H244" s="4">
        <v>5328.75</v>
      </c>
      <c r="I244" s="1">
        <v>792.63342236014387</v>
      </c>
      <c r="J244" s="1">
        <v>1.7725571725571725</v>
      </c>
      <c r="K244" s="1">
        <f t="shared" si="46"/>
        <v>3983.2848837209303</v>
      </c>
      <c r="L244" s="1">
        <v>0.31900000000000001</v>
      </c>
      <c r="M244" s="1">
        <v>0.28299999999999997</v>
      </c>
      <c r="N244" s="1">
        <v>0.24099999999999999</v>
      </c>
      <c r="O244" s="1">
        <v>0.157</v>
      </c>
      <c r="P244" s="1">
        <f t="shared" si="56"/>
        <v>56.363481104651157</v>
      </c>
      <c r="Q244" s="1">
        <f t="shared" si="44"/>
        <v>959.97165697674416</v>
      </c>
      <c r="R244" s="1">
        <f t="shared" si="45"/>
        <v>625.37572674418607</v>
      </c>
      <c r="S244" s="1">
        <f t="shared" si="57"/>
        <v>1585.3473837209303</v>
      </c>
      <c r="T244" s="1">
        <f t="shared" si="58"/>
        <v>1641.7108648255814</v>
      </c>
    </row>
    <row r="245" spans="1:20" x14ac:dyDescent="0.35">
      <c r="A245" s="2">
        <v>1972</v>
      </c>
      <c r="B245" s="2" t="s">
        <v>19</v>
      </c>
      <c r="C245" s="3" t="s">
        <v>20</v>
      </c>
      <c r="D245" s="2" t="s">
        <v>24</v>
      </c>
      <c r="E245" s="2">
        <v>4</v>
      </c>
      <c r="F245" s="4">
        <v>2451.25</v>
      </c>
      <c r="G245" s="1">
        <v>431.44379703502517</v>
      </c>
      <c r="H245" s="4">
        <v>5233.125</v>
      </c>
      <c r="I245" s="1">
        <v>739.20029574788737</v>
      </c>
      <c r="J245" s="1">
        <v>1.7407484407484408</v>
      </c>
      <c r="K245" s="1">
        <f t="shared" si="46"/>
        <v>3911.8044019933554</v>
      </c>
      <c r="L245" s="1">
        <v>0.31900000000000001</v>
      </c>
      <c r="M245" s="1">
        <v>0.28299999999999997</v>
      </c>
      <c r="N245" s="1">
        <v>0.24099999999999999</v>
      </c>
      <c r="O245" s="1">
        <v>0.157</v>
      </c>
      <c r="P245" s="1">
        <f t="shared" si="56"/>
        <v>55.352032288205976</v>
      </c>
      <c r="Q245" s="1">
        <f t="shared" si="44"/>
        <v>942.74486088039862</v>
      </c>
      <c r="R245" s="1">
        <f t="shared" si="45"/>
        <v>614.15329111295682</v>
      </c>
      <c r="S245" s="1">
        <f t="shared" si="57"/>
        <v>1556.8981519933554</v>
      </c>
      <c r="T245" s="1">
        <f t="shared" si="58"/>
        <v>1612.2501842815614</v>
      </c>
    </row>
    <row r="246" spans="1:20" x14ac:dyDescent="0.35">
      <c r="A246" s="2">
        <v>1972</v>
      </c>
      <c r="B246" s="2" t="s">
        <v>19</v>
      </c>
      <c r="C246" s="3" t="s">
        <v>20</v>
      </c>
      <c r="D246" s="2" t="s">
        <v>25</v>
      </c>
      <c r="E246" s="2">
        <v>5</v>
      </c>
      <c r="F246" s="4">
        <v>2552.5</v>
      </c>
      <c r="G246" s="1">
        <v>254.8855952514121</v>
      </c>
      <c r="H246" s="4">
        <v>5128.75</v>
      </c>
      <c r="I246" s="1">
        <v>525.5060243891005</v>
      </c>
      <c r="J246" s="1">
        <v>1.706029106029106</v>
      </c>
      <c r="K246" s="1">
        <f t="shared" si="46"/>
        <v>3833.7832225913621</v>
      </c>
      <c r="L246" s="1">
        <v>0.31900000000000001</v>
      </c>
      <c r="M246" s="1">
        <v>0.28299999999999997</v>
      </c>
      <c r="N246" s="1">
        <v>0.24099999999999999</v>
      </c>
      <c r="O246" s="1">
        <v>0.157</v>
      </c>
      <c r="P246" s="1">
        <f t="shared" si="56"/>
        <v>54.248032599667773</v>
      </c>
      <c r="Q246" s="1">
        <f t="shared" si="44"/>
        <v>923.94175664451825</v>
      </c>
      <c r="R246" s="1">
        <f t="shared" si="45"/>
        <v>601.90396594684387</v>
      </c>
      <c r="S246" s="1">
        <f t="shared" si="57"/>
        <v>1525.8457225913621</v>
      </c>
      <c r="T246" s="1">
        <f t="shared" si="58"/>
        <v>1580.0937551910299</v>
      </c>
    </row>
    <row r="247" spans="1:20" x14ac:dyDescent="0.35">
      <c r="A247" s="2">
        <v>1972</v>
      </c>
      <c r="B247" s="2" t="s">
        <v>19</v>
      </c>
      <c r="C247" s="3" t="s">
        <v>20</v>
      </c>
      <c r="D247" s="2" t="s">
        <v>26</v>
      </c>
      <c r="E247" s="2">
        <v>6</v>
      </c>
      <c r="F247" s="4">
        <v>1256.25</v>
      </c>
      <c r="G247" s="1">
        <v>121.28650653171056</v>
      </c>
      <c r="H247" s="4">
        <v>2631.25</v>
      </c>
      <c r="I247" s="1">
        <v>369.71489997067852</v>
      </c>
      <c r="J247" s="1">
        <v>0.87525987525987525</v>
      </c>
      <c r="K247" s="1">
        <f t="shared" si="46"/>
        <v>1966.8812292358805</v>
      </c>
      <c r="L247" s="1">
        <v>0.31900000000000001</v>
      </c>
      <c r="M247" s="1">
        <v>0.28299999999999997</v>
      </c>
      <c r="N247" s="1">
        <v>0.24099999999999999</v>
      </c>
      <c r="O247" s="1">
        <v>0.157</v>
      </c>
      <c r="P247" s="1">
        <f t="shared" si="56"/>
        <v>27.831369393687709</v>
      </c>
      <c r="Q247" s="1">
        <f t="shared" si="44"/>
        <v>474.01837624584721</v>
      </c>
      <c r="R247" s="1">
        <f t="shared" si="45"/>
        <v>308.80035299003322</v>
      </c>
      <c r="S247" s="1">
        <f t="shared" si="57"/>
        <v>782.81872923588048</v>
      </c>
      <c r="T247" s="1">
        <f t="shared" si="58"/>
        <v>810.65009862956822</v>
      </c>
    </row>
    <row r="248" spans="1:20" x14ac:dyDescent="0.35">
      <c r="A248" s="2">
        <v>1972</v>
      </c>
      <c r="B248" s="2" t="s">
        <v>19</v>
      </c>
      <c r="C248" s="3" t="s">
        <v>20</v>
      </c>
      <c r="D248" s="2" t="s">
        <v>27</v>
      </c>
      <c r="E248" s="2">
        <v>7</v>
      </c>
      <c r="F248" s="4">
        <v>2739.375</v>
      </c>
      <c r="G248" s="1">
        <v>281.62012682571776</v>
      </c>
      <c r="H248" s="4">
        <v>5798.75</v>
      </c>
      <c r="I248" s="1">
        <v>646.00531107447387</v>
      </c>
      <c r="J248" s="1">
        <v>1.9288981288981288</v>
      </c>
      <c r="K248" s="1">
        <f t="shared" si="46"/>
        <v>4334.6137873754151</v>
      </c>
      <c r="L248" s="1">
        <v>0.31900000000000001</v>
      </c>
      <c r="M248" s="1">
        <v>0.28299999999999997</v>
      </c>
      <c r="N248" s="1">
        <v>0.24099999999999999</v>
      </c>
      <c r="O248" s="1">
        <v>0.157</v>
      </c>
      <c r="P248" s="1">
        <f t="shared" si="56"/>
        <v>61.334785091362122</v>
      </c>
      <c r="Q248" s="1">
        <f t="shared" si="44"/>
        <v>1044.641922757475</v>
      </c>
      <c r="R248" s="1">
        <f t="shared" si="45"/>
        <v>680.53436461794013</v>
      </c>
      <c r="S248" s="1">
        <f t="shared" si="57"/>
        <v>1725.1762873754151</v>
      </c>
      <c r="T248" s="1">
        <f t="shared" si="58"/>
        <v>1786.5110724667773</v>
      </c>
    </row>
    <row r="249" spans="1:20" x14ac:dyDescent="0.35">
      <c r="A249" s="2">
        <v>1972</v>
      </c>
      <c r="B249" s="2" t="s">
        <v>19</v>
      </c>
      <c r="C249" s="3" t="s">
        <v>20</v>
      </c>
      <c r="D249" s="2" t="s">
        <v>28</v>
      </c>
      <c r="E249" s="2">
        <v>8</v>
      </c>
      <c r="F249" s="4">
        <v>2555</v>
      </c>
      <c r="G249" s="1">
        <v>228.38198994958717</v>
      </c>
      <c r="H249" s="4">
        <v>5226.25</v>
      </c>
      <c r="I249" s="1">
        <v>451.22816260387947</v>
      </c>
      <c r="J249" s="1">
        <v>1.7384615384615385</v>
      </c>
      <c r="K249" s="1">
        <f t="shared" si="46"/>
        <v>3906.6652823920267</v>
      </c>
      <c r="L249" s="1">
        <v>0.31900000000000001</v>
      </c>
      <c r="M249" s="1">
        <v>0.28299999999999997</v>
      </c>
      <c r="N249" s="1">
        <v>0.24099999999999999</v>
      </c>
      <c r="O249" s="1">
        <v>0.157</v>
      </c>
      <c r="P249" s="1">
        <f t="shared" si="56"/>
        <v>55.279313745847176</v>
      </c>
      <c r="Q249" s="1">
        <f t="shared" si="44"/>
        <v>941.50633305647841</v>
      </c>
      <c r="R249" s="1">
        <f t="shared" si="45"/>
        <v>613.34644933554819</v>
      </c>
      <c r="S249" s="1">
        <f t="shared" si="57"/>
        <v>1554.8527823920267</v>
      </c>
      <c r="T249" s="1">
        <f t="shared" si="58"/>
        <v>1610.132096137874</v>
      </c>
    </row>
    <row r="250" spans="1:20" x14ac:dyDescent="0.35">
      <c r="A250" s="2">
        <v>1972</v>
      </c>
      <c r="B250" s="2" t="s">
        <v>19</v>
      </c>
      <c r="C250" s="3" t="s">
        <v>20</v>
      </c>
      <c r="D250" s="2" t="s">
        <v>29</v>
      </c>
      <c r="E250" s="2">
        <v>9</v>
      </c>
      <c r="F250" s="4">
        <v>1543.75</v>
      </c>
      <c r="G250" s="1">
        <v>233.90257943568443</v>
      </c>
      <c r="H250" s="4">
        <v>3113.125</v>
      </c>
      <c r="I250" s="1">
        <v>443.11115757402627</v>
      </c>
      <c r="J250" s="1">
        <v>1.0355509355509356</v>
      </c>
      <c r="K250" s="1">
        <f t="shared" si="46"/>
        <v>2327.0867940199337</v>
      </c>
      <c r="L250" s="1">
        <v>0.31900000000000001</v>
      </c>
      <c r="M250" s="1">
        <v>0.28299999999999997</v>
      </c>
      <c r="N250" s="1">
        <v>0.24099999999999999</v>
      </c>
      <c r="O250" s="1">
        <v>0.157</v>
      </c>
      <c r="P250" s="1">
        <f t="shared" si="56"/>
        <v>32.928278135382065</v>
      </c>
      <c r="Q250" s="1">
        <f t="shared" si="44"/>
        <v>560.82791735880403</v>
      </c>
      <c r="R250" s="1">
        <f t="shared" si="45"/>
        <v>365.35262666112959</v>
      </c>
      <c r="S250" s="1">
        <f t="shared" si="57"/>
        <v>926.18054401993368</v>
      </c>
      <c r="T250" s="1">
        <f t="shared" si="58"/>
        <v>959.10882215531569</v>
      </c>
    </row>
    <row r="251" spans="1:20" x14ac:dyDescent="0.35">
      <c r="A251" s="2">
        <v>1972</v>
      </c>
      <c r="B251" s="2" t="s">
        <v>19</v>
      </c>
      <c r="C251" s="3" t="s">
        <v>20</v>
      </c>
      <c r="D251" s="2" t="s">
        <v>30</v>
      </c>
      <c r="E251" s="2">
        <v>10</v>
      </c>
      <c r="F251" s="4">
        <v>2040</v>
      </c>
      <c r="G251" s="1">
        <v>349.97023682974338</v>
      </c>
      <c r="H251" s="4">
        <v>4150</v>
      </c>
      <c r="I251" s="1">
        <v>534.31592659040291</v>
      </c>
      <c r="J251" s="1">
        <v>1.3804573804573805</v>
      </c>
      <c r="K251" s="1">
        <f t="shared" si="46"/>
        <v>3102.1594684385382</v>
      </c>
      <c r="L251" s="1">
        <v>0.31900000000000001</v>
      </c>
      <c r="M251" s="1">
        <v>0.28299999999999997</v>
      </c>
      <c r="N251" s="1">
        <v>0.24099999999999999</v>
      </c>
      <c r="O251" s="1">
        <v>0.157</v>
      </c>
      <c r="P251" s="1">
        <f t="shared" si="56"/>
        <v>43.895556478405318</v>
      </c>
      <c r="Q251" s="1">
        <f t="shared" si="44"/>
        <v>747.62043189368762</v>
      </c>
      <c r="R251" s="1">
        <f t="shared" si="45"/>
        <v>487.03903654485049</v>
      </c>
      <c r="S251" s="1">
        <f t="shared" si="57"/>
        <v>1234.6594684385382</v>
      </c>
      <c r="T251" s="1">
        <f t="shared" si="58"/>
        <v>1278.5550249169435</v>
      </c>
    </row>
    <row r="252" spans="1:20" x14ac:dyDescent="0.35">
      <c r="A252" s="2">
        <v>1972</v>
      </c>
      <c r="B252" s="2" t="s">
        <v>19</v>
      </c>
      <c r="C252" s="3" t="s">
        <v>20</v>
      </c>
      <c r="D252" s="2" t="s">
        <v>31</v>
      </c>
      <c r="E252" s="2">
        <v>11</v>
      </c>
      <c r="F252" s="4">
        <v>2028.75</v>
      </c>
      <c r="G252" s="1">
        <v>267.71019778857885</v>
      </c>
      <c r="H252" s="4">
        <v>4165</v>
      </c>
      <c r="I252" s="1">
        <v>484.41372029494391</v>
      </c>
      <c r="J252" s="1">
        <v>1.3854469854469855</v>
      </c>
      <c r="K252" s="1">
        <f t="shared" si="46"/>
        <v>3113.3720930232557</v>
      </c>
      <c r="L252" s="1">
        <v>0.31900000000000001</v>
      </c>
      <c r="M252" s="1">
        <v>0.28299999999999997</v>
      </c>
      <c r="N252" s="1">
        <v>0.24099999999999999</v>
      </c>
      <c r="O252" s="1">
        <v>0.157</v>
      </c>
      <c r="P252" s="1">
        <f t="shared" si="56"/>
        <v>44.054215116279067</v>
      </c>
      <c r="Q252" s="1">
        <f t="shared" si="44"/>
        <v>750.32267441860461</v>
      </c>
      <c r="R252" s="1">
        <f t="shared" si="45"/>
        <v>488.79941860465118</v>
      </c>
      <c r="S252" s="1">
        <f t="shared" si="57"/>
        <v>1239.1220930232557</v>
      </c>
      <c r="T252" s="1">
        <f t="shared" si="58"/>
        <v>1283.1763081395347</v>
      </c>
    </row>
    <row r="253" spans="1:20" x14ac:dyDescent="0.35">
      <c r="A253" s="2">
        <v>1972</v>
      </c>
      <c r="B253" s="2" t="s">
        <v>19</v>
      </c>
      <c r="C253" s="3" t="s">
        <v>20</v>
      </c>
      <c r="D253" s="2" t="s">
        <v>32</v>
      </c>
      <c r="E253" s="2">
        <v>12</v>
      </c>
      <c r="F253" s="4">
        <v>686.875</v>
      </c>
      <c r="G253" s="1">
        <v>202.48842559514358</v>
      </c>
      <c r="H253" s="4">
        <v>1458.75</v>
      </c>
      <c r="I253" s="1">
        <v>371.71922214234417</v>
      </c>
      <c r="J253" s="1">
        <v>0.48523908523908527</v>
      </c>
      <c r="K253" s="1">
        <f t="shared" si="46"/>
        <v>1090.4277408637874</v>
      </c>
      <c r="L253" s="1">
        <v>0.31900000000000001</v>
      </c>
      <c r="M253" s="1">
        <v>0.28299999999999997</v>
      </c>
      <c r="N253" s="1">
        <v>0.24099999999999999</v>
      </c>
      <c r="O253" s="1">
        <v>0.157</v>
      </c>
      <c r="P253" s="1">
        <f t="shared" si="56"/>
        <v>15.429552533222591</v>
      </c>
      <c r="Q253" s="1">
        <f t="shared" si="44"/>
        <v>262.79308554817277</v>
      </c>
      <c r="R253" s="1">
        <f t="shared" si="45"/>
        <v>171.19715531561462</v>
      </c>
      <c r="S253" s="1">
        <f t="shared" si="57"/>
        <v>433.99024086378739</v>
      </c>
      <c r="T253" s="1">
        <f t="shared" si="58"/>
        <v>449.41979339700998</v>
      </c>
    </row>
    <row r="254" spans="1:20" x14ac:dyDescent="0.35">
      <c r="A254" s="2">
        <v>1972</v>
      </c>
      <c r="B254" s="2" t="s">
        <v>19</v>
      </c>
      <c r="C254" s="3" t="s">
        <v>20</v>
      </c>
      <c r="D254" s="2" t="s">
        <v>33</v>
      </c>
      <c r="E254" s="2">
        <v>13</v>
      </c>
      <c r="F254" s="4">
        <v>2846.25</v>
      </c>
      <c r="G254" s="1">
        <v>225.55025308490937</v>
      </c>
      <c r="H254" s="4">
        <v>5883.75</v>
      </c>
      <c r="I254" s="1">
        <v>630.29811698703463</v>
      </c>
      <c r="J254" s="1">
        <v>1.9571725571725571</v>
      </c>
      <c r="K254" s="1">
        <f t="shared" si="46"/>
        <v>4398.1519933554819</v>
      </c>
      <c r="L254" s="1">
        <v>0.31900000000000001</v>
      </c>
      <c r="M254" s="1">
        <v>0.28299999999999997</v>
      </c>
      <c r="N254" s="1">
        <v>0.24099999999999999</v>
      </c>
      <c r="O254" s="1">
        <v>0.157</v>
      </c>
      <c r="P254" s="1">
        <f t="shared" si="56"/>
        <v>62.233850705980061</v>
      </c>
      <c r="Q254" s="1">
        <f t="shared" si="44"/>
        <v>1059.954630398671</v>
      </c>
      <c r="R254" s="1">
        <f t="shared" si="45"/>
        <v>690.50986295681071</v>
      </c>
      <c r="S254" s="1">
        <f t="shared" si="57"/>
        <v>1750.4644933554819</v>
      </c>
      <c r="T254" s="1">
        <f t="shared" si="58"/>
        <v>1812.698344061462</v>
      </c>
    </row>
    <row r="255" spans="1:20" x14ac:dyDescent="0.35">
      <c r="A255" s="2">
        <v>1972</v>
      </c>
      <c r="B255" s="2" t="s">
        <v>19</v>
      </c>
      <c r="C255" s="3" t="s">
        <v>20</v>
      </c>
      <c r="D255" s="2" t="s">
        <v>34</v>
      </c>
      <c r="E255" s="2">
        <v>14</v>
      </c>
      <c r="F255" s="4">
        <v>2573.75</v>
      </c>
      <c r="G255" s="1">
        <v>272.90489796508479</v>
      </c>
      <c r="H255" s="4">
        <v>5073.125</v>
      </c>
      <c r="I255" s="1">
        <v>567.2925038522892</v>
      </c>
      <c r="J255" s="1">
        <v>1.6875259875259876</v>
      </c>
      <c r="K255" s="1">
        <f t="shared" si="46"/>
        <v>3792.2030730897013</v>
      </c>
      <c r="L255" s="1">
        <v>0.31900000000000001</v>
      </c>
      <c r="M255" s="1">
        <v>0.28299999999999997</v>
      </c>
      <c r="N255" s="1">
        <v>0.24099999999999999</v>
      </c>
      <c r="O255" s="1">
        <v>0.157</v>
      </c>
      <c r="P255" s="1">
        <f t="shared" si="56"/>
        <v>53.659673484219269</v>
      </c>
      <c r="Q255" s="1">
        <f t="shared" si="44"/>
        <v>913.92094061461796</v>
      </c>
      <c r="R255" s="1">
        <f t="shared" si="45"/>
        <v>595.37588247508313</v>
      </c>
      <c r="S255" s="1">
        <f t="shared" si="57"/>
        <v>1509.2968230897011</v>
      </c>
      <c r="T255" s="1">
        <f t="shared" si="58"/>
        <v>1562.9564965739203</v>
      </c>
    </row>
    <row r="256" spans="1:20" x14ac:dyDescent="0.35">
      <c r="A256" s="2">
        <v>1972</v>
      </c>
      <c r="B256" s="2" t="s">
        <v>19</v>
      </c>
      <c r="C256" s="3" t="s">
        <v>20</v>
      </c>
      <c r="D256" s="2" t="s">
        <v>35</v>
      </c>
      <c r="E256" s="2">
        <v>15</v>
      </c>
      <c r="F256" s="4">
        <v>2751.25</v>
      </c>
      <c r="G256" s="1">
        <v>194.06291935005683</v>
      </c>
      <c r="H256" s="4">
        <v>5831.25</v>
      </c>
      <c r="I256" s="1">
        <v>283.80792849634122</v>
      </c>
      <c r="J256" s="1">
        <v>1.9397089397089398</v>
      </c>
      <c r="K256" s="1">
        <f t="shared" si="46"/>
        <v>4358.9078073089704</v>
      </c>
      <c r="L256" s="1">
        <v>0.31900000000000001</v>
      </c>
      <c r="M256" s="1">
        <v>0.28299999999999997</v>
      </c>
      <c r="N256" s="1">
        <v>0.24099999999999999</v>
      </c>
      <c r="O256" s="1">
        <v>0.157</v>
      </c>
      <c r="P256" s="1">
        <f t="shared" si="56"/>
        <v>61.678545473421927</v>
      </c>
      <c r="Q256" s="1">
        <f t="shared" si="44"/>
        <v>1050.4967815614618</v>
      </c>
      <c r="R256" s="1">
        <f t="shared" si="45"/>
        <v>684.34852574750835</v>
      </c>
      <c r="S256" s="1">
        <f t="shared" si="57"/>
        <v>1734.8453073089702</v>
      </c>
      <c r="T256" s="1">
        <f t="shared" si="58"/>
        <v>1796.5238527823922</v>
      </c>
    </row>
    <row r="257" spans="1:20" x14ac:dyDescent="0.35">
      <c r="A257" s="1">
        <f>A256+1</f>
        <v>1973</v>
      </c>
      <c r="B257" s="3" t="s">
        <v>36</v>
      </c>
      <c r="C257" s="3" t="s">
        <v>36</v>
      </c>
      <c r="D257" s="3" t="s">
        <v>21</v>
      </c>
      <c r="E257" s="3">
        <v>1</v>
      </c>
      <c r="F257" s="4">
        <v>0</v>
      </c>
      <c r="G257" s="1">
        <v>0</v>
      </c>
      <c r="H257" s="4">
        <v>0</v>
      </c>
      <c r="I257" s="1">
        <v>0</v>
      </c>
      <c r="J257" s="1">
        <v>0</v>
      </c>
      <c r="K257" s="1" t="e">
        <f t="shared" si="46"/>
        <v>#DIV/0!</v>
      </c>
    </row>
    <row r="258" spans="1:20" x14ac:dyDescent="0.35">
      <c r="A258" s="2">
        <v>1973</v>
      </c>
      <c r="B258" s="2" t="s">
        <v>41</v>
      </c>
      <c r="C258" s="3" t="s">
        <v>42</v>
      </c>
      <c r="D258" s="2" t="s">
        <v>22</v>
      </c>
      <c r="E258" s="2">
        <v>2</v>
      </c>
      <c r="F258" s="4">
        <v>1850</v>
      </c>
      <c r="G258" s="1">
        <v>296.08557321603269</v>
      </c>
      <c r="H258" s="4">
        <v>3250</v>
      </c>
      <c r="I258" s="1">
        <v>470.04677578718071</v>
      </c>
      <c r="J258" s="1">
        <v>1</v>
      </c>
      <c r="K258" s="1">
        <f t="shared" si="46"/>
        <v>1718.566392479436</v>
      </c>
      <c r="L258" s="1">
        <v>0.45100000000000001</v>
      </c>
      <c r="M258" s="1">
        <v>0.4</v>
      </c>
      <c r="N258" s="1">
        <v>0.09</v>
      </c>
      <c r="O258" s="1">
        <v>5.8999999999999997E-2</v>
      </c>
      <c r="P258" s="1">
        <f t="shared" ref="P258:P271" si="59">M258*K258*0.05</f>
        <v>34.371327849588724</v>
      </c>
      <c r="Q258" s="1">
        <f t="shared" si="44"/>
        <v>154.67097532314924</v>
      </c>
      <c r="R258" s="1">
        <f t="shared" si="45"/>
        <v>101.39541715628671</v>
      </c>
      <c r="S258" s="1">
        <f t="shared" ref="S258:S271" si="60">Q258+R258</f>
        <v>256.06639247943593</v>
      </c>
      <c r="T258" s="1">
        <f t="shared" ref="T258:T271" si="61">S258+P258</f>
        <v>290.43772032902467</v>
      </c>
    </row>
    <row r="259" spans="1:20" x14ac:dyDescent="0.35">
      <c r="A259" s="2">
        <v>1973</v>
      </c>
      <c r="B259" s="2" t="s">
        <v>41</v>
      </c>
      <c r="C259" s="3" t="s">
        <v>42</v>
      </c>
      <c r="D259" s="2" t="s">
        <v>23</v>
      </c>
      <c r="E259" s="2">
        <v>3</v>
      </c>
      <c r="F259" s="4">
        <v>2660</v>
      </c>
      <c r="G259" s="1">
        <v>494.5831578208057</v>
      </c>
      <c r="H259" s="4">
        <v>4866.25</v>
      </c>
      <c r="I259" s="1">
        <v>866.16479981441478</v>
      </c>
      <c r="J259" s="1">
        <v>1.4973076923076922</v>
      </c>
      <c r="K259" s="1">
        <f t="shared" si="46"/>
        <v>2573.2226792009401</v>
      </c>
      <c r="L259" s="1">
        <v>0.45100000000000001</v>
      </c>
      <c r="M259" s="1">
        <v>0.4</v>
      </c>
      <c r="N259" s="1">
        <v>0.09</v>
      </c>
      <c r="O259" s="1">
        <v>5.8999999999999997E-2</v>
      </c>
      <c r="P259" s="1">
        <f t="shared" si="59"/>
        <v>51.464453584018806</v>
      </c>
      <c r="Q259" s="1">
        <f t="shared" ref="Q259:Q322" si="62">N259*K259</f>
        <v>231.59004112808461</v>
      </c>
      <c r="R259" s="1">
        <f t="shared" ref="R259:R322" si="63">O259*K259</f>
        <v>151.82013807285546</v>
      </c>
      <c r="S259" s="1">
        <f t="shared" si="60"/>
        <v>383.41017920094009</v>
      </c>
      <c r="T259" s="1">
        <f t="shared" si="61"/>
        <v>434.87463278495892</v>
      </c>
    </row>
    <row r="260" spans="1:20" x14ac:dyDescent="0.35">
      <c r="A260" s="2">
        <v>1973</v>
      </c>
      <c r="B260" s="2" t="s">
        <v>41</v>
      </c>
      <c r="C260" s="3" t="s">
        <v>42</v>
      </c>
      <c r="D260" s="2" t="s">
        <v>24</v>
      </c>
      <c r="E260" s="2">
        <v>4</v>
      </c>
      <c r="F260" s="4">
        <v>2146.25</v>
      </c>
      <c r="G260" s="1">
        <v>888.32825201798755</v>
      </c>
      <c r="H260" s="4">
        <v>3971.25</v>
      </c>
      <c r="I260" s="1">
        <v>1548.0788362036578</v>
      </c>
      <c r="J260" s="1">
        <v>1.2219230769230769</v>
      </c>
      <c r="K260" s="1">
        <f t="shared" ref="K260:K323" si="64">H260*0.45/(L260+M260)</f>
        <v>2099.9559341950649</v>
      </c>
      <c r="L260" s="1">
        <v>0.45100000000000001</v>
      </c>
      <c r="M260" s="1">
        <v>0.4</v>
      </c>
      <c r="N260" s="1">
        <v>0.09</v>
      </c>
      <c r="O260" s="1">
        <v>5.8999999999999997E-2</v>
      </c>
      <c r="P260" s="1">
        <f t="shared" si="59"/>
        <v>41.999118683901301</v>
      </c>
      <c r="Q260" s="1">
        <f t="shared" si="62"/>
        <v>188.99603407755583</v>
      </c>
      <c r="R260" s="1">
        <f t="shared" si="63"/>
        <v>123.89740011750882</v>
      </c>
      <c r="S260" s="1">
        <f t="shared" si="60"/>
        <v>312.89343419506463</v>
      </c>
      <c r="T260" s="1">
        <f t="shared" si="61"/>
        <v>354.89255287896594</v>
      </c>
    </row>
    <row r="261" spans="1:20" x14ac:dyDescent="0.35">
      <c r="A261" s="2">
        <v>1973</v>
      </c>
      <c r="B261" s="2" t="s">
        <v>41</v>
      </c>
      <c r="C261" s="3" t="s">
        <v>42</v>
      </c>
      <c r="D261" s="2" t="s">
        <v>25</v>
      </c>
      <c r="E261" s="2">
        <v>5</v>
      </c>
      <c r="F261" s="4">
        <v>2578.75</v>
      </c>
      <c r="G261" s="1">
        <v>568.2300737084114</v>
      </c>
      <c r="H261" s="4">
        <v>4655.625</v>
      </c>
      <c r="I261" s="1">
        <v>993.163279243901</v>
      </c>
      <c r="J261" s="1">
        <v>1.4325000000000001</v>
      </c>
      <c r="K261" s="1">
        <f t="shared" si="64"/>
        <v>2461.846357226792</v>
      </c>
      <c r="L261" s="1">
        <v>0.45100000000000001</v>
      </c>
      <c r="M261" s="1">
        <v>0.4</v>
      </c>
      <c r="N261" s="1">
        <v>0.09</v>
      </c>
      <c r="O261" s="1">
        <v>5.8999999999999997E-2</v>
      </c>
      <c r="P261" s="1">
        <f t="shared" si="59"/>
        <v>49.236927144535848</v>
      </c>
      <c r="Q261" s="1">
        <f t="shared" si="62"/>
        <v>221.56617215041126</v>
      </c>
      <c r="R261" s="1">
        <f t="shared" si="63"/>
        <v>145.24893507638072</v>
      </c>
      <c r="S261" s="1">
        <f t="shared" si="60"/>
        <v>366.81510722679195</v>
      </c>
      <c r="T261" s="1">
        <f t="shared" si="61"/>
        <v>416.05203437132781</v>
      </c>
    </row>
    <row r="262" spans="1:20" x14ac:dyDescent="0.35">
      <c r="A262" s="2">
        <v>1973</v>
      </c>
      <c r="B262" s="2" t="s">
        <v>41</v>
      </c>
      <c r="C262" s="3" t="s">
        <v>42</v>
      </c>
      <c r="D262" s="2" t="s">
        <v>26</v>
      </c>
      <c r="E262" s="2">
        <v>6</v>
      </c>
      <c r="F262" s="4">
        <v>2197.5</v>
      </c>
      <c r="G262" s="1">
        <v>251.43753366061588</v>
      </c>
      <c r="H262" s="4">
        <v>3963.75</v>
      </c>
      <c r="I262" s="1">
        <v>413.5910103424311</v>
      </c>
      <c r="J262" s="1">
        <v>1.2196153846153845</v>
      </c>
      <c r="K262" s="1">
        <f t="shared" si="64"/>
        <v>2095.9900117508814</v>
      </c>
      <c r="L262" s="1">
        <v>0.45100000000000001</v>
      </c>
      <c r="M262" s="1">
        <v>0.4</v>
      </c>
      <c r="N262" s="1">
        <v>0.09</v>
      </c>
      <c r="O262" s="1">
        <v>5.8999999999999997E-2</v>
      </c>
      <c r="P262" s="1">
        <f t="shared" si="59"/>
        <v>41.919800235017632</v>
      </c>
      <c r="Q262" s="1">
        <f t="shared" si="62"/>
        <v>188.63910105757932</v>
      </c>
      <c r="R262" s="1">
        <f t="shared" si="63"/>
        <v>123.663410693302</v>
      </c>
      <c r="S262" s="1">
        <f t="shared" si="60"/>
        <v>312.30251175088131</v>
      </c>
      <c r="T262" s="1">
        <f t="shared" si="61"/>
        <v>354.22231198589895</v>
      </c>
    </row>
    <row r="263" spans="1:20" x14ac:dyDescent="0.35">
      <c r="A263" s="2">
        <v>1973</v>
      </c>
      <c r="B263" s="2" t="s">
        <v>41</v>
      </c>
      <c r="C263" s="3" t="s">
        <v>42</v>
      </c>
      <c r="D263" s="2" t="s">
        <v>27</v>
      </c>
      <c r="E263" s="2">
        <v>7</v>
      </c>
      <c r="F263" s="4">
        <v>2770.625</v>
      </c>
      <c r="G263" s="1">
        <v>528.27697517495506</v>
      </c>
      <c r="H263" s="4">
        <v>5289.375</v>
      </c>
      <c r="I263" s="1">
        <v>686.23925970304526</v>
      </c>
      <c r="J263" s="1">
        <v>1.6274999999999999</v>
      </c>
      <c r="K263" s="1">
        <f t="shared" si="64"/>
        <v>2796.9668037602819</v>
      </c>
      <c r="L263" s="1">
        <v>0.45100000000000001</v>
      </c>
      <c r="M263" s="1">
        <v>0.4</v>
      </c>
      <c r="N263" s="1">
        <v>0.09</v>
      </c>
      <c r="O263" s="1">
        <v>5.8999999999999997E-2</v>
      </c>
      <c r="P263" s="1">
        <f t="shared" si="59"/>
        <v>55.939336075205645</v>
      </c>
      <c r="Q263" s="1">
        <f t="shared" si="62"/>
        <v>251.72701233842537</v>
      </c>
      <c r="R263" s="1">
        <f t="shared" si="63"/>
        <v>165.02104142185664</v>
      </c>
      <c r="S263" s="1">
        <f t="shared" si="60"/>
        <v>416.748053760282</v>
      </c>
      <c r="T263" s="1">
        <f t="shared" si="61"/>
        <v>472.68738983548764</v>
      </c>
    </row>
    <row r="264" spans="1:20" x14ac:dyDescent="0.35">
      <c r="A264" s="2">
        <v>1973</v>
      </c>
      <c r="B264" s="2" t="s">
        <v>41</v>
      </c>
      <c r="C264" s="3" t="s">
        <v>42</v>
      </c>
      <c r="D264" s="2" t="s">
        <v>28</v>
      </c>
      <c r="E264" s="2">
        <v>8</v>
      </c>
      <c r="F264" s="4">
        <v>2607.5</v>
      </c>
      <c r="G264" s="1">
        <v>456.09300952035363</v>
      </c>
      <c r="H264" s="4">
        <v>4677.5</v>
      </c>
      <c r="I264" s="1">
        <v>725.5291491403633</v>
      </c>
      <c r="J264" s="1">
        <v>1.4392307692307693</v>
      </c>
      <c r="K264" s="1">
        <f t="shared" si="64"/>
        <v>2473.4136310223266</v>
      </c>
      <c r="L264" s="1">
        <v>0.45100000000000001</v>
      </c>
      <c r="M264" s="1">
        <v>0.4</v>
      </c>
      <c r="N264" s="1">
        <v>0.09</v>
      </c>
      <c r="O264" s="1">
        <v>5.8999999999999997E-2</v>
      </c>
      <c r="P264" s="1">
        <f t="shared" si="59"/>
        <v>49.468272620446534</v>
      </c>
      <c r="Q264" s="1">
        <f t="shared" si="62"/>
        <v>222.60722679200939</v>
      </c>
      <c r="R264" s="1">
        <f t="shared" si="63"/>
        <v>145.93140423031727</v>
      </c>
      <c r="S264" s="1">
        <f t="shared" si="60"/>
        <v>368.53863102232663</v>
      </c>
      <c r="T264" s="1">
        <f t="shared" si="61"/>
        <v>418.00690364277318</v>
      </c>
    </row>
    <row r="265" spans="1:20" x14ac:dyDescent="0.35">
      <c r="A265" s="2">
        <v>1973</v>
      </c>
      <c r="B265" s="2" t="s">
        <v>41</v>
      </c>
      <c r="C265" s="3" t="s">
        <v>42</v>
      </c>
      <c r="D265" s="2" t="s">
        <v>29</v>
      </c>
      <c r="E265" s="2">
        <v>9</v>
      </c>
      <c r="F265" s="4">
        <v>1710</v>
      </c>
      <c r="G265" s="1">
        <v>373.41888900625622</v>
      </c>
      <c r="H265" s="4">
        <v>3039.375</v>
      </c>
      <c r="I265" s="1">
        <v>655.22389694614367</v>
      </c>
      <c r="J265" s="1">
        <v>0.93519230769230766</v>
      </c>
      <c r="K265" s="1">
        <f t="shared" si="64"/>
        <v>1607.1900705052878</v>
      </c>
      <c r="L265" s="1">
        <v>0.45100000000000001</v>
      </c>
      <c r="M265" s="1">
        <v>0.4</v>
      </c>
      <c r="N265" s="1">
        <v>0.09</v>
      </c>
      <c r="O265" s="1">
        <v>5.8999999999999997E-2</v>
      </c>
      <c r="P265" s="1">
        <f t="shared" si="59"/>
        <v>32.143801410105759</v>
      </c>
      <c r="Q265" s="1">
        <f t="shared" si="62"/>
        <v>144.64710634547589</v>
      </c>
      <c r="R265" s="1">
        <f t="shared" si="63"/>
        <v>94.824214159811973</v>
      </c>
      <c r="S265" s="1">
        <f t="shared" si="60"/>
        <v>239.47132050528785</v>
      </c>
      <c r="T265" s="1">
        <f t="shared" si="61"/>
        <v>271.61512191539362</v>
      </c>
    </row>
    <row r="266" spans="1:20" x14ac:dyDescent="0.35">
      <c r="A266" s="2">
        <v>1973</v>
      </c>
      <c r="B266" s="2" t="s">
        <v>41</v>
      </c>
      <c r="C266" s="3" t="s">
        <v>42</v>
      </c>
      <c r="D266" s="2" t="s">
        <v>30</v>
      </c>
      <c r="E266" s="2">
        <v>10</v>
      </c>
      <c r="F266" s="4">
        <v>3006.25</v>
      </c>
      <c r="G266" s="1">
        <v>140.09669279941386</v>
      </c>
      <c r="H266" s="4">
        <v>5385.625</v>
      </c>
      <c r="I266" s="1">
        <v>251.60855689168579</v>
      </c>
      <c r="J266" s="1">
        <v>1.6571153846153845</v>
      </c>
      <c r="K266" s="1">
        <f t="shared" si="64"/>
        <v>2847.8628084606348</v>
      </c>
      <c r="L266" s="1">
        <v>0.45100000000000001</v>
      </c>
      <c r="M266" s="1">
        <v>0.4</v>
      </c>
      <c r="N266" s="1">
        <v>0.09</v>
      </c>
      <c r="O266" s="1">
        <v>5.8999999999999997E-2</v>
      </c>
      <c r="P266" s="1">
        <f t="shared" si="59"/>
        <v>56.957256169212705</v>
      </c>
      <c r="Q266" s="1">
        <f t="shared" si="62"/>
        <v>256.30765276145712</v>
      </c>
      <c r="R266" s="1">
        <f t="shared" si="63"/>
        <v>168.02390569917745</v>
      </c>
      <c r="S266" s="1">
        <f t="shared" si="60"/>
        <v>424.3315584606346</v>
      </c>
      <c r="T266" s="1">
        <f t="shared" si="61"/>
        <v>481.28881462984731</v>
      </c>
    </row>
    <row r="267" spans="1:20" x14ac:dyDescent="0.35">
      <c r="A267" s="2">
        <v>1973</v>
      </c>
      <c r="B267" s="2" t="s">
        <v>41</v>
      </c>
      <c r="C267" s="3" t="s">
        <v>42</v>
      </c>
      <c r="D267" s="2" t="s">
        <v>31</v>
      </c>
      <c r="E267" s="2">
        <v>11</v>
      </c>
      <c r="F267" s="4">
        <v>2783.75</v>
      </c>
      <c r="G267" s="1">
        <v>163.92960887730646</v>
      </c>
      <c r="H267" s="4">
        <v>4956.875</v>
      </c>
      <c r="I267" s="1">
        <v>232.64929916570441</v>
      </c>
      <c r="J267" s="1">
        <v>1.5251923076923077</v>
      </c>
      <c r="K267" s="1">
        <f t="shared" si="64"/>
        <v>2621.1442420681551</v>
      </c>
      <c r="L267" s="1">
        <v>0.45100000000000001</v>
      </c>
      <c r="M267" s="1">
        <v>0.4</v>
      </c>
      <c r="N267" s="1">
        <v>0.09</v>
      </c>
      <c r="O267" s="1">
        <v>5.8999999999999997E-2</v>
      </c>
      <c r="P267" s="1">
        <f t="shared" si="59"/>
        <v>52.4228848413631</v>
      </c>
      <c r="Q267" s="1">
        <f t="shared" si="62"/>
        <v>235.90298178613395</v>
      </c>
      <c r="R267" s="1">
        <f t="shared" si="63"/>
        <v>154.64751028202113</v>
      </c>
      <c r="S267" s="1">
        <f t="shared" si="60"/>
        <v>390.55049206815511</v>
      </c>
      <c r="T267" s="1">
        <f t="shared" si="61"/>
        <v>442.97337690951821</v>
      </c>
    </row>
    <row r="268" spans="1:20" x14ac:dyDescent="0.35">
      <c r="A268" s="2">
        <v>1973</v>
      </c>
      <c r="B268" s="2" t="s">
        <v>41</v>
      </c>
      <c r="C268" s="3" t="s">
        <v>42</v>
      </c>
      <c r="D268" s="2" t="s">
        <v>32</v>
      </c>
      <c r="E268" s="2">
        <v>12</v>
      </c>
      <c r="F268" s="4">
        <v>1514.375</v>
      </c>
      <c r="G268" s="1">
        <v>209.1787015130046</v>
      </c>
      <c r="H268" s="4">
        <v>2737.5</v>
      </c>
      <c r="I268" s="1">
        <v>400.07979937958748</v>
      </c>
      <c r="J268" s="1">
        <v>0.84230769230769231</v>
      </c>
      <c r="K268" s="1">
        <f t="shared" si="64"/>
        <v>1447.5616921269095</v>
      </c>
      <c r="L268" s="1">
        <v>0.45100000000000001</v>
      </c>
      <c r="M268" s="1">
        <v>0.4</v>
      </c>
      <c r="N268" s="1">
        <v>0.09</v>
      </c>
      <c r="O268" s="1">
        <v>5.8999999999999997E-2</v>
      </c>
      <c r="P268" s="1">
        <f t="shared" si="59"/>
        <v>28.951233842538194</v>
      </c>
      <c r="Q268" s="1">
        <f t="shared" si="62"/>
        <v>130.28055229142186</v>
      </c>
      <c r="R268" s="1">
        <f t="shared" si="63"/>
        <v>85.40613983548765</v>
      </c>
      <c r="S268" s="1">
        <f t="shared" si="60"/>
        <v>215.68669212690952</v>
      </c>
      <c r="T268" s="1">
        <f t="shared" si="61"/>
        <v>244.63792596944771</v>
      </c>
    </row>
    <row r="269" spans="1:20" x14ac:dyDescent="0.35">
      <c r="A269" s="2">
        <v>1973</v>
      </c>
      <c r="B269" s="2" t="s">
        <v>41</v>
      </c>
      <c r="C269" s="3" t="s">
        <v>42</v>
      </c>
      <c r="D269" s="2" t="s">
        <v>33</v>
      </c>
      <c r="E269" s="2">
        <v>13</v>
      </c>
      <c r="F269" s="4">
        <v>3076.25</v>
      </c>
      <c r="G269" s="1">
        <v>309.00714662717212</v>
      </c>
      <c r="H269" s="4">
        <v>5703.75</v>
      </c>
      <c r="I269" s="1">
        <v>489.43487915924902</v>
      </c>
      <c r="J269" s="1">
        <v>1.7549999999999999</v>
      </c>
      <c r="K269" s="1">
        <f t="shared" si="64"/>
        <v>3016.0840188014104</v>
      </c>
      <c r="L269" s="1">
        <v>0.45100000000000001</v>
      </c>
      <c r="M269" s="1">
        <v>0.4</v>
      </c>
      <c r="N269" s="1">
        <v>0.09</v>
      </c>
      <c r="O269" s="1">
        <v>5.8999999999999997E-2</v>
      </c>
      <c r="P269" s="1">
        <f t="shared" si="59"/>
        <v>60.321680376028212</v>
      </c>
      <c r="Q269" s="1">
        <f t="shared" si="62"/>
        <v>271.4475616921269</v>
      </c>
      <c r="R269" s="1">
        <f t="shared" si="63"/>
        <v>177.94895710928321</v>
      </c>
      <c r="S269" s="1">
        <f t="shared" si="60"/>
        <v>449.39651880141014</v>
      </c>
      <c r="T269" s="1">
        <f t="shared" si="61"/>
        <v>509.71819917743835</v>
      </c>
    </row>
    <row r="270" spans="1:20" x14ac:dyDescent="0.35">
      <c r="A270" s="2">
        <v>1973</v>
      </c>
      <c r="B270" s="2" t="s">
        <v>41</v>
      </c>
      <c r="C270" s="3" t="s">
        <v>42</v>
      </c>
      <c r="D270" s="2" t="s">
        <v>34</v>
      </c>
      <c r="E270" s="2">
        <v>14</v>
      </c>
      <c r="F270" s="4">
        <v>2837.5</v>
      </c>
      <c r="G270" s="1">
        <v>387.37901337062647</v>
      </c>
      <c r="H270" s="4">
        <v>5208.125</v>
      </c>
      <c r="I270" s="1">
        <v>634.34708654338829</v>
      </c>
      <c r="J270" s="1">
        <v>1.6025</v>
      </c>
      <c r="K270" s="1">
        <f t="shared" si="64"/>
        <v>2754.0026439482963</v>
      </c>
      <c r="L270" s="1">
        <v>0.45100000000000001</v>
      </c>
      <c r="M270" s="1">
        <v>0.4</v>
      </c>
      <c r="N270" s="1">
        <v>0.09</v>
      </c>
      <c r="O270" s="1">
        <v>5.8999999999999997E-2</v>
      </c>
      <c r="P270" s="1">
        <f t="shared" si="59"/>
        <v>55.080052878965937</v>
      </c>
      <c r="Q270" s="1">
        <f t="shared" si="62"/>
        <v>247.86023795534666</v>
      </c>
      <c r="R270" s="1">
        <f t="shared" si="63"/>
        <v>162.48615599294948</v>
      </c>
      <c r="S270" s="1">
        <f t="shared" si="60"/>
        <v>410.34639394829617</v>
      </c>
      <c r="T270" s="1">
        <f t="shared" si="61"/>
        <v>465.42644682726211</v>
      </c>
    </row>
    <row r="271" spans="1:20" x14ac:dyDescent="0.35">
      <c r="A271" s="2">
        <v>1973</v>
      </c>
      <c r="B271" s="2" t="s">
        <v>41</v>
      </c>
      <c r="C271" s="3" t="s">
        <v>42</v>
      </c>
      <c r="D271" s="2" t="s">
        <v>35</v>
      </c>
      <c r="E271" s="2">
        <v>15</v>
      </c>
      <c r="F271" s="4">
        <v>3439.375</v>
      </c>
      <c r="G271" s="1">
        <v>96.466207381998117</v>
      </c>
      <c r="H271" s="4">
        <v>5982.5</v>
      </c>
      <c r="I271" s="1">
        <v>219.9128051479957</v>
      </c>
      <c r="J271" s="1">
        <v>1.8407692307692307</v>
      </c>
      <c r="K271" s="1">
        <f t="shared" si="64"/>
        <v>3163.4841363102232</v>
      </c>
      <c r="L271" s="1">
        <v>0.45100000000000001</v>
      </c>
      <c r="M271" s="1">
        <v>0.4</v>
      </c>
      <c r="N271" s="1">
        <v>0.09</v>
      </c>
      <c r="O271" s="1">
        <v>5.8999999999999997E-2</v>
      </c>
      <c r="P271" s="1">
        <f t="shared" si="59"/>
        <v>63.269682726204479</v>
      </c>
      <c r="Q271" s="1">
        <f t="shared" si="62"/>
        <v>284.71357226792009</v>
      </c>
      <c r="R271" s="1">
        <f t="shared" si="63"/>
        <v>186.64556404230316</v>
      </c>
      <c r="S271" s="1">
        <f t="shared" si="60"/>
        <v>471.35913631022322</v>
      </c>
      <c r="T271" s="1">
        <f t="shared" si="61"/>
        <v>534.62881903642767</v>
      </c>
    </row>
    <row r="272" spans="1:20" x14ac:dyDescent="0.35">
      <c r="A272" s="1">
        <f>A271+1</f>
        <v>1974</v>
      </c>
      <c r="B272" s="3" t="s">
        <v>36</v>
      </c>
      <c r="C272" s="3" t="s">
        <v>36</v>
      </c>
      <c r="D272" s="3" t="s">
        <v>21</v>
      </c>
      <c r="E272" s="3">
        <v>1</v>
      </c>
      <c r="F272" s="4">
        <v>0</v>
      </c>
      <c r="G272" s="1">
        <v>0</v>
      </c>
      <c r="H272" s="4">
        <v>0</v>
      </c>
      <c r="I272" s="1">
        <v>0</v>
      </c>
      <c r="J272" s="1">
        <v>0</v>
      </c>
      <c r="K272" s="1" t="e">
        <f t="shared" si="64"/>
        <v>#DIV/0!</v>
      </c>
    </row>
    <row r="273" spans="1:20" x14ac:dyDescent="0.35">
      <c r="A273" s="2">
        <v>1974</v>
      </c>
      <c r="B273" s="2" t="s">
        <v>51</v>
      </c>
      <c r="C273" s="3" t="s">
        <v>52</v>
      </c>
      <c r="D273" s="2" t="s">
        <v>22</v>
      </c>
      <c r="E273" s="2">
        <v>2</v>
      </c>
      <c r="F273" s="4">
        <v>1798.125</v>
      </c>
      <c r="G273" s="1">
        <v>166.57549589700562</v>
      </c>
      <c r="H273" s="4">
        <v>1798.125</v>
      </c>
      <c r="I273" s="1">
        <v>166.57549589700562</v>
      </c>
      <c r="J273" s="1">
        <v>1</v>
      </c>
      <c r="K273" s="1">
        <f t="shared" si="64"/>
        <v>1048.1298575129533</v>
      </c>
      <c r="L273" s="1">
        <v>0.77200000000000002</v>
      </c>
      <c r="M273" s="1">
        <v>0</v>
      </c>
      <c r="N273" s="1">
        <v>0.13800000000000001</v>
      </c>
      <c r="O273" s="1">
        <v>0.09</v>
      </c>
      <c r="P273" s="1">
        <f t="shared" ref="P273:P286" si="65">L273*0.03*K273</f>
        <v>24.274687499999999</v>
      </c>
      <c r="Q273" s="1">
        <f t="shared" si="62"/>
        <v>144.64192033678756</v>
      </c>
      <c r="R273" s="1">
        <f t="shared" si="63"/>
        <v>94.331687176165801</v>
      </c>
      <c r="S273" s="1">
        <f t="shared" ref="S273:S286" si="66">Q273+R273</f>
        <v>238.97360751295338</v>
      </c>
      <c r="T273" s="1">
        <f t="shared" ref="T273:T286" si="67">S273+P273</f>
        <v>263.24829501295335</v>
      </c>
    </row>
    <row r="274" spans="1:20" x14ac:dyDescent="0.35">
      <c r="A274" s="2">
        <v>1974</v>
      </c>
      <c r="B274" s="2" t="s">
        <v>51</v>
      </c>
      <c r="C274" s="3" t="s">
        <v>52</v>
      </c>
      <c r="D274" s="2" t="s">
        <v>23</v>
      </c>
      <c r="E274" s="2">
        <v>3</v>
      </c>
      <c r="F274" s="4">
        <v>4437.5</v>
      </c>
      <c r="G274" s="1">
        <v>189.4839483087332</v>
      </c>
      <c r="H274" s="4">
        <v>4437.5</v>
      </c>
      <c r="I274" s="1">
        <v>189.4839483087332</v>
      </c>
      <c r="J274" s="1">
        <v>2.4678484532499132</v>
      </c>
      <c r="K274" s="1">
        <f t="shared" si="64"/>
        <v>2586.6256476683939</v>
      </c>
      <c r="L274" s="1">
        <v>0.77200000000000002</v>
      </c>
      <c r="M274" s="1">
        <v>0</v>
      </c>
      <c r="N274" s="1">
        <v>0.13800000000000001</v>
      </c>
      <c r="O274" s="1">
        <v>0.09</v>
      </c>
      <c r="P274" s="1">
        <f t="shared" si="65"/>
        <v>59.90625</v>
      </c>
      <c r="Q274" s="1">
        <f t="shared" si="62"/>
        <v>356.95433937823839</v>
      </c>
      <c r="R274" s="1">
        <f t="shared" si="63"/>
        <v>232.79630829015545</v>
      </c>
      <c r="S274" s="1">
        <f t="shared" si="66"/>
        <v>589.75064766839387</v>
      </c>
      <c r="T274" s="1">
        <f t="shared" si="67"/>
        <v>649.65689766839387</v>
      </c>
    </row>
    <row r="275" spans="1:20" x14ac:dyDescent="0.35">
      <c r="A275" s="2">
        <v>1974</v>
      </c>
      <c r="B275" s="2" t="s">
        <v>51</v>
      </c>
      <c r="C275" s="3" t="s">
        <v>52</v>
      </c>
      <c r="D275" s="2" t="s">
        <v>24</v>
      </c>
      <c r="E275" s="2">
        <v>4</v>
      </c>
      <c r="F275" s="4">
        <v>4257.5</v>
      </c>
      <c r="G275" s="1">
        <v>507.41994442473384</v>
      </c>
      <c r="H275" s="4">
        <v>4257.5</v>
      </c>
      <c r="I275" s="1">
        <v>507.41994442473384</v>
      </c>
      <c r="J275" s="1">
        <v>2.3677441779631563</v>
      </c>
      <c r="K275" s="1">
        <f t="shared" si="64"/>
        <v>2481.7033678756475</v>
      </c>
      <c r="L275" s="1">
        <v>0.77200000000000002</v>
      </c>
      <c r="M275" s="1">
        <v>0</v>
      </c>
      <c r="N275" s="1">
        <v>0.13800000000000001</v>
      </c>
      <c r="O275" s="1">
        <v>0.09</v>
      </c>
      <c r="P275" s="1">
        <f t="shared" si="65"/>
        <v>57.476249999999993</v>
      </c>
      <c r="Q275" s="1">
        <f t="shared" si="62"/>
        <v>342.47506476683935</v>
      </c>
      <c r="R275" s="1">
        <f t="shared" si="63"/>
        <v>223.35330310880826</v>
      </c>
      <c r="S275" s="1">
        <f t="shared" si="66"/>
        <v>565.82836787564759</v>
      </c>
      <c r="T275" s="1">
        <f t="shared" si="67"/>
        <v>623.30461787564764</v>
      </c>
    </row>
    <row r="276" spans="1:20" x14ac:dyDescent="0.35">
      <c r="A276" s="2">
        <v>1974</v>
      </c>
      <c r="B276" s="2" t="s">
        <v>51</v>
      </c>
      <c r="C276" s="3" t="s">
        <v>52</v>
      </c>
      <c r="D276" s="2" t="s">
        <v>25</v>
      </c>
      <c r="E276" s="2">
        <v>5</v>
      </c>
      <c r="F276" s="4">
        <v>4155.625</v>
      </c>
      <c r="G276" s="1">
        <v>383.22847297663043</v>
      </c>
      <c r="H276" s="4">
        <v>4155.625</v>
      </c>
      <c r="I276" s="1">
        <v>383.22847297663043</v>
      </c>
      <c r="J276" s="1">
        <v>2.3110879388251653</v>
      </c>
      <c r="K276" s="1">
        <f t="shared" si="64"/>
        <v>2422.3202720207255</v>
      </c>
      <c r="L276" s="1">
        <v>0.77200000000000002</v>
      </c>
      <c r="M276" s="1">
        <v>0</v>
      </c>
      <c r="N276" s="1">
        <v>0.13800000000000001</v>
      </c>
      <c r="O276" s="1">
        <v>0.09</v>
      </c>
      <c r="P276" s="1">
        <f t="shared" si="65"/>
        <v>56.100937500000001</v>
      </c>
      <c r="Q276" s="1">
        <f t="shared" si="62"/>
        <v>334.28019753886014</v>
      </c>
      <c r="R276" s="1">
        <f t="shared" si="63"/>
        <v>218.00882448186528</v>
      </c>
      <c r="S276" s="1">
        <f t="shared" si="66"/>
        <v>552.28902202072538</v>
      </c>
      <c r="T276" s="1">
        <f t="shared" si="67"/>
        <v>608.38995952072537</v>
      </c>
    </row>
    <row r="277" spans="1:20" x14ac:dyDescent="0.35">
      <c r="A277" s="2">
        <v>1974</v>
      </c>
      <c r="B277" s="2" t="s">
        <v>51</v>
      </c>
      <c r="C277" s="3" t="s">
        <v>52</v>
      </c>
      <c r="D277" s="2" t="s">
        <v>26</v>
      </c>
      <c r="E277" s="2">
        <v>6</v>
      </c>
      <c r="F277" s="4">
        <v>688.125</v>
      </c>
      <c r="G277" s="1">
        <v>320.88662977236476</v>
      </c>
      <c r="H277" s="4">
        <v>688.125</v>
      </c>
      <c r="I277" s="1">
        <v>320.88662977236476</v>
      </c>
      <c r="J277" s="1">
        <v>0.38269030239833157</v>
      </c>
      <c r="K277" s="1">
        <f t="shared" si="64"/>
        <v>401.1091321243523</v>
      </c>
      <c r="L277" s="1">
        <v>0.77200000000000002</v>
      </c>
      <c r="M277" s="1">
        <v>0</v>
      </c>
      <c r="N277" s="1">
        <v>0.13800000000000001</v>
      </c>
      <c r="O277" s="1">
        <v>0.09</v>
      </c>
      <c r="P277" s="1">
        <f t="shared" si="65"/>
        <v>9.2896874999999994</v>
      </c>
      <c r="Q277" s="1">
        <f t="shared" si="62"/>
        <v>55.353060233160619</v>
      </c>
      <c r="R277" s="1">
        <f t="shared" si="63"/>
        <v>36.099821891191702</v>
      </c>
      <c r="S277" s="1">
        <f t="shared" si="66"/>
        <v>91.452882124352328</v>
      </c>
      <c r="T277" s="1">
        <f t="shared" si="67"/>
        <v>100.74256962435233</v>
      </c>
    </row>
    <row r="278" spans="1:20" x14ac:dyDescent="0.35">
      <c r="A278" s="2">
        <v>1974</v>
      </c>
      <c r="B278" s="2" t="s">
        <v>51</v>
      </c>
      <c r="C278" s="3" t="s">
        <v>52</v>
      </c>
      <c r="D278" s="2" t="s">
        <v>27</v>
      </c>
      <c r="E278" s="2">
        <v>7</v>
      </c>
      <c r="F278" s="4">
        <v>4090.625</v>
      </c>
      <c r="G278" s="1">
        <v>335.822218591921</v>
      </c>
      <c r="H278" s="4">
        <v>4090.625</v>
      </c>
      <c r="I278" s="1">
        <v>335.822218591921</v>
      </c>
      <c r="J278" s="1">
        <v>2.2749391727493919</v>
      </c>
      <c r="K278" s="1">
        <f t="shared" si="64"/>
        <v>2384.4316709844561</v>
      </c>
      <c r="L278" s="1">
        <v>0.77200000000000002</v>
      </c>
      <c r="M278" s="1">
        <v>0</v>
      </c>
      <c r="N278" s="1">
        <v>0.13800000000000001</v>
      </c>
      <c r="O278" s="1">
        <v>0.09</v>
      </c>
      <c r="P278" s="1">
        <f t="shared" si="65"/>
        <v>55.223437500000003</v>
      </c>
      <c r="Q278" s="1">
        <f t="shared" si="62"/>
        <v>329.05157059585497</v>
      </c>
      <c r="R278" s="1">
        <f t="shared" si="63"/>
        <v>214.59885038860105</v>
      </c>
      <c r="S278" s="1">
        <f t="shared" si="66"/>
        <v>543.65042098445599</v>
      </c>
      <c r="T278" s="1">
        <f t="shared" si="67"/>
        <v>598.87385848445604</v>
      </c>
    </row>
    <row r="279" spans="1:20" x14ac:dyDescent="0.35">
      <c r="A279" s="2">
        <v>1974</v>
      </c>
      <c r="B279" s="2" t="s">
        <v>51</v>
      </c>
      <c r="C279" s="3" t="s">
        <v>52</v>
      </c>
      <c r="D279" s="2" t="s">
        <v>28</v>
      </c>
      <c r="E279" s="2">
        <v>8</v>
      </c>
      <c r="F279" s="4">
        <v>5481.25</v>
      </c>
      <c r="G279" s="1">
        <v>446.33927678392814</v>
      </c>
      <c r="H279" s="4">
        <v>5481.25</v>
      </c>
      <c r="I279" s="1">
        <v>446.33927678392814</v>
      </c>
      <c r="J279" s="1">
        <v>3.0483142161974279</v>
      </c>
      <c r="K279" s="1">
        <f t="shared" si="64"/>
        <v>3195.0291450777199</v>
      </c>
      <c r="L279" s="1">
        <v>0.77200000000000002</v>
      </c>
      <c r="M279" s="1">
        <v>0</v>
      </c>
      <c r="N279" s="1">
        <v>0.13800000000000001</v>
      </c>
      <c r="O279" s="1">
        <v>0.09</v>
      </c>
      <c r="P279" s="1">
        <f t="shared" si="65"/>
        <v>73.996874999999989</v>
      </c>
      <c r="Q279" s="1">
        <f t="shared" si="62"/>
        <v>440.91402202072538</v>
      </c>
      <c r="R279" s="1">
        <f t="shared" si="63"/>
        <v>287.55262305699478</v>
      </c>
      <c r="S279" s="1">
        <f t="shared" si="66"/>
        <v>728.46664507772016</v>
      </c>
      <c r="T279" s="1">
        <f t="shared" si="67"/>
        <v>802.4635200777202</v>
      </c>
    </row>
    <row r="280" spans="1:20" x14ac:dyDescent="0.35">
      <c r="A280" s="2">
        <v>1974</v>
      </c>
      <c r="B280" s="2" t="s">
        <v>51</v>
      </c>
      <c r="C280" s="3" t="s">
        <v>52</v>
      </c>
      <c r="D280" s="2" t="s">
        <v>29</v>
      </c>
      <c r="E280" s="2">
        <v>9</v>
      </c>
      <c r="F280" s="4">
        <v>1161.25</v>
      </c>
      <c r="G280" s="1">
        <v>528.82534924112701</v>
      </c>
      <c r="H280" s="4">
        <v>1161.25</v>
      </c>
      <c r="I280" s="1">
        <v>528.82534924112701</v>
      </c>
      <c r="J280" s="1">
        <v>0.64581160931525894</v>
      </c>
      <c r="K280" s="1">
        <f t="shared" si="64"/>
        <v>676.8944300518134</v>
      </c>
      <c r="L280" s="1">
        <v>0.77200000000000002</v>
      </c>
      <c r="M280" s="1">
        <v>0</v>
      </c>
      <c r="N280" s="1">
        <v>0.13800000000000001</v>
      </c>
      <c r="O280" s="1">
        <v>0.09</v>
      </c>
      <c r="P280" s="1">
        <f t="shared" si="65"/>
        <v>15.676874999999999</v>
      </c>
      <c r="Q280" s="1">
        <f t="shared" si="62"/>
        <v>93.411431347150256</v>
      </c>
      <c r="R280" s="1">
        <f t="shared" si="63"/>
        <v>60.920498704663203</v>
      </c>
      <c r="S280" s="1">
        <f t="shared" si="66"/>
        <v>154.33193005181346</v>
      </c>
      <c r="T280" s="1">
        <f t="shared" si="67"/>
        <v>170.00880505181345</v>
      </c>
    </row>
    <row r="281" spans="1:20" x14ac:dyDescent="0.35">
      <c r="A281" s="2">
        <v>1974</v>
      </c>
      <c r="B281" s="2" t="s">
        <v>51</v>
      </c>
      <c r="C281" s="3" t="s">
        <v>52</v>
      </c>
      <c r="D281" s="2" t="s">
        <v>30</v>
      </c>
      <c r="E281" s="2">
        <v>10</v>
      </c>
      <c r="F281" s="4">
        <v>2296.25</v>
      </c>
      <c r="G281" s="1">
        <v>1031.4966876663573</v>
      </c>
      <c r="H281" s="4">
        <v>2296.25</v>
      </c>
      <c r="I281" s="1">
        <v>1031.4966876663573</v>
      </c>
      <c r="J281" s="1">
        <v>1.2770246784845325</v>
      </c>
      <c r="K281" s="1">
        <f t="shared" si="64"/>
        <v>1338.4876943005181</v>
      </c>
      <c r="L281" s="1">
        <v>0.77200000000000002</v>
      </c>
      <c r="M281" s="1">
        <v>0</v>
      </c>
      <c r="N281" s="1">
        <v>0.13800000000000001</v>
      </c>
      <c r="O281" s="1">
        <v>0.09</v>
      </c>
      <c r="P281" s="1">
        <f t="shared" si="65"/>
        <v>30.999375000000001</v>
      </c>
      <c r="Q281" s="1">
        <f t="shared" si="62"/>
        <v>184.71130181347152</v>
      </c>
      <c r="R281" s="1">
        <f t="shared" si="63"/>
        <v>120.46389248704662</v>
      </c>
      <c r="S281" s="1">
        <f t="shared" si="66"/>
        <v>305.17519430051811</v>
      </c>
      <c r="T281" s="1">
        <f t="shared" si="67"/>
        <v>336.1745693005181</v>
      </c>
    </row>
    <row r="282" spans="1:20" x14ac:dyDescent="0.35">
      <c r="A282" s="2">
        <v>1974</v>
      </c>
      <c r="B282" s="2" t="s">
        <v>51</v>
      </c>
      <c r="C282" s="3" t="s">
        <v>52</v>
      </c>
      <c r="D282" s="2" t="s">
        <v>31</v>
      </c>
      <c r="E282" s="2">
        <v>11</v>
      </c>
      <c r="F282" s="4">
        <v>2374.375</v>
      </c>
      <c r="G282" s="1">
        <v>187.18723914839921</v>
      </c>
      <c r="H282" s="4">
        <v>2374.375</v>
      </c>
      <c r="I282" s="1">
        <v>187.18723914839921</v>
      </c>
      <c r="J282" s="1">
        <v>1.3204727146332986</v>
      </c>
      <c r="K282" s="1">
        <f t="shared" si="64"/>
        <v>1384.0268782383419</v>
      </c>
      <c r="L282" s="1">
        <v>0.77200000000000002</v>
      </c>
      <c r="M282" s="1">
        <v>0</v>
      </c>
      <c r="N282" s="1">
        <v>0.13800000000000001</v>
      </c>
      <c r="O282" s="1">
        <v>0.09</v>
      </c>
      <c r="P282" s="1">
        <f t="shared" si="65"/>
        <v>32.054062500000001</v>
      </c>
      <c r="Q282" s="1">
        <f t="shared" si="62"/>
        <v>190.9957091968912</v>
      </c>
      <c r="R282" s="1">
        <f t="shared" si="63"/>
        <v>124.56241904145077</v>
      </c>
      <c r="S282" s="1">
        <f t="shared" si="66"/>
        <v>315.55812823834196</v>
      </c>
      <c r="T282" s="1">
        <f t="shared" si="67"/>
        <v>347.61219073834195</v>
      </c>
    </row>
    <row r="283" spans="1:20" x14ac:dyDescent="0.35">
      <c r="A283" s="2">
        <v>1974</v>
      </c>
      <c r="B283" s="2" t="s">
        <v>51</v>
      </c>
      <c r="C283" s="3" t="s">
        <v>52</v>
      </c>
      <c r="D283" s="2" t="s">
        <v>32</v>
      </c>
      <c r="E283" s="2">
        <v>12</v>
      </c>
      <c r="F283" s="4">
        <v>549.375</v>
      </c>
      <c r="G283" s="1">
        <v>199.68073475759581</v>
      </c>
      <c r="H283" s="4">
        <v>549.375</v>
      </c>
      <c r="I283" s="1">
        <v>199.68073475759581</v>
      </c>
      <c r="J283" s="1">
        <v>0.30552659019812306</v>
      </c>
      <c r="K283" s="1">
        <f t="shared" si="64"/>
        <v>320.23154145077717</v>
      </c>
      <c r="L283" s="1">
        <v>0.77200000000000002</v>
      </c>
      <c r="M283" s="1">
        <v>0</v>
      </c>
      <c r="N283" s="1">
        <v>0.13800000000000001</v>
      </c>
      <c r="O283" s="1">
        <v>0.09</v>
      </c>
      <c r="P283" s="1">
        <f t="shared" si="65"/>
        <v>7.4165624999999995</v>
      </c>
      <c r="Q283" s="1">
        <f t="shared" si="62"/>
        <v>44.191952720207254</v>
      </c>
      <c r="R283" s="1">
        <f t="shared" si="63"/>
        <v>28.820838730569946</v>
      </c>
      <c r="S283" s="1">
        <f t="shared" si="66"/>
        <v>73.0127914507772</v>
      </c>
      <c r="T283" s="1">
        <f t="shared" si="67"/>
        <v>80.429353950777198</v>
      </c>
    </row>
    <row r="284" spans="1:20" x14ac:dyDescent="0.35">
      <c r="A284" s="2">
        <v>1974</v>
      </c>
      <c r="B284" s="2" t="s">
        <v>51</v>
      </c>
      <c r="C284" s="3" t="s">
        <v>52</v>
      </c>
      <c r="D284" s="2" t="s">
        <v>33</v>
      </c>
      <c r="E284" s="2">
        <v>13</v>
      </c>
      <c r="F284" s="4">
        <v>4466.25</v>
      </c>
      <c r="G284" s="1">
        <v>548.45426731253849</v>
      </c>
      <c r="H284" s="4">
        <v>4466.25</v>
      </c>
      <c r="I284" s="1">
        <v>548.45426731253849</v>
      </c>
      <c r="J284" s="1">
        <v>2.4838373305526589</v>
      </c>
      <c r="K284" s="1">
        <f t="shared" si="64"/>
        <v>2603.3840673575128</v>
      </c>
      <c r="L284" s="1">
        <v>0.77200000000000002</v>
      </c>
      <c r="M284" s="1">
        <v>0</v>
      </c>
      <c r="N284" s="1">
        <v>0.13800000000000001</v>
      </c>
      <c r="O284" s="1">
        <v>0.09</v>
      </c>
      <c r="P284" s="1">
        <f t="shared" si="65"/>
        <v>60.294374999999995</v>
      </c>
      <c r="Q284" s="1">
        <f t="shared" si="62"/>
        <v>359.2670012953368</v>
      </c>
      <c r="R284" s="1">
        <f t="shared" si="63"/>
        <v>234.30456606217615</v>
      </c>
      <c r="S284" s="1">
        <f t="shared" si="66"/>
        <v>593.571567357513</v>
      </c>
      <c r="T284" s="1">
        <f t="shared" si="67"/>
        <v>653.86594235751295</v>
      </c>
    </row>
    <row r="285" spans="1:20" x14ac:dyDescent="0.35">
      <c r="A285" s="2">
        <v>1974</v>
      </c>
      <c r="B285" s="2" t="s">
        <v>51</v>
      </c>
      <c r="C285" s="3" t="s">
        <v>52</v>
      </c>
      <c r="D285" s="2" t="s">
        <v>34</v>
      </c>
      <c r="E285" s="2">
        <v>14</v>
      </c>
      <c r="F285" s="4">
        <v>3654.375</v>
      </c>
      <c r="G285" s="1">
        <v>871.45561896939614</v>
      </c>
      <c r="H285" s="4">
        <v>3654.375</v>
      </c>
      <c r="I285" s="1">
        <v>871.45561896939614</v>
      </c>
      <c r="J285" s="1">
        <v>2.0323253388946818</v>
      </c>
      <c r="K285" s="1">
        <f t="shared" si="64"/>
        <v>2130.1408678756475</v>
      </c>
      <c r="L285" s="1">
        <v>0.77200000000000002</v>
      </c>
      <c r="M285" s="1">
        <v>0</v>
      </c>
      <c r="N285" s="1">
        <v>0.13800000000000001</v>
      </c>
      <c r="O285" s="1">
        <v>0.09</v>
      </c>
      <c r="P285" s="1">
        <f t="shared" si="65"/>
        <v>49.334062499999995</v>
      </c>
      <c r="Q285" s="1">
        <f t="shared" si="62"/>
        <v>293.95943976683935</v>
      </c>
      <c r="R285" s="1">
        <f t="shared" si="63"/>
        <v>191.71267810880826</v>
      </c>
      <c r="S285" s="1">
        <f t="shared" si="66"/>
        <v>485.67211787564759</v>
      </c>
      <c r="T285" s="1">
        <f t="shared" si="67"/>
        <v>535.00618037564755</v>
      </c>
    </row>
    <row r="286" spans="1:20" x14ac:dyDescent="0.35">
      <c r="A286" s="2">
        <v>1974</v>
      </c>
      <c r="B286" s="2" t="s">
        <v>51</v>
      </c>
      <c r="C286" s="3" t="s">
        <v>52</v>
      </c>
      <c r="D286" s="2" t="s">
        <v>35</v>
      </c>
      <c r="E286" s="2">
        <v>15</v>
      </c>
      <c r="F286" s="4">
        <v>5850</v>
      </c>
      <c r="G286" s="1">
        <v>590.79395731506929</v>
      </c>
      <c r="H286" s="4">
        <v>5850</v>
      </c>
      <c r="I286" s="1">
        <v>590.79395731506929</v>
      </c>
      <c r="J286" s="1">
        <v>3.2533889468196038</v>
      </c>
      <c r="K286" s="1">
        <f t="shared" si="64"/>
        <v>3409.9740932642485</v>
      </c>
      <c r="L286" s="1">
        <v>0.77200000000000002</v>
      </c>
      <c r="M286" s="1">
        <v>0</v>
      </c>
      <c r="N286" s="1">
        <v>0.13800000000000001</v>
      </c>
      <c r="O286" s="1">
        <v>0.09</v>
      </c>
      <c r="P286" s="1">
        <f t="shared" si="65"/>
        <v>78.974999999999994</v>
      </c>
      <c r="Q286" s="1">
        <f t="shared" si="62"/>
        <v>470.57642487046633</v>
      </c>
      <c r="R286" s="1">
        <f t="shared" si="63"/>
        <v>306.89766839378234</v>
      </c>
      <c r="S286" s="1">
        <f t="shared" si="66"/>
        <v>777.47409326424872</v>
      </c>
      <c r="T286" s="1">
        <f t="shared" si="67"/>
        <v>856.44909326424875</v>
      </c>
    </row>
    <row r="287" spans="1:20" x14ac:dyDescent="0.35">
      <c r="A287" s="1">
        <f>A286+1</f>
        <v>1975</v>
      </c>
      <c r="B287" s="3" t="s">
        <v>36</v>
      </c>
      <c r="C287" s="3" t="s">
        <v>36</v>
      </c>
      <c r="D287" s="3" t="s">
        <v>21</v>
      </c>
      <c r="E287" s="3">
        <v>1</v>
      </c>
      <c r="F287" s="4">
        <v>0</v>
      </c>
      <c r="G287" s="1">
        <v>0</v>
      </c>
      <c r="H287" s="4">
        <v>0</v>
      </c>
      <c r="I287" s="1">
        <v>0</v>
      </c>
      <c r="J287" s="1">
        <v>0</v>
      </c>
      <c r="K287" s="1" t="e">
        <f t="shared" si="64"/>
        <v>#DIV/0!</v>
      </c>
    </row>
    <row r="288" spans="1:20" x14ac:dyDescent="0.35">
      <c r="A288" s="2">
        <v>1975</v>
      </c>
      <c r="B288" s="2" t="s">
        <v>41</v>
      </c>
      <c r="C288" s="3" t="s">
        <v>42</v>
      </c>
      <c r="D288" s="2" t="s">
        <v>22</v>
      </c>
      <c r="E288" s="2">
        <v>2</v>
      </c>
      <c r="F288" s="4">
        <v>2428.75</v>
      </c>
      <c r="G288" s="1">
        <v>143.65032776386786</v>
      </c>
      <c r="H288" s="4">
        <v>4880.625</v>
      </c>
      <c r="I288" s="1">
        <v>305.17141771809025</v>
      </c>
      <c r="J288" s="1">
        <v>1</v>
      </c>
      <c r="K288" s="1">
        <f t="shared" si="64"/>
        <v>2580.8240305522913</v>
      </c>
      <c r="L288" s="1">
        <v>0.45100000000000001</v>
      </c>
      <c r="M288" s="1">
        <v>0.4</v>
      </c>
      <c r="N288" s="1">
        <v>0.09</v>
      </c>
      <c r="O288" s="1">
        <v>5.8999999999999997E-2</v>
      </c>
      <c r="P288" s="1">
        <f t="shared" ref="P288:P301" si="68">M288*K288*0.05</f>
        <v>51.61648061104583</v>
      </c>
      <c r="Q288" s="1">
        <f t="shared" si="62"/>
        <v>232.27416274970622</v>
      </c>
      <c r="R288" s="1">
        <f t="shared" si="63"/>
        <v>152.26861780258517</v>
      </c>
      <c r="S288" s="1">
        <f t="shared" ref="S288:S301" si="69">Q288+R288</f>
        <v>384.54278055229139</v>
      </c>
      <c r="T288" s="1">
        <f t="shared" ref="T288:T301" si="70">S288+P288</f>
        <v>436.15926116333719</v>
      </c>
    </row>
    <row r="289" spans="1:20" x14ac:dyDescent="0.35">
      <c r="A289" s="2">
        <v>1975</v>
      </c>
      <c r="B289" s="2" t="s">
        <v>41</v>
      </c>
      <c r="C289" s="3" t="s">
        <v>42</v>
      </c>
      <c r="D289" s="2" t="s">
        <v>23</v>
      </c>
      <c r="E289" s="2">
        <v>3</v>
      </c>
      <c r="F289" s="4">
        <v>4411.875</v>
      </c>
      <c r="G289" s="1">
        <v>288.98078800040207</v>
      </c>
      <c r="H289" s="4">
        <v>9258.75</v>
      </c>
      <c r="I289" s="1">
        <v>476.2459186752468</v>
      </c>
      <c r="J289" s="1">
        <v>1.8970418747598925</v>
      </c>
      <c r="K289" s="1">
        <f t="shared" si="64"/>
        <v>4895.9312573443012</v>
      </c>
      <c r="L289" s="1">
        <v>0.45100000000000001</v>
      </c>
      <c r="M289" s="1">
        <v>0.4</v>
      </c>
      <c r="N289" s="1">
        <v>0.09</v>
      </c>
      <c r="O289" s="1">
        <v>5.8999999999999997E-2</v>
      </c>
      <c r="P289" s="1">
        <f t="shared" si="68"/>
        <v>97.918625146886029</v>
      </c>
      <c r="Q289" s="1">
        <f t="shared" si="62"/>
        <v>440.63381316098707</v>
      </c>
      <c r="R289" s="1">
        <f t="shared" si="63"/>
        <v>288.85994418331376</v>
      </c>
      <c r="S289" s="1">
        <f t="shared" si="69"/>
        <v>729.49375734430078</v>
      </c>
      <c r="T289" s="1">
        <f t="shared" si="70"/>
        <v>827.4123824911868</v>
      </c>
    </row>
    <row r="290" spans="1:20" x14ac:dyDescent="0.35">
      <c r="A290" s="2">
        <v>1975</v>
      </c>
      <c r="B290" s="2" t="s">
        <v>41</v>
      </c>
      <c r="C290" s="3" t="s">
        <v>42</v>
      </c>
      <c r="D290" s="2" t="s">
        <v>24</v>
      </c>
      <c r="E290" s="2">
        <v>4</v>
      </c>
      <c r="F290" s="4">
        <v>3506.25</v>
      </c>
      <c r="G290" s="1">
        <v>646.61458123573641</v>
      </c>
      <c r="H290" s="4">
        <v>7508.75</v>
      </c>
      <c r="I290" s="1">
        <v>1136.7973702712825</v>
      </c>
      <c r="J290" s="1">
        <v>1.5384812395953387</v>
      </c>
      <c r="K290" s="1">
        <f t="shared" si="64"/>
        <v>3970.5493537015277</v>
      </c>
      <c r="L290" s="1">
        <v>0.45100000000000001</v>
      </c>
      <c r="M290" s="1">
        <v>0.4</v>
      </c>
      <c r="N290" s="1">
        <v>0.09</v>
      </c>
      <c r="O290" s="1">
        <v>5.8999999999999997E-2</v>
      </c>
      <c r="P290" s="1">
        <f t="shared" si="68"/>
        <v>79.410987074030572</v>
      </c>
      <c r="Q290" s="1">
        <f t="shared" si="62"/>
        <v>357.34944183313746</v>
      </c>
      <c r="R290" s="1">
        <f t="shared" si="63"/>
        <v>234.26241186839013</v>
      </c>
      <c r="S290" s="1">
        <f t="shared" si="69"/>
        <v>591.61185370152759</v>
      </c>
      <c r="T290" s="1">
        <f t="shared" si="70"/>
        <v>671.02284077555817</v>
      </c>
    </row>
    <row r="291" spans="1:20" x14ac:dyDescent="0.35">
      <c r="A291" s="2">
        <v>1975</v>
      </c>
      <c r="B291" s="2" t="s">
        <v>41</v>
      </c>
      <c r="C291" s="3" t="s">
        <v>42</v>
      </c>
      <c r="D291" s="2" t="s">
        <v>25</v>
      </c>
      <c r="E291" s="2">
        <v>5</v>
      </c>
      <c r="F291" s="4">
        <v>4204.375</v>
      </c>
      <c r="G291" s="1">
        <v>288.14330202175444</v>
      </c>
      <c r="H291" s="4">
        <v>8926.25</v>
      </c>
      <c r="I291" s="1">
        <v>591.7560968224127</v>
      </c>
      <c r="J291" s="1">
        <v>1.8289153540786272</v>
      </c>
      <c r="K291" s="1">
        <f t="shared" si="64"/>
        <v>4720.108695652174</v>
      </c>
      <c r="L291" s="1">
        <v>0.45100000000000001</v>
      </c>
      <c r="M291" s="1">
        <v>0.4</v>
      </c>
      <c r="N291" s="1">
        <v>0.09</v>
      </c>
      <c r="O291" s="1">
        <v>5.8999999999999997E-2</v>
      </c>
      <c r="P291" s="1">
        <f t="shared" si="68"/>
        <v>94.402173913043498</v>
      </c>
      <c r="Q291" s="1">
        <f t="shared" si="62"/>
        <v>424.80978260869563</v>
      </c>
      <c r="R291" s="1">
        <f t="shared" si="63"/>
        <v>278.48641304347825</v>
      </c>
      <c r="S291" s="1">
        <f t="shared" si="69"/>
        <v>703.29619565217388</v>
      </c>
      <c r="T291" s="1">
        <f t="shared" si="70"/>
        <v>797.69836956521738</v>
      </c>
    </row>
    <row r="292" spans="1:20" x14ac:dyDescent="0.35">
      <c r="A292" s="2">
        <v>1975</v>
      </c>
      <c r="B292" s="2" t="s">
        <v>41</v>
      </c>
      <c r="C292" s="3" t="s">
        <v>42</v>
      </c>
      <c r="D292" s="2" t="s">
        <v>26</v>
      </c>
      <c r="E292" s="2">
        <v>6</v>
      </c>
      <c r="F292" s="4">
        <v>2150.625</v>
      </c>
      <c r="G292" s="1">
        <v>451.28693292996343</v>
      </c>
      <c r="H292" s="4">
        <v>4680</v>
      </c>
      <c r="I292" s="1">
        <v>860.08280191594031</v>
      </c>
      <c r="J292" s="1">
        <v>0.95889358432577798</v>
      </c>
      <c r="K292" s="1">
        <f t="shared" si="64"/>
        <v>2474.7356051703878</v>
      </c>
      <c r="L292" s="1">
        <v>0.45100000000000001</v>
      </c>
      <c r="M292" s="1">
        <v>0.4</v>
      </c>
      <c r="N292" s="1">
        <v>0.09</v>
      </c>
      <c r="O292" s="1">
        <v>5.8999999999999997E-2</v>
      </c>
      <c r="P292" s="1">
        <f t="shared" si="68"/>
        <v>49.494712103407757</v>
      </c>
      <c r="Q292" s="1">
        <f t="shared" si="62"/>
        <v>222.72620446533489</v>
      </c>
      <c r="R292" s="1">
        <f t="shared" si="63"/>
        <v>146.00940070505288</v>
      </c>
      <c r="S292" s="1">
        <f t="shared" si="69"/>
        <v>368.73560517038777</v>
      </c>
      <c r="T292" s="1">
        <f t="shared" si="70"/>
        <v>418.23031727379555</v>
      </c>
    </row>
    <row r="293" spans="1:20" x14ac:dyDescent="0.35">
      <c r="A293" s="2">
        <v>1975</v>
      </c>
      <c r="B293" s="2" t="s">
        <v>41</v>
      </c>
      <c r="C293" s="3" t="s">
        <v>42</v>
      </c>
      <c r="D293" s="2" t="s">
        <v>27</v>
      </c>
      <c r="E293" s="2">
        <v>7</v>
      </c>
      <c r="F293" s="4">
        <v>4620</v>
      </c>
      <c r="G293" s="1">
        <v>354.64183810336493</v>
      </c>
      <c r="H293" s="4">
        <v>9906.875</v>
      </c>
      <c r="I293" s="1">
        <v>647.13382517309651</v>
      </c>
      <c r="J293" s="1">
        <v>2.029837367140479</v>
      </c>
      <c r="K293" s="1">
        <f t="shared" si="64"/>
        <v>5238.6530552291424</v>
      </c>
      <c r="L293" s="1">
        <v>0.45100000000000001</v>
      </c>
      <c r="M293" s="1">
        <v>0.4</v>
      </c>
      <c r="N293" s="1">
        <v>0.09</v>
      </c>
      <c r="O293" s="1">
        <v>5.8999999999999997E-2</v>
      </c>
      <c r="P293" s="1">
        <f t="shared" si="68"/>
        <v>104.77306110458285</v>
      </c>
      <c r="Q293" s="1">
        <f t="shared" si="62"/>
        <v>471.47877497062279</v>
      </c>
      <c r="R293" s="1">
        <f t="shared" si="63"/>
        <v>309.08053025851939</v>
      </c>
      <c r="S293" s="1">
        <f t="shared" si="69"/>
        <v>780.55930522914218</v>
      </c>
      <c r="T293" s="1">
        <f t="shared" si="70"/>
        <v>885.33236633372508</v>
      </c>
    </row>
    <row r="294" spans="1:20" x14ac:dyDescent="0.35">
      <c r="A294" s="2">
        <v>1975</v>
      </c>
      <c r="B294" s="2" t="s">
        <v>41</v>
      </c>
      <c r="C294" s="3" t="s">
        <v>42</v>
      </c>
      <c r="D294" s="2" t="s">
        <v>28</v>
      </c>
      <c r="E294" s="2">
        <v>8</v>
      </c>
      <c r="F294" s="4">
        <v>3680.625</v>
      </c>
      <c r="G294" s="1">
        <v>58.287184125958035</v>
      </c>
      <c r="H294" s="4">
        <v>7438.125</v>
      </c>
      <c r="I294" s="1">
        <v>169.36148358357335</v>
      </c>
      <c r="J294" s="1">
        <v>1.5240107568190548</v>
      </c>
      <c r="K294" s="1">
        <f t="shared" si="64"/>
        <v>3933.2035840188014</v>
      </c>
      <c r="L294" s="1">
        <v>0.45100000000000001</v>
      </c>
      <c r="M294" s="1">
        <v>0.4</v>
      </c>
      <c r="N294" s="1">
        <v>0.09</v>
      </c>
      <c r="O294" s="1">
        <v>5.8999999999999997E-2</v>
      </c>
      <c r="P294" s="1">
        <f t="shared" si="68"/>
        <v>78.66407168037604</v>
      </c>
      <c r="Q294" s="1">
        <f t="shared" si="62"/>
        <v>353.98832256169209</v>
      </c>
      <c r="R294" s="1">
        <f t="shared" si="63"/>
        <v>232.05901145710928</v>
      </c>
      <c r="S294" s="1">
        <f t="shared" si="69"/>
        <v>586.04733401880139</v>
      </c>
      <c r="T294" s="1">
        <f t="shared" si="70"/>
        <v>664.71140569917748</v>
      </c>
    </row>
    <row r="295" spans="1:20" x14ac:dyDescent="0.35">
      <c r="A295" s="2">
        <v>1975</v>
      </c>
      <c r="B295" s="2" t="s">
        <v>41</v>
      </c>
      <c r="C295" s="3" t="s">
        <v>42</v>
      </c>
      <c r="D295" s="2" t="s">
        <v>29</v>
      </c>
      <c r="E295" s="2">
        <v>9</v>
      </c>
      <c r="F295" s="4">
        <v>2005.625</v>
      </c>
      <c r="G295" s="1">
        <v>550.89085050186361</v>
      </c>
      <c r="H295" s="4">
        <v>4516.25</v>
      </c>
      <c r="I295" s="1">
        <v>1037.8558346981949</v>
      </c>
      <c r="J295" s="1">
        <v>0.92534255346395189</v>
      </c>
      <c r="K295" s="1">
        <f t="shared" si="64"/>
        <v>2388.1462984723853</v>
      </c>
      <c r="L295" s="1">
        <v>0.45100000000000001</v>
      </c>
      <c r="M295" s="1">
        <v>0.4</v>
      </c>
      <c r="N295" s="1">
        <v>0.09</v>
      </c>
      <c r="O295" s="1">
        <v>5.8999999999999997E-2</v>
      </c>
      <c r="P295" s="1">
        <f t="shared" si="68"/>
        <v>47.762925969447707</v>
      </c>
      <c r="Q295" s="1">
        <f t="shared" si="62"/>
        <v>214.93316686251467</v>
      </c>
      <c r="R295" s="1">
        <f t="shared" si="63"/>
        <v>140.90063160987071</v>
      </c>
      <c r="S295" s="1">
        <f t="shared" si="69"/>
        <v>355.83379847238541</v>
      </c>
      <c r="T295" s="1">
        <f t="shared" si="70"/>
        <v>403.59672444183309</v>
      </c>
    </row>
    <row r="296" spans="1:20" x14ac:dyDescent="0.35">
      <c r="A296" s="2">
        <v>1975</v>
      </c>
      <c r="B296" s="2" t="s">
        <v>41</v>
      </c>
      <c r="C296" s="3" t="s">
        <v>42</v>
      </c>
      <c r="D296" s="2" t="s">
        <v>30</v>
      </c>
      <c r="E296" s="2">
        <v>10</v>
      </c>
      <c r="F296" s="4">
        <v>3671.25</v>
      </c>
      <c r="G296" s="1">
        <v>206.45318274772774</v>
      </c>
      <c r="H296" s="4">
        <v>7590</v>
      </c>
      <c r="I296" s="1">
        <v>559.30171021147294</v>
      </c>
      <c r="J296" s="1">
        <v>1.5551286976565502</v>
      </c>
      <c r="K296" s="1">
        <f t="shared" si="64"/>
        <v>4013.5135135135138</v>
      </c>
      <c r="L296" s="1">
        <v>0.45100000000000001</v>
      </c>
      <c r="M296" s="1">
        <v>0.4</v>
      </c>
      <c r="N296" s="1">
        <v>0.09</v>
      </c>
      <c r="O296" s="1">
        <v>5.8999999999999997E-2</v>
      </c>
      <c r="P296" s="1">
        <f t="shared" si="68"/>
        <v>80.270270270270288</v>
      </c>
      <c r="Q296" s="1">
        <f t="shared" si="62"/>
        <v>361.21621621621625</v>
      </c>
      <c r="R296" s="1">
        <f t="shared" si="63"/>
        <v>236.79729729729729</v>
      </c>
      <c r="S296" s="1">
        <f t="shared" si="69"/>
        <v>598.01351351351354</v>
      </c>
      <c r="T296" s="1">
        <f t="shared" si="70"/>
        <v>678.28378378378386</v>
      </c>
    </row>
    <row r="297" spans="1:20" x14ac:dyDescent="0.35">
      <c r="A297" s="2">
        <v>1975</v>
      </c>
      <c r="B297" s="2" t="s">
        <v>41</v>
      </c>
      <c r="C297" s="3" t="s">
        <v>42</v>
      </c>
      <c r="D297" s="2" t="s">
        <v>31</v>
      </c>
      <c r="E297" s="2">
        <v>11</v>
      </c>
      <c r="F297" s="4">
        <v>3305.625</v>
      </c>
      <c r="G297" s="1">
        <v>395.99229264385099</v>
      </c>
      <c r="H297" s="4">
        <v>6867.5</v>
      </c>
      <c r="I297" s="1">
        <v>616.44991328781964</v>
      </c>
      <c r="J297" s="1">
        <v>1.40709437828147</v>
      </c>
      <c r="K297" s="1">
        <f t="shared" si="64"/>
        <v>3631.4629847238543</v>
      </c>
      <c r="L297" s="1">
        <v>0.45100000000000001</v>
      </c>
      <c r="M297" s="1">
        <v>0.4</v>
      </c>
      <c r="N297" s="1">
        <v>0.09</v>
      </c>
      <c r="O297" s="1">
        <v>5.8999999999999997E-2</v>
      </c>
      <c r="P297" s="1">
        <f t="shared" si="68"/>
        <v>72.629259694477099</v>
      </c>
      <c r="Q297" s="1">
        <f t="shared" si="62"/>
        <v>326.8316686251469</v>
      </c>
      <c r="R297" s="1">
        <f t="shared" si="63"/>
        <v>214.2563160987074</v>
      </c>
      <c r="S297" s="1">
        <f t="shared" si="69"/>
        <v>541.08798472385433</v>
      </c>
      <c r="T297" s="1">
        <f t="shared" si="70"/>
        <v>613.71724441833146</v>
      </c>
    </row>
    <row r="298" spans="1:20" x14ac:dyDescent="0.35">
      <c r="A298" s="2">
        <v>1975</v>
      </c>
      <c r="B298" s="2" t="s">
        <v>41</v>
      </c>
      <c r="C298" s="3" t="s">
        <v>42</v>
      </c>
      <c r="D298" s="2" t="s">
        <v>32</v>
      </c>
      <c r="E298" s="2">
        <v>12</v>
      </c>
      <c r="F298" s="4">
        <v>1962.5</v>
      </c>
      <c r="G298" s="1">
        <v>386.88930372050004</v>
      </c>
      <c r="H298" s="4">
        <v>4076.875</v>
      </c>
      <c r="I298" s="1">
        <v>850.69320894338625</v>
      </c>
      <c r="J298" s="1">
        <v>0.83531822256370858</v>
      </c>
      <c r="K298" s="1">
        <f t="shared" si="64"/>
        <v>2155.8093419506463</v>
      </c>
      <c r="L298" s="1">
        <v>0.45100000000000001</v>
      </c>
      <c r="M298" s="1">
        <v>0.4</v>
      </c>
      <c r="N298" s="1">
        <v>0.09</v>
      </c>
      <c r="O298" s="1">
        <v>5.8999999999999997E-2</v>
      </c>
      <c r="P298" s="1">
        <f t="shared" si="68"/>
        <v>43.116186839012926</v>
      </c>
      <c r="Q298" s="1">
        <f t="shared" si="62"/>
        <v>194.02284077555817</v>
      </c>
      <c r="R298" s="1">
        <f t="shared" si="63"/>
        <v>127.19275117508812</v>
      </c>
      <c r="S298" s="1">
        <f t="shared" si="69"/>
        <v>321.21559195064629</v>
      </c>
      <c r="T298" s="1">
        <f t="shared" si="70"/>
        <v>364.33177878965921</v>
      </c>
    </row>
    <row r="299" spans="1:20" x14ac:dyDescent="0.35">
      <c r="A299" s="2">
        <v>1975</v>
      </c>
      <c r="B299" s="2" t="s">
        <v>41</v>
      </c>
      <c r="C299" s="3" t="s">
        <v>42</v>
      </c>
      <c r="D299" s="2" t="s">
        <v>33</v>
      </c>
      <c r="E299" s="2">
        <v>13</v>
      </c>
      <c r="F299" s="4">
        <v>4527.5</v>
      </c>
      <c r="G299" s="1">
        <v>198.14767220434359</v>
      </c>
      <c r="H299" s="4">
        <v>9730</v>
      </c>
      <c r="I299" s="1">
        <v>420.81146959104649</v>
      </c>
      <c r="J299" s="1">
        <v>1.9935971315149186</v>
      </c>
      <c r="K299" s="1">
        <f t="shared" si="64"/>
        <v>5145.1233842538195</v>
      </c>
      <c r="L299" s="1">
        <v>0.45100000000000001</v>
      </c>
      <c r="M299" s="1">
        <v>0.4</v>
      </c>
      <c r="N299" s="1">
        <v>0.09</v>
      </c>
      <c r="O299" s="1">
        <v>5.8999999999999997E-2</v>
      </c>
      <c r="P299" s="1">
        <f t="shared" si="68"/>
        <v>102.90246768507639</v>
      </c>
      <c r="Q299" s="1">
        <f t="shared" si="62"/>
        <v>463.06110458284371</v>
      </c>
      <c r="R299" s="1">
        <f t="shared" si="63"/>
        <v>303.56227967097533</v>
      </c>
      <c r="S299" s="1">
        <f t="shared" si="69"/>
        <v>766.62338425381904</v>
      </c>
      <c r="T299" s="1">
        <f t="shared" si="70"/>
        <v>869.52585193889547</v>
      </c>
    </row>
    <row r="300" spans="1:20" x14ac:dyDescent="0.35">
      <c r="A300" s="2">
        <v>1975</v>
      </c>
      <c r="B300" s="2" t="s">
        <v>41</v>
      </c>
      <c r="C300" s="3" t="s">
        <v>42</v>
      </c>
      <c r="D300" s="2" t="s">
        <v>34</v>
      </c>
      <c r="E300" s="2">
        <v>14</v>
      </c>
      <c r="F300" s="4">
        <v>4258.125</v>
      </c>
      <c r="G300" s="1">
        <v>346.58076860476069</v>
      </c>
      <c r="H300" s="4">
        <v>9123.125</v>
      </c>
      <c r="I300" s="1">
        <v>719.00525759548214</v>
      </c>
      <c r="J300" s="1">
        <v>1.8692534255346396</v>
      </c>
      <c r="K300" s="1">
        <f t="shared" si="64"/>
        <v>4824.2141598119861</v>
      </c>
      <c r="L300" s="1">
        <v>0.45100000000000001</v>
      </c>
      <c r="M300" s="1">
        <v>0.4</v>
      </c>
      <c r="N300" s="1">
        <v>0.09</v>
      </c>
      <c r="O300" s="1">
        <v>5.8999999999999997E-2</v>
      </c>
      <c r="P300" s="1">
        <f t="shared" si="68"/>
        <v>96.48428319623973</v>
      </c>
      <c r="Q300" s="1">
        <f t="shared" si="62"/>
        <v>434.17927438307873</v>
      </c>
      <c r="R300" s="1">
        <f t="shared" si="63"/>
        <v>284.62863542890716</v>
      </c>
      <c r="S300" s="1">
        <f t="shared" si="69"/>
        <v>718.80790981198584</v>
      </c>
      <c r="T300" s="1">
        <f t="shared" si="70"/>
        <v>815.29219300822558</v>
      </c>
    </row>
    <row r="301" spans="1:20" x14ac:dyDescent="0.35">
      <c r="A301" s="2">
        <v>1975</v>
      </c>
      <c r="B301" s="2" t="s">
        <v>41</v>
      </c>
      <c r="C301" s="3" t="s">
        <v>42</v>
      </c>
      <c r="D301" s="2" t="s">
        <v>35</v>
      </c>
      <c r="E301" s="2">
        <v>15</v>
      </c>
      <c r="F301" s="4">
        <v>4483.125</v>
      </c>
      <c r="G301" s="1">
        <v>259.37725902630712</v>
      </c>
      <c r="H301" s="4">
        <v>9220</v>
      </c>
      <c r="I301" s="1">
        <v>400.45015684867411</v>
      </c>
      <c r="J301" s="1">
        <v>1.8891023178383917</v>
      </c>
      <c r="K301" s="1">
        <f t="shared" si="64"/>
        <v>4875.4406580493542</v>
      </c>
      <c r="L301" s="1">
        <v>0.45100000000000001</v>
      </c>
      <c r="M301" s="1">
        <v>0.4</v>
      </c>
      <c r="N301" s="1">
        <v>0.09</v>
      </c>
      <c r="O301" s="1">
        <v>5.8999999999999997E-2</v>
      </c>
      <c r="P301" s="1">
        <f t="shared" si="68"/>
        <v>97.508813160987089</v>
      </c>
      <c r="Q301" s="1">
        <f t="shared" si="62"/>
        <v>438.78965922444183</v>
      </c>
      <c r="R301" s="1">
        <f t="shared" si="63"/>
        <v>287.65099882491188</v>
      </c>
      <c r="S301" s="1">
        <f t="shared" si="69"/>
        <v>726.44065804935371</v>
      </c>
      <c r="T301" s="1">
        <f t="shared" si="70"/>
        <v>823.94947121034079</v>
      </c>
    </row>
    <row r="302" spans="1:20" x14ac:dyDescent="0.35">
      <c r="A302" s="1">
        <f>A301+1</f>
        <v>1976</v>
      </c>
      <c r="B302" s="3" t="s">
        <v>36</v>
      </c>
      <c r="C302" s="3" t="s">
        <v>36</v>
      </c>
      <c r="D302" s="3" t="s">
        <v>21</v>
      </c>
      <c r="E302" s="3">
        <v>1</v>
      </c>
      <c r="F302" s="4">
        <v>0</v>
      </c>
      <c r="G302" s="1">
        <v>0</v>
      </c>
      <c r="H302" s="4">
        <v>0</v>
      </c>
      <c r="I302" s="1">
        <v>0</v>
      </c>
      <c r="J302" s="1">
        <v>0</v>
      </c>
      <c r="K302" s="1" t="e">
        <f t="shared" si="64"/>
        <v>#DIV/0!</v>
      </c>
    </row>
    <row r="303" spans="1:20" x14ac:dyDescent="0.35">
      <c r="A303" s="2">
        <v>1976</v>
      </c>
      <c r="B303" s="3" t="s">
        <v>46</v>
      </c>
      <c r="C303" s="3" t="s">
        <v>47</v>
      </c>
      <c r="D303" s="2" t="s">
        <v>22</v>
      </c>
      <c r="E303" s="2">
        <v>2</v>
      </c>
      <c r="F303" s="4">
        <f>F318*0.5</f>
        <v>1119.0625</v>
      </c>
      <c r="G303" s="1">
        <f>G318*0.5</f>
        <v>173.13703327614999</v>
      </c>
      <c r="H303" s="1">
        <f>H318*0.5</f>
        <v>1119.0625</v>
      </c>
      <c r="I303" s="1">
        <f>I318*0.5</f>
        <v>173.13703327614999</v>
      </c>
      <c r="J303" s="1">
        <f>J318*0.5</f>
        <v>0.5</v>
      </c>
      <c r="K303" s="1" t="e">
        <f t="shared" si="64"/>
        <v>#DIV/0!</v>
      </c>
    </row>
    <row r="304" spans="1:20" x14ac:dyDescent="0.35">
      <c r="A304" s="2">
        <v>1976</v>
      </c>
      <c r="B304" s="3" t="s">
        <v>46</v>
      </c>
      <c r="C304" s="3" t="s">
        <v>47</v>
      </c>
      <c r="D304" s="2" t="s">
        <v>23</v>
      </c>
      <c r="E304" s="2">
        <v>3</v>
      </c>
      <c r="F304" s="4">
        <f t="shared" ref="F304:I317" si="71">F319*0.5</f>
        <v>3053.75</v>
      </c>
      <c r="G304" s="1">
        <f t="shared" si="71"/>
        <v>425.41034112176135</v>
      </c>
      <c r="H304" s="1">
        <f t="shared" si="71"/>
        <v>3053.75</v>
      </c>
      <c r="I304" s="1">
        <f t="shared" si="71"/>
        <v>425.41034112176135</v>
      </c>
      <c r="J304" s="1">
        <f t="shared" ref="J304:J316" si="72">J318*0.3</f>
        <v>0.3</v>
      </c>
      <c r="K304" s="1" t="e">
        <f t="shared" si="64"/>
        <v>#DIV/0!</v>
      </c>
    </row>
    <row r="305" spans="1:20" x14ac:dyDescent="0.35">
      <c r="A305" s="2">
        <v>1976</v>
      </c>
      <c r="B305" s="3" t="s">
        <v>46</v>
      </c>
      <c r="C305" s="3" t="s">
        <v>47</v>
      </c>
      <c r="D305" s="2" t="s">
        <v>24</v>
      </c>
      <c r="E305" s="2">
        <v>4</v>
      </c>
      <c r="F305" s="4">
        <f t="shared" si="71"/>
        <v>3072.8125</v>
      </c>
      <c r="G305" s="1">
        <f t="shared" si="71"/>
        <v>329.21999831672844</v>
      </c>
      <c r="H305" s="1">
        <f t="shared" si="71"/>
        <v>3072.8125</v>
      </c>
      <c r="I305" s="1">
        <f t="shared" si="71"/>
        <v>329.21999831672844</v>
      </c>
      <c r="J305" s="1">
        <f t="shared" si="72"/>
        <v>0.81865400726054172</v>
      </c>
      <c r="K305" s="1" t="e">
        <f t="shared" si="64"/>
        <v>#DIV/0!</v>
      </c>
    </row>
    <row r="306" spans="1:20" x14ac:dyDescent="0.35">
      <c r="A306" s="2">
        <v>1976</v>
      </c>
      <c r="B306" s="3" t="s">
        <v>46</v>
      </c>
      <c r="C306" s="3" t="s">
        <v>47</v>
      </c>
      <c r="D306" s="2" t="s">
        <v>25</v>
      </c>
      <c r="E306" s="2">
        <v>5</v>
      </c>
      <c r="F306" s="4">
        <f t="shared" si="71"/>
        <v>2550.9375</v>
      </c>
      <c r="G306" s="1">
        <f t="shared" si="71"/>
        <v>217.8526236357965</v>
      </c>
      <c r="H306" s="1">
        <f t="shared" si="71"/>
        <v>2550.9375</v>
      </c>
      <c r="I306" s="1">
        <f t="shared" si="71"/>
        <v>217.8526236357965</v>
      </c>
      <c r="J306" s="1">
        <f t="shared" si="72"/>
        <v>0.82376431164479202</v>
      </c>
      <c r="K306" s="1" t="e">
        <f t="shared" si="64"/>
        <v>#DIV/0!</v>
      </c>
    </row>
    <row r="307" spans="1:20" x14ac:dyDescent="0.35">
      <c r="A307" s="2">
        <v>1976</v>
      </c>
      <c r="B307" s="3" t="s">
        <v>46</v>
      </c>
      <c r="C307" s="3" t="s">
        <v>47</v>
      </c>
      <c r="D307" s="2" t="s">
        <v>26</v>
      </c>
      <c r="E307" s="2">
        <v>6</v>
      </c>
      <c r="F307" s="4">
        <f t="shared" si="71"/>
        <v>1326.875</v>
      </c>
      <c r="G307" s="1">
        <f t="shared" si="71"/>
        <v>174.24091320161671</v>
      </c>
      <c r="H307" s="1">
        <f t="shared" si="71"/>
        <v>1326.875</v>
      </c>
      <c r="I307" s="1">
        <f t="shared" si="71"/>
        <v>174.24091320161671</v>
      </c>
      <c r="J307" s="1">
        <f t="shared" si="72"/>
        <v>0.68385925719072882</v>
      </c>
      <c r="K307" s="1" t="e">
        <f t="shared" si="64"/>
        <v>#DIV/0!</v>
      </c>
    </row>
    <row r="308" spans="1:20" x14ac:dyDescent="0.35">
      <c r="A308" s="2">
        <v>1976</v>
      </c>
      <c r="B308" s="3" t="s">
        <v>46</v>
      </c>
      <c r="C308" s="3" t="s">
        <v>47</v>
      </c>
      <c r="D308" s="2" t="s">
        <v>27</v>
      </c>
      <c r="E308" s="2">
        <v>7</v>
      </c>
      <c r="F308" s="4">
        <f t="shared" si="71"/>
        <v>3296.875</v>
      </c>
      <c r="G308" s="1">
        <f t="shared" si="71"/>
        <v>584.19237342391477</v>
      </c>
      <c r="H308" s="1">
        <f t="shared" si="71"/>
        <v>3296.875</v>
      </c>
      <c r="I308" s="1">
        <f t="shared" si="71"/>
        <v>584.19237342391477</v>
      </c>
      <c r="J308" s="1">
        <f t="shared" si="72"/>
        <v>0.35571069533649818</v>
      </c>
      <c r="K308" s="1" t="e">
        <f t="shared" si="64"/>
        <v>#DIV/0!</v>
      </c>
    </row>
    <row r="309" spans="1:20" x14ac:dyDescent="0.35">
      <c r="A309" s="2">
        <v>1976</v>
      </c>
      <c r="B309" s="3" t="s">
        <v>46</v>
      </c>
      <c r="C309" s="3" t="s">
        <v>47</v>
      </c>
      <c r="D309" s="2" t="s">
        <v>28</v>
      </c>
      <c r="E309" s="2">
        <v>8</v>
      </c>
      <c r="F309" s="4">
        <f t="shared" si="71"/>
        <v>2203.125</v>
      </c>
      <c r="G309" s="1">
        <f t="shared" si="71"/>
        <v>174.7393892820582</v>
      </c>
      <c r="H309" s="1">
        <f t="shared" si="71"/>
        <v>2203.125</v>
      </c>
      <c r="I309" s="1">
        <f t="shared" si="71"/>
        <v>174.7393892820582</v>
      </c>
      <c r="J309" s="1">
        <f t="shared" si="72"/>
        <v>0.88383133203015918</v>
      </c>
      <c r="K309" s="1" t="e">
        <f t="shared" si="64"/>
        <v>#DIV/0!</v>
      </c>
    </row>
    <row r="310" spans="1:20" x14ac:dyDescent="0.35">
      <c r="A310" s="2">
        <v>1976</v>
      </c>
      <c r="B310" s="3" t="s">
        <v>46</v>
      </c>
      <c r="C310" s="3" t="s">
        <v>47</v>
      </c>
      <c r="D310" s="2" t="s">
        <v>29</v>
      </c>
      <c r="E310" s="2">
        <v>9</v>
      </c>
      <c r="F310" s="4">
        <f t="shared" si="71"/>
        <v>1045.9375</v>
      </c>
      <c r="G310" s="1">
        <f t="shared" si="71"/>
        <v>173.93537772690178</v>
      </c>
      <c r="H310" s="1">
        <f t="shared" si="71"/>
        <v>1045.9375</v>
      </c>
      <c r="I310" s="1">
        <f t="shared" si="71"/>
        <v>173.93537772690178</v>
      </c>
      <c r="J310" s="1">
        <f t="shared" si="72"/>
        <v>0.59061714604858973</v>
      </c>
      <c r="K310" s="1" t="e">
        <f t="shared" si="64"/>
        <v>#DIV/0!</v>
      </c>
    </row>
    <row r="311" spans="1:20" x14ac:dyDescent="0.35">
      <c r="A311" s="2">
        <v>1976</v>
      </c>
      <c r="B311" s="3" t="s">
        <v>46</v>
      </c>
      <c r="C311" s="3" t="s">
        <v>47</v>
      </c>
      <c r="D311" s="2" t="s">
        <v>30</v>
      </c>
      <c r="E311" s="2">
        <v>10</v>
      </c>
      <c r="F311" s="4">
        <f t="shared" si="71"/>
        <v>1998.75</v>
      </c>
      <c r="G311" s="1">
        <f t="shared" si="71"/>
        <v>176.43754796905711</v>
      </c>
      <c r="H311" s="1">
        <f t="shared" si="71"/>
        <v>1998.75</v>
      </c>
      <c r="I311" s="1">
        <f t="shared" si="71"/>
        <v>176.43754796905711</v>
      </c>
      <c r="J311" s="1">
        <f t="shared" si="72"/>
        <v>0.28039653728008934</v>
      </c>
      <c r="K311" s="1" t="e">
        <f t="shared" si="64"/>
        <v>#DIV/0!</v>
      </c>
    </row>
    <row r="312" spans="1:20" x14ac:dyDescent="0.35">
      <c r="A312" s="2">
        <v>1976</v>
      </c>
      <c r="B312" s="3" t="s">
        <v>46</v>
      </c>
      <c r="C312" s="3" t="s">
        <v>47</v>
      </c>
      <c r="D312" s="2" t="s">
        <v>31</v>
      </c>
      <c r="E312" s="2">
        <v>11</v>
      </c>
      <c r="F312" s="4">
        <f t="shared" si="71"/>
        <v>1913.75</v>
      </c>
      <c r="G312" s="1">
        <f t="shared" si="71"/>
        <v>129.57462457338372</v>
      </c>
      <c r="H312" s="1">
        <f t="shared" si="71"/>
        <v>1913.75</v>
      </c>
      <c r="I312" s="1">
        <f t="shared" si="71"/>
        <v>129.57462457338372</v>
      </c>
      <c r="J312" s="1">
        <f t="shared" si="72"/>
        <v>0.5358279810108908</v>
      </c>
      <c r="K312" s="1" t="e">
        <f t="shared" si="64"/>
        <v>#DIV/0!</v>
      </c>
    </row>
    <row r="313" spans="1:20" x14ac:dyDescent="0.35">
      <c r="A313" s="2">
        <v>1976</v>
      </c>
      <c r="B313" s="3" t="s">
        <v>46</v>
      </c>
      <c r="C313" s="3" t="s">
        <v>47</v>
      </c>
      <c r="D313" s="2" t="s">
        <v>32</v>
      </c>
      <c r="E313" s="2">
        <v>12</v>
      </c>
      <c r="F313" s="4">
        <f t="shared" si="71"/>
        <v>994.375</v>
      </c>
      <c r="G313" s="1">
        <f t="shared" si="71"/>
        <v>153.07099387756867</v>
      </c>
      <c r="H313" s="1">
        <f t="shared" si="71"/>
        <v>994.375</v>
      </c>
      <c r="I313" s="1">
        <f t="shared" si="71"/>
        <v>153.07099387756867</v>
      </c>
      <c r="J313" s="1">
        <f t="shared" si="72"/>
        <v>0.51304104998603739</v>
      </c>
      <c r="K313" s="1" t="e">
        <f t="shared" si="64"/>
        <v>#DIV/0!</v>
      </c>
    </row>
    <row r="314" spans="1:20" x14ac:dyDescent="0.35">
      <c r="A314" s="2">
        <v>1976</v>
      </c>
      <c r="B314" s="3" t="s">
        <v>46</v>
      </c>
      <c r="C314" s="3" t="s">
        <v>47</v>
      </c>
      <c r="D314" s="2" t="s">
        <v>33</v>
      </c>
      <c r="E314" s="2">
        <v>13</v>
      </c>
      <c r="F314" s="4">
        <f t="shared" si="71"/>
        <v>3255.3125</v>
      </c>
      <c r="G314" s="1">
        <f t="shared" si="71"/>
        <v>208.70976408639822</v>
      </c>
      <c r="H314" s="1">
        <f t="shared" si="71"/>
        <v>3255.3125</v>
      </c>
      <c r="I314" s="1">
        <f t="shared" si="71"/>
        <v>208.70976408639822</v>
      </c>
      <c r="J314" s="1">
        <f t="shared" si="72"/>
        <v>0.26657358279810106</v>
      </c>
      <c r="K314" s="1" t="e">
        <f t="shared" si="64"/>
        <v>#DIV/0!</v>
      </c>
    </row>
    <row r="315" spans="1:20" x14ac:dyDescent="0.35">
      <c r="A315" s="2">
        <v>1976</v>
      </c>
      <c r="B315" s="3" t="s">
        <v>46</v>
      </c>
      <c r="C315" s="3" t="s">
        <v>47</v>
      </c>
      <c r="D315" s="2" t="s">
        <v>34</v>
      </c>
      <c r="E315" s="2">
        <v>14</v>
      </c>
      <c r="F315" s="4">
        <f t="shared" si="71"/>
        <v>3150</v>
      </c>
      <c r="G315" s="1">
        <f t="shared" si="71"/>
        <v>245.43329032549761</v>
      </c>
      <c r="H315" s="1">
        <f t="shared" si="71"/>
        <v>3150</v>
      </c>
      <c r="I315" s="1">
        <f t="shared" si="71"/>
        <v>245.43329032549761</v>
      </c>
      <c r="J315" s="1">
        <f t="shared" si="72"/>
        <v>0.87268919296285952</v>
      </c>
      <c r="K315" s="1" t="e">
        <f t="shared" si="64"/>
        <v>#DIV/0!</v>
      </c>
    </row>
    <row r="316" spans="1:20" x14ac:dyDescent="0.35">
      <c r="A316" s="2">
        <v>1976</v>
      </c>
      <c r="B316" s="3" t="s">
        <v>46</v>
      </c>
      <c r="C316" s="3" t="s">
        <v>47</v>
      </c>
      <c r="D316" s="2" t="s">
        <v>35</v>
      </c>
      <c r="E316" s="2">
        <v>15</v>
      </c>
      <c r="F316" s="4">
        <f t="shared" si="71"/>
        <v>3515.3125</v>
      </c>
      <c r="G316" s="1">
        <f t="shared" si="71"/>
        <v>648.15473252277241</v>
      </c>
      <c r="H316" s="1">
        <f t="shared" si="71"/>
        <v>3515.3125</v>
      </c>
      <c r="I316" s="1">
        <f t="shared" si="71"/>
        <v>648.15473252277241</v>
      </c>
      <c r="J316" s="1">
        <f t="shared" si="72"/>
        <v>0.84445685562691974</v>
      </c>
      <c r="K316" s="1" t="e">
        <f t="shared" si="64"/>
        <v>#DIV/0!</v>
      </c>
    </row>
    <row r="317" spans="1:20" x14ac:dyDescent="0.35">
      <c r="A317" s="1">
        <f>A316+1</f>
        <v>1977</v>
      </c>
      <c r="B317" s="3" t="s">
        <v>36</v>
      </c>
      <c r="C317" s="3" t="s">
        <v>36</v>
      </c>
      <c r="D317" s="3" t="s">
        <v>21</v>
      </c>
      <c r="E317" s="3">
        <v>1</v>
      </c>
      <c r="F317" s="4">
        <f t="shared" si="71"/>
        <v>0</v>
      </c>
      <c r="G317" s="1">
        <f t="shared" si="71"/>
        <v>0</v>
      </c>
      <c r="H317" s="1">
        <f t="shared" si="71"/>
        <v>0</v>
      </c>
      <c r="I317" s="1">
        <f t="shared" si="71"/>
        <v>0</v>
      </c>
      <c r="J317" s="1">
        <v>0</v>
      </c>
      <c r="K317" s="1" t="e">
        <f t="shared" si="64"/>
        <v>#DIV/0!</v>
      </c>
    </row>
    <row r="318" spans="1:20" x14ac:dyDescent="0.35">
      <c r="A318" s="2">
        <v>1977</v>
      </c>
      <c r="B318" s="2" t="s">
        <v>51</v>
      </c>
      <c r="C318" s="3" t="s">
        <v>52</v>
      </c>
      <c r="D318" s="2" t="s">
        <v>22</v>
      </c>
      <c r="E318" s="2">
        <v>2</v>
      </c>
      <c r="F318" s="4">
        <v>2238.125</v>
      </c>
      <c r="G318" s="1">
        <v>346.27406655229998</v>
      </c>
      <c r="H318" s="4">
        <v>2238.125</v>
      </c>
      <c r="I318" s="1">
        <v>346.27406655229998</v>
      </c>
      <c r="J318" s="1">
        <v>1</v>
      </c>
      <c r="K318" s="1">
        <f t="shared" si="64"/>
        <v>1304.6065414507771</v>
      </c>
      <c r="L318" s="1">
        <v>0.77200000000000002</v>
      </c>
      <c r="M318" s="1">
        <v>0</v>
      </c>
      <c r="N318" s="1">
        <v>0.13800000000000001</v>
      </c>
      <c r="O318" s="1">
        <v>0.09</v>
      </c>
      <c r="P318" s="1">
        <f t="shared" ref="P318:P331" si="73">L318*0.03*K318</f>
        <v>30.214687499999997</v>
      </c>
      <c r="Q318" s="1">
        <f t="shared" si="62"/>
        <v>180.03570272020724</v>
      </c>
      <c r="R318" s="1">
        <f t="shared" si="63"/>
        <v>117.41458873056993</v>
      </c>
      <c r="S318" s="1">
        <f t="shared" ref="S318:S331" si="74">Q318+R318</f>
        <v>297.45029145077717</v>
      </c>
      <c r="T318" s="1">
        <f t="shared" ref="T318:T331" si="75">S318+P318</f>
        <v>327.66497895077714</v>
      </c>
    </row>
    <row r="319" spans="1:20" x14ac:dyDescent="0.35">
      <c r="A319" s="2">
        <v>1977</v>
      </c>
      <c r="B319" s="2" t="s">
        <v>51</v>
      </c>
      <c r="C319" s="3" t="s">
        <v>52</v>
      </c>
      <c r="D319" s="2" t="s">
        <v>23</v>
      </c>
      <c r="E319" s="2">
        <v>3</v>
      </c>
      <c r="F319" s="4">
        <v>6107.5</v>
      </c>
      <c r="G319" s="1">
        <v>850.8206822435227</v>
      </c>
      <c r="H319" s="4">
        <v>6107.5</v>
      </c>
      <c r="I319" s="1">
        <v>850.8206822435227</v>
      </c>
      <c r="J319" s="1">
        <v>2.7288466908684725</v>
      </c>
      <c r="K319" s="1">
        <f t="shared" si="64"/>
        <v>3560.0712435233158</v>
      </c>
      <c r="L319" s="1">
        <v>0.77200000000000002</v>
      </c>
      <c r="M319" s="1">
        <v>0</v>
      </c>
      <c r="N319" s="1">
        <v>0.13800000000000001</v>
      </c>
      <c r="O319" s="1">
        <v>0.09</v>
      </c>
      <c r="P319" s="1">
        <f t="shared" si="73"/>
        <v>82.451250000000002</v>
      </c>
      <c r="Q319" s="1">
        <f t="shared" si="62"/>
        <v>491.2898316062176</v>
      </c>
      <c r="R319" s="1">
        <f t="shared" si="63"/>
        <v>320.40641191709841</v>
      </c>
      <c r="S319" s="1">
        <f t="shared" si="74"/>
        <v>811.69624352331607</v>
      </c>
      <c r="T319" s="1">
        <f t="shared" si="75"/>
        <v>894.14749352331603</v>
      </c>
    </row>
    <row r="320" spans="1:20" x14ac:dyDescent="0.35">
      <c r="A320" s="2">
        <v>1977</v>
      </c>
      <c r="B320" s="2" t="s">
        <v>51</v>
      </c>
      <c r="C320" s="3" t="s">
        <v>52</v>
      </c>
      <c r="D320" s="2" t="s">
        <v>24</v>
      </c>
      <c r="E320" s="2">
        <v>4</v>
      </c>
      <c r="F320" s="4">
        <v>6145.625</v>
      </c>
      <c r="G320" s="1">
        <v>658.43999663345687</v>
      </c>
      <c r="H320" s="4">
        <v>6145.625</v>
      </c>
      <c r="I320" s="1">
        <v>658.43999663345687</v>
      </c>
      <c r="J320" s="1">
        <v>2.7458810388159733</v>
      </c>
      <c r="K320" s="1">
        <f t="shared" si="64"/>
        <v>3582.294365284974</v>
      </c>
      <c r="L320" s="1">
        <v>0.77200000000000002</v>
      </c>
      <c r="M320" s="1">
        <v>0</v>
      </c>
      <c r="N320" s="1">
        <v>0.13800000000000001</v>
      </c>
      <c r="O320" s="1">
        <v>0.09</v>
      </c>
      <c r="P320" s="1">
        <f t="shared" si="73"/>
        <v>82.965937499999995</v>
      </c>
      <c r="Q320" s="1">
        <f t="shared" si="62"/>
        <v>494.35662240932646</v>
      </c>
      <c r="R320" s="1">
        <f t="shared" si="63"/>
        <v>322.40649287564764</v>
      </c>
      <c r="S320" s="1">
        <f t="shared" si="74"/>
        <v>816.76311528497411</v>
      </c>
      <c r="T320" s="1">
        <f t="shared" si="75"/>
        <v>899.7290527849741</v>
      </c>
    </row>
    <row r="321" spans="1:20" x14ac:dyDescent="0.35">
      <c r="A321" s="2">
        <v>1977</v>
      </c>
      <c r="B321" s="2" t="s">
        <v>51</v>
      </c>
      <c r="C321" s="3" t="s">
        <v>52</v>
      </c>
      <c r="D321" s="2" t="s">
        <v>25</v>
      </c>
      <c r="E321" s="2">
        <v>5</v>
      </c>
      <c r="F321" s="4">
        <v>5101.875</v>
      </c>
      <c r="G321" s="1">
        <v>435.70524727159301</v>
      </c>
      <c r="H321" s="4">
        <v>5101.875</v>
      </c>
      <c r="I321" s="1">
        <v>435.70524727159301</v>
      </c>
      <c r="J321" s="1">
        <v>2.2795308573024293</v>
      </c>
      <c r="K321" s="1">
        <f t="shared" si="64"/>
        <v>2973.8908678756475</v>
      </c>
      <c r="L321" s="1">
        <v>0.77200000000000002</v>
      </c>
      <c r="M321" s="1">
        <v>0</v>
      </c>
      <c r="N321" s="1">
        <v>0.13800000000000001</v>
      </c>
      <c r="O321" s="1">
        <v>0.09</v>
      </c>
      <c r="P321" s="1">
        <f t="shared" si="73"/>
        <v>68.875312499999993</v>
      </c>
      <c r="Q321" s="1">
        <f t="shared" si="62"/>
        <v>410.39693976683941</v>
      </c>
      <c r="R321" s="1">
        <f t="shared" si="63"/>
        <v>267.65017810880829</v>
      </c>
      <c r="S321" s="1">
        <f t="shared" si="74"/>
        <v>678.0471178756477</v>
      </c>
      <c r="T321" s="1">
        <f t="shared" si="75"/>
        <v>746.92243037564765</v>
      </c>
    </row>
    <row r="322" spans="1:20" x14ac:dyDescent="0.35">
      <c r="A322" s="2">
        <v>1977</v>
      </c>
      <c r="B322" s="2" t="s">
        <v>51</v>
      </c>
      <c r="C322" s="3" t="s">
        <v>52</v>
      </c>
      <c r="D322" s="2" t="s">
        <v>26</v>
      </c>
      <c r="E322" s="2">
        <v>6</v>
      </c>
      <c r="F322" s="4">
        <v>2653.75</v>
      </c>
      <c r="G322" s="1">
        <v>348.48182640323341</v>
      </c>
      <c r="H322" s="4">
        <v>2653.75</v>
      </c>
      <c r="I322" s="1">
        <v>348.48182640323341</v>
      </c>
      <c r="J322" s="1">
        <v>1.1857023177883272</v>
      </c>
      <c r="K322" s="1">
        <f t="shared" si="64"/>
        <v>1546.875</v>
      </c>
      <c r="L322" s="1">
        <v>0.77200000000000002</v>
      </c>
      <c r="M322" s="1">
        <v>0</v>
      </c>
      <c r="N322" s="1">
        <v>0.13800000000000001</v>
      </c>
      <c r="O322" s="1">
        <v>0.09</v>
      </c>
      <c r="P322" s="1">
        <f t="shared" si="73"/>
        <v>35.825625000000002</v>
      </c>
      <c r="Q322" s="1">
        <f t="shared" si="62"/>
        <v>213.46875000000003</v>
      </c>
      <c r="R322" s="1">
        <f t="shared" si="63"/>
        <v>139.21875</v>
      </c>
      <c r="S322" s="1">
        <f t="shared" si="74"/>
        <v>352.6875</v>
      </c>
      <c r="T322" s="1">
        <f t="shared" si="75"/>
        <v>388.513125</v>
      </c>
    </row>
    <row r="323" spans="1:20" x14ac:dyDescent="0.35">
      <c r="A323" s="2">
        <v>1977</v>
      </c>
      <c r="B323" s="2" t="s">
        <v>51</v>
      </c>
      <c r="C323" s="3" t="s">
        <v>52</v>
      </c>
      <c r="D323" s="2" t="s">
        <v>27</v>
      </c>
      <c r="E323" s="2">
        <v>7</v>
      </c>
      <c r="F323" s="4">
        <v>6593.75</v>
      </c>
      <c r="G323" s="1">
        <v>1168.3847468478295</v>
      </c>
      <c r="H323" s="4">
        <v>6593.75</v>
      </c>
      <c r="I323" s="1">
        <v>1168.3847468478295</v>
      </c>
      <c r="J323" s="1">
        <v>2.9461044401005307</v>
      </c>
      <c r="K323" s="1">
        <f t="shared" si="64"/>
        <v>3843.5071243523316</v>
      </c>
      <c r="L323" s="1">
        <v>0.77200000000000002</v>
      </c>
      <c r="M323" s="1">
        <v>0</v>
      </c>
      <c r="N323" s="1">
        <v>0.13800000000000001</v>
      </c>
      <c r="O323" s="1">
        <v>0.09</v>
      </c>
      <c r="P323" s="1">
        <f t="shared" si="73"/>
        <v>89.015625</v>
      </c>
      <c r="Q323" s="1">
        <f t="shared" ref="Q323:Q386" si="76">N323*K323</f>
        <v>530.40398316062181</v>
      </c>
      <c r="R323" s="1">
        <f t="shared" ref="R323:R386" si="77">O323*K323</f>
        <v>345.91564119170982</v>
      </c>
      <c r="S323" s="1">
        <f t="shared" si="74"/>
        <v>876.31962435233163</v>
      </c>
      <c r="T323" s="1">
        <f t="shared" si="75"/>
        <v>965.33524935233163</v>
      </c>
    </row>
    <row r="324" spans="1:20" x14ac:dyDescent="0.35">
      <c r="A324" s="2">
        <v>1977</v>
      </c>
      <c r="B324" s="2" t="s">
        <v>51</v>
      </c>
      <c r="C324" s="3" t="s">
        <v>52</v>
      </c>
      <c r="D324" s="2" t="s">
        <v>28</v>
      </c>
      <c r="E324" s="2">
        <v>8</v>
      </c>
      <c r="F324" s="4">
        <v>4406.25</v>
      </c>
      <c r="G324" s="1">
        <v>349.4787785641164</v>
      </c>
      <c r="H324" s="4">
        <v>4406.25</v>
      </c>
      <c r="I324" s="1">
        <v>349.4787785641164</v>
      </c>
      <c r="J324" s="1">
        <v>1.9687238201619659</v>
      </c>
      <c r="K324" s="1">
        <f t="shared" ref="K324:K387" si="78">H324*0.45/(L324+M324)</f>
        <v>2568.4099740932643</v>
      </c>
      <c r="L324" s="1">
        <v>0.77200000000000002</v>
      </c>
      <c r="M324" s="1">
        <v>0</v>
      </c>
      <c r="N324" s="1">
        <v>0.13800000000000001</v>
      </c>
      <c r="O324" s="1">
        <v>0.09</v>
      </c>
      <c r="P324" s="1">
        <f t="shared" si="73"/>
        <v>59.484375</v>
      </c>
      <c r="Q324" s="1">
        <f t="shared" si="76"/>
        <v>354.44057642487053</v>
      </c>
      <c r="R324" s="1">
        <f t="shared" si="77"/>
        <v>231.15689766839378</v>
      </c>
      <c r="S324" s="1">
        <f t="shared" si="74"/>
        <v>585.59747409326428</v>
      </c>
      <c r="T324" s="1">
        <f t="shared" si="75"/>
        <v>645.08184909326428</v>
      </c>
    </row>
    <row r="325" spans="1:20" x14ac:dyDescent="0.35">
      <c r="A325" s="2">
        <v>1977</v>
      </c>
      <c r="B325" s="2" t="s">
        <v>51</v>
      </c>
      <c r="C325" s="3" t="s">
        <v>52</v>
      </c>
      <c r="D325" s="2" t="s">
        <v>29</v>
      </c>
      <c r="E325" s="2">
        <v>9</v>
      </c>
      <c r="F325" s="4">
        <v>2091.875</v>
      </c>
      <c r="G325" s="1">
        <v>347.87075545380355</v>
      </c>
      <c r="H325" s="4">
        <v>2091.875</v>
      </c>
      <c r="I325" s="1">
        <v>347.87075545380355</v>
      </c>
      <c r="J325" s="1">
        <v>0.93465512426696451</v>
      </c>
      <c r="K325" s="1">
        <f t="shared" si="78"/>
        <v>1219.3571891191709</v>
      </c>
      <c r="L325" s="1">
        <v>0.77200000000000002</v>
      </c>
      <c r="M325" s="1">
        <v>0</v>
      </c>
      <c r="N325" s="1">
        <v>0.13800000000000001</v>
      </c>
      <c r="O325" s="1">
        <v>0.09</v>
      </c>
      <c r="P325" s="1">
        <f t="shared" si="73"/>
        <v>28.240312499999998</v>
      </c>
      <c r="Q325" s="1">
        <f t="shared" si="76"/>
        <v>168.2712920984456</v>
      </c>
      <c r="R325" s="1">
        <f t="shared" si="77"/>
        <v>109.74214702072538</v>
      </c>
      <c r="S325" s="1">
        <f t="shared" si="74"/>
        <v>278.01343911917098</v>
      </c>
      <c r="T325" s="1">
        <f t="shared" si="75"/>
        <v>306.253751619171</v>
      </c>
    </row>
    <row r="326" spans="1:20" x14ac:dyDescent="0.35">
      <c r="A326" s="2">
        <v>1977</v>
      </c>
      <c r="B326" s="2" t="s">
        <v>51</v>
      </c>
      <c r="C326" s="3" t="s">
        <v>52</v>
      </c>
      <c r="D326" s="2" t="s">
        <v>30</v>
      </c>
      <c r="E326" s="2">
        <v>10</v>
      </c>
      <c r="F326" s="4">
        <v>3997.5</v>
      </c>
      <c r="G326" s="1">
        <v>352.87509593811421</v>
      </c>
      <c r="H326" s="4">
        <v>3997.5</v>
      </c>
      <c r="I326" s="1">
        <v>352.87509593811421</v>
      </c>
      <c r="J326" s="1">
        <v>1.7860932700363028</v>
      </c>
      <c r="K326" s="1">
        <f t="shared" si="78"/>
        <v>2330.1489637305699</v>
      </c>
      <c r="L326" s="1">
        <v>0.77200000000000002</v>
      </c>
      <c r="M326" s="1">
        <v>0</v>
      </c>
      <c r="N326" s="1">
        <v>0.13800000000000001</v>
      </c>
      <c r="O326" s="1">
        <v>0.09</v>
      </c>
      <c r="P326" s="1">
        <f t="shared" si="73"/>
        <v>53.966250000000002</v>
      </c>
      <c r="Q326" s="1">
        <f t="shared" si="76"/>
        <v>321.56055699481868</v>
      </c>
      <c r="R326" s="1">
        <f t="shared" si="77"/>
        <v>209.71340673575128</v>
      </c>
      <c r="S326" s="1">
        <f t="shared" si="74"/>
        <v>531.2739637305699</v>
      </c>
      <c r="T326" s="1">
        <f t="shared" si="75"/>
        <v>585.24021373056985</v>
      </c>
    </row>
    <row r="327" spans="1:20" x14ac:dyDescent="0.35">
      <c r="A327" s="2">
        <v>1977</v>
      </c>
      <c r="B327" s="2" t="s">
        <v>51</v>
      </c>
      <c r="C327" s="3" t="s">
        <v>52</v>
      </c>
      <c r="D327" s="2" t="s">
        <v>31</v>
      </c>
      <c r="E327" s="2">
        <v>11</v>
      </c>
      <c r="F327" s="4">
        <v>3827.5</v>
      </c>
      <c r="G327" s="1">
        <v>259.14924914676743</v>
      </c>
      <c r="H327" s="4">
        <v>3827.5</v>
      </c>
      <c r="I327" s="1">
        <v>259.14924914676743</v>
      </c>
      <c r="J327" s="1">
        <v>1.7101368332867914</v>
      </c>
      <c r="K327" s="1">
        <f t="shared" si="78"/>
        <v>2231.0556994818653</v>
      </c>
      <c r="L327" s="1">
        <v>0.77200000000000002</v>
      </c>
      <c r="M327" s="1">
        <v>0</v>
      </c>
      <c r="N327" s="1">
        <v>0.13800000000000001</v>
      </c>
      <c r="O327" s="1">
        <v>0.09</v>
      </c>
      <c r="P327" s="1">
        <f t="shared" si="73"/>
        <v>51.671250000000001</v>
      </c>
      <c r="Q327" s="1">
        <f t="shared" si="76"/>
        <v>307.88568652849744</v>
      </c>
      <c r="R327" s="1">
        <f t="shared" si="77"/>
        <v>200.79501295336786</v>
      </c>
      <c r="S327" s="1">
        <f t="shared" si="74"/>
        <v>508.6806994818653</v>
      </c>
      <c r="T327" s="1">
        <f t="shared" si="75"/>
        <v>560.35194948186529</v>
      </c>
    </row>
    <row r="328" spans="1:20" x14ac:dyDescent="0.35">
      <c r="A328" s="2">
        <v>1977</v>
      </c>
      <c r="B328" s="2" t="s">
        <v>51</v>
      </c>
      <c r="C328" s="3" t="s">
        <v>52</v>
      </c>
      <c r="D328" s="2" t="s">
        <v>32</v>
      </c>
      <c r="E328" s="2">
        <v>12</v>
      </c>
      <c r="F328" s="4">
        <v>1988.75</v>
      </c>
      <c r="G328" s="1">
        <v>306.14198775513734</v>
      </c>
      <c r="H328" s="4">
        <v>1988.75</v>
      </c>
      <c r="I328" s="1">
        <v>306.14198775513734</v>
      </c>
      <c r="J328" s="1">
        <v>0.88857860932700361</v>
      </c>
      <c r="K328" s="1">
        <f t="shared" si="78"/>
        <v>1159.2454663212434</v>
      </c>
      <c r="L328" s="1">
        <v>0.77200000000000002</v>
      </c>
      <c r="M328" s="1">
        <v>0</v>
      </c>
      <c r="N328" s="1">
        <v>0.13800000000000001</v>
      </c>
      <c r="O328" s="1">
        <v>0.09</v>
      </c>
      <c r="P328" s="1">
        <f t="shared" si="73"/>
        <v>26.848124999999996</v>
      </c>
      <c r="Q328" s="1">
        <f t="shared" si="76"/>
        <v>159.9758743523316</v>
      </c>
      <c r="R328" s="1">
        <f t="shared" si="77"/>
        <v>104.3320919689119</v>
      </c>
      <c r="S328" s="1">
        <f t="shared" si="74"/>
        <v>264.3079663212435</v>
      </c>
      <c r="T328" s="1">
        <f t="shared" si="75"/>
        <v>291.15609132124348</v>
      </c>
    </row>
    <row r="329" spans="1:20" x14ac:dyDescent="0.35">
      <c r="A329" s="2">
        <v>1977</v>
      </c>
      <c r="B329" s="2" t="s">
        <v>51</v>
      </c>
      <c r="C329" s="3" t="s">
        <v>52</v>
      </c>
      <c r="D329" s="2" t="s">
        <v>33</v>
      </c>
      <c r="E329" s="2">
        <v>13</v>
      </c>
      <c r="F329" s="4">
        <v>6510.625</v>
      </c>
      <c r="G329" s="1">
        <v>417.41952817279645</v>
      </c>
      <c r="H329" s="4">
        <v>6510.625</v>
      </c>
      <c r="I329" s="1">
        <v>417.41952817279645</v>
      </c>
      <c r="J329" s="1">
        <v>2.9089639765428652</v>
      </c>
      <c r="K329" s="1">
        <f t="shared" si="78"/>
        <v>3795.0534326424868</v>
      </c>
      <c r="L329" s="1">
        <v>0.77200000000000002</v>
      </c>
      <c r="M329" s="1">
        <v>0</v>
      </c>
      <c r="N329" s="1">
        <v>0.13800000000000001</v>
      </c>
      <c r="O329" s="1">
        <v>0.09</v>
      </c>
      <c r="P329" s="1">
        <f t="shared" si="73"/>
        <v>87.89343749999999</v>
      </c>
      <c r="Q329" s="1">
        <f t="shared" si="76"/>
        <v>523.71737370466326</v>
      </c>
      <c r="R329" s="1">
        <f t="shared" si="77"/>
        <v>341.55480893782379</v>
      </c>
      <c r="S329" s="1">
        <f t="shared" si="74"/>
        <v>865.272182642487</v>
      </c>
      <c r="T329" s="1">
        <f t="shared" si="75"/>
        <v>953.165620142487</v>
      </c>
    </row>
    <row r="330" spans="1:20" x14ac:dyDescent="0.35">
      <c r="A330" s="2">
        <v>1977</v>
      </c>
      <c r="B330" s="2" t="s">
        <v>51</v>
      </c>
      <c r="C330" s="3" t="s">
        <v>52</v>
      </c>
      <c r="D330" s="2" t="s">
        <v>34</v>
      </c>
      <c r="E330" s="2">
        <v>14</v>
      </c>
      <c r="F330" s="4">
        <v>6300</v>
      </c>
      <c r="G330" s="1">
        <v>490.86658065099522</v>
      </c>
      <c r="H330" s="4">
        <v>6300</v>
      </c>
      <c r="I330" s="1">
        <v>490.86658065099522</v>
      </c>
      <c r="J330" s="1">
        <v>2.814856185423066</v>
      </c>
      <c r="K330" s="1">
        <f t="shared" si="78"/>
        <v>3672.2797927461138</v>
      </c>
      <c r="L330" s="1">
        <v>0.77200000000000002</v>
      </c>
      <c r="M330" s="1">
        <v>0</v>
      </c>
      <c r="N330" s="1">
        <v>0.13800000000000001</v>
      </c>
      <c r="O330" s="1">
        <v>0.09</v>
      </c>
      <c r="P330" s="1">
        <f t="shared" si="73"/>
        <v>85.05</v>
      </c>
      <c r="Q330" s="1">
        <f t="shared" si="76"/>
        <v>506.77461139896377</v>
      </c>
      <c r="R330" s="1">
        <f t="shared" si="77"/>
        <v>330.50518134715026</v>
      </c>
      <c r="S330" s="1">
        <f t="shared" si="74"/>
        <v>837.27979274611403</v>
      </c>
      <c r="T330" s="1">
        <f t="shared" si="75"/>
        <v>922.32979274611398</v>
      </c>
    </row>
    <row r="331" spans="1:20" x14ac:dyDescent="0.35">
      <c r="A331" s="2">
        <v>1977</v>
      </c>
      <c r="B331" s="2" t="s">
        <v>51</v>
      </c>
      <c r="C331" s="3" t="s">
        <v>52</v>
      </c>
      <c r="D331" s="2" t="s">
        <v>35</v>
      </c>
      <c r="E331" s="2">
        <v>15</v>
      </c>
      <c r="F331" s="4">
        <v>7030.625</v>
      </c>
      <c r="G331" s="1">
        <v>1296.3094650455448</v>
      </c>
      <c r="H331" s="4">
        <v>7030.625</v>
      </c>
      <c r="I331" s="1">
        <v>1296.3094650455448</v>
      </c>
      <c r="J331" s="1">
        <v>3.1413013124825468</v>
      </c>
      <c r="K331" s="1">
        <f t="shared" si="78"/>
        <v>4098.1622409326428</v>
      </c>
      <c r="L331" s="1">
        <v>0.77200000000000002</v>
      </c>
      <c r="M331" s="1">
        <v>0</v>
      </c>
      <c r="N331" s="1">
        <v>0.13800000000000001</v>
      </c>
      <c r="O331" s="1">
        <v>0.09</v>
      </c>
      <c r="P331" s="1">
        <f t="shared" si="73"/>
        <v>94.913437500000015</v>
      </c>
      <c r="Q331" s="1">
        <f t="shared" si="76"/>
        <v>565.54638924870471</v>
      </c>
      <c r="R331" s="1">
        <f t="shared" si="77"/>
        <v>368.83460168393782</v>
      </c>
      <c r="S331" s="1">
        <f t="shared" si="74"/>
        <v>934.38099093264259</v>
      </c>
      <c r="T331" s="1">
        <f t="shared" si="75"/>
        <v>1029.2944284326427</v>
      </c>
    </row>
    <row r="332" spans="1:20" x14ac:dyDescent="0.35">
      <c r="A332" s="1">
        <f>A331+1</f>
        <v>1978</v>
      </c>
      <c r="B332" s="3" t="s">
        <v>36</v>
      </c>
      <c r="C332" s="3" t="s">
        <v>36</v>
      </c>
      <c r="D332" s="3" t="s">
        <v>21</v>
      </c>
      <c r="E332" s="3">
        <v>1</v>
      </c>
      <c r="F332" s="4">
        <v>0</v>
      </c>
      <c r="G332" s="1">
        <v>0</v>
      </c>
      <c r="H332" s="4">
        <v>0</v>
      </c>
      <c r="I332" s="1">
        <v>0</v>
      </c>
      <c r="J332" s="1">
        <v>0</v>
      </c>
      <c r="K332" s="1" t="e">
        <f t="shared" si="78"/>
        <v>#DIV/0!</v>
      </c>
    </row>
    <row r="333" spans="1:20" x14ac:dyDescent="0.35">
      <c r="A333" s="2">
        <v>1978</v>
      </c>
      <c r="B333" s="2" t="s">
        <v>41</v>
      </c>
      <c r="C333" s="3" t="s">
        <v>42</v>
      </c>
      <c r="D333" s="2" t="s">
        <v>22</v>
      </c>
      <c r="E333" s="2">
        <v>2</v>
      </c>
      <c r="F333" s="4">
        <v>2208.75</v>
      </c>
      <c r="G333" s="1">
        <v>220.09940935858961</v>
      </c>
      <c r="H333" s="4">
        <v>4255.625</v>
      </c>
      <c r="I333" s="1">
        <v>413.8171486082515</v>
      </c>
      <c r="J333" s="1">
        <v>1</v>
      </c>
      <c r="K333" s="1">
        <f t="shared" si="78"/>
        <v>2250.3304935370152</v>
      </c>
      <c r="L333" s="1">
        <v>0.45100000000000001</v>
      </c>
      <c r="M333" s="1">
        <v>0.4</v>
      </c>
      <c r="N333" s="1">
        <v>0.09</v>
      </c>
      <c r="O333" s="1">
        <v>5.8999999999999997E-2</v>
      </c>
      <c r="P333" s="1">
        <f t="shared" ref="P333:P346" si="79">M333*K333*0.05</f>
        <v>45.006609870740306</v>
      </c>
      <c r="Q333" s="1">
        <f t="shared" si="76"/>
        <v>202.52974441833135</v>
      </c>
      <c r="R333" s="1">
        <f t="shared" si="77"/>
        <v>132.76949911868388</v>
      </c>
      <c r="S333" s="1">
        <f t="shared" ref="S333:S346" si="80">Q333+R333</f>
        <v>335.29924353701523</v>
      </c>
      <c r="T333" s="1">
        <f t="shared" ref="T333:T346" si="81">S333+P333</f>
        <v>380.30585340775554</v>
      </c>
    </row>
    <row r="334" spans="1:20" x14ac:dyDescent="0.35">
      <c r="A334" s="2">
        <v>1978</v>
      </c>
      <c r="B334" s="2" t="s">
        <v>41</v>
      </c>
      <c r="C334" s="3" t="s">
        <v>42</v>
      </c>
      <c r="D334" s="2" t="s">
        <v>23</v>
      </c>
      <c r="E334" s="2">
        <v>3</v>
      </c>
      <c r="F334" s="4">
        <v>4820.625</v>
      </c>
      <c r="G334" s="1">
        <v>316.29610994551712</v>
      </c>
      <c r="H334" s="4">
        <v>9400.625</v>
      </c>
      <c r="I334" s="1">
        <v>656.41251158864088</v>
      </c>
      <c r="J334" s="1">
        <v>2.2089881039800265</v>
      </c>
      <c r="K334" s="1">
        <f t="shared" si="78"/>
        <v>4970.953290246769</v>
      </c>
      <c r="L334" s="1">
        <v>0.45100000000000001</v>
      </c>
      <c r="M334" s="1">
        <v>0.4</v>
      </c>
      <c r="N334" s="1">
        <v>0.09</v>
      </c>
      <c r="O334" s="1">
        <v>5.8999999999999997E-2</v>
      </c>
      <c r="P334" s="1">
        <f t="shared" si="79"/>
        <v>99.419065804935386</v>
      </c>
      <c r="Q334" s="1">
        <f t="shared" si="76"/>
        <v>447.38579612220917</v>
      </c>
      <c r="R334" s="1">
        <f t="shared" si="77"/>
        <v>293.28624412455935</v>
      </c>
      <c r="S334" s="1">
        <f t="shared" si="80"/>
        <v>740.67204024676857</v>
      </c>
      <c r="T334" s="1">
        <f t="shared" si="81"/>
        <v>840.09110605170395</v>
      </c>
    </row>
    <row r="335" spans="1:20" x14ac:dyDescent="0.35">
      <c r="A335" s="2">
        <v>1978</v>
      </c>
      <c r="B335" s="2" t="s">
        <v>41</v>
      </c>
      <c r="C335" s="3" t="s">
        <v>42</v>
      </c>
      <c r="D335" s="2" t="s">
        <v>24</v>
      </c>
      <c r="E335" s="2">
        <v>4</v>
      </c>
      <c r="F335" s="4">
        <v>4442.5</v>
      </c>
      <c r="G335" s="1">
        <v>486.77082218774507</v>
      </c>
      <c r="H335" s="4">
        <v>8095.625</v>
      </c>
      <c r="I335" s="1">
        <v>889.79261130093937</v>
      </c>
      <c r="J335" s="1">
        <v>1.9023351446614774</v>
      </c>
      <c r="K335" s="1">
        <f t="shared" si="78"/>
        <v>4280.8827849588724</v>
      </c>
      <c r="L335" s="1">
        <v>0.45100000000000001</v>
      </c>
      <c r="M335" s="1">
        <v>0.4</v>
      </c>
      <c r="N335" s="1">
        <v>0.09</v>
      </c>
      <c r="O335" s="1">
        <v>5.8999999999999997E-2</v>
      </c>
      <c r="P335" s="1">
        <f t="shared" si="79"/>
        <v>85.617655699177462</v>
      </c>
      <c r="Q335" s="1">
        <f t="shared" si="76"/>
        <v>385.27945064629853</v>
      </c>
      <c r="R335" s="1">
        <f t="shared" si="77"/>
        <v>252.57208431257345</v>
      </c>
      <c r="S335" s="1">
        <f t="shared" si="80"/>
        <v>637.85153495887198</v>
      </c>
      <c r="T335" s="1">
        <f t="shared" si="81"/>
        <v>723.46919065804946</v>
      </c>
    </row>
    <row r="336" spans="1:20" x14ac:dyDescent="0.35">
      <c r="A336" s="2">
        <v>1978</v>
      </c>
      <c r="B336" s="2" t="s">
        <v>41</v>
      </c>
      <c r="C336" s="3" t="s">
        <v>42</v>
      </c>
      <c r="D336" s="2" t="s">
        <v>25</v>
      </c>
      <c r="E336" s="2">
        <v>5</v>
      </c>
      <c r="F336" s="4">
        <v>4828.75</v>
      </c>
      <c r="G336" s="1">
        <v>254.82428586511659</v>
      </c>
      <c r="H336" s="4">
        <v>9090</v>
      </c>
      <c r="I336" s="1">
        <v>578.45923968397301</v>
      </c>
      <c r="J336" s="1">
        <v>2.1359964752533411</v>
      </c>
      <c r="K336" s="1">
        <f t="shared" si="78"/>
        <v>4806.6980023501765</v>
      </c>
      <c r="L336" s="1">
        <v>0.45100000000000001</v>
      </c>
      <c r="M336" s="1">
        <v>0.4</v>
      </c>
      <c r="N336" s="1">
        <v>0.09</v>
      </c>
      <c r="O336" s="1">
        <v>5.8999999999999997E-2</v>
      </c>
      <c r="P336" s="1">
        <f t="shared" si="79"/>
        <v>96.133960047003541</v>
      </c>
      <c r="Q336" s="1">
        <f t="shared" si="76"/>
        <v>432.60282021151585</v>
      </c>
      <c r="R336" s="1">
        <f t="shared" si="77"/>
        <v>283.59518213866039</v>
      </c>
      <c r="S336" s="1">
        <f t="shared" si="80"/>
        <v>716.19800235017624</v>
      </c>
      <c r="T336" s="1">
        <f t="shared" si="81"/>
        <v>812.33196239717972</v>
      </c>
    </row>
    <row r="337" spans="1:20" x14ac:dyDescent="0.35">
      <c r="A337" s="2">
        <v>1978</v>
      </c>
      <c r="B337" s="2" t="s">
        <v>41</v>
      </c>
      <c r="C337" s="3" t="s">
        <v>42</v>
      </c>
      <c r="D337" s="2" t="s">
        <v>26</v>
      </c>
      <c r="E337" s="2">
        <v>6</v>
      </c>
      <c r="F337" s="4">
        <v>2000.625</v>
      </c>
      <c r="G337" s="1">
        <v>163.25306275840586</v>
      </c>
      <c r="H337" s="4">
        <v>3900.625</v>
      </c>
      <c r="I337" s="1">
        <v>265.04942811591752</v>
      </c>
      <c r="J337" s="1">
        <v>0.9165809957409311</v>
      </c>
      <c r="K337" s="1">
        <f t="shared" si="78"/>
        <v>2062.6101645123385</v>
      </c>
      <c r="L337" s="1">
        <v>0.45100000000000001</v>
      </c>
      <c r="M337" s="1">
        <v>0.4</v>
      </c>
      <c r="N337" s="1">
        <v>0.09</v>
      </c>
      <c r="O337" s="1">
        <v>5.8999999999999997E-2</v>
      </c>
      <c r="P337" s="1">
        <f t="shared" si="79"/>
        <v>41.252203290246776</v>
      </c>
      <c r="Q337" s="1">
        <f t="shared" si="76"/>
        <v>185.63491480611046</v>
      </c>
      <c r="R337" s="1">
        <f t="shared" si="77"/>
        <v>121.69399970622797</v>
      </c>
      <c r="S337" s="1">
        <f t="shared" si="80"/>
        <v>307.32891451233843</v>
      </c>
      <c r="T337" s="1">
        <f t="shared" si="81"/>
        <v>348.5811178025852</v>
      </c>
    </row>
    <row r="338" spans="1:20" x14ac:dyDescent="0.35">
      <c r="A338" s="2">
        <v>1978</v>
      </c>
      <c r="B338" s="2" t="s">
        <v>41</v>
      </c>
      <c r="C338" s="3" t="s">
        <v>42</v>
      </c>
      <c r="D338" s="2" t="s">
        <v>27</v>
      </c>
      <c r="E338" s="2">
        <v>7</v>
      </c>
      <c r="F338" s="4">
        <v>5201.25</v>
      </c>
      <c r="G338" s="1">
        <v>450.83949472068218</v>
      </c>
      <c r="H338" s="4">
        <v>9894.375</v>
      </c>
      <c r="I338" s="1">
        <v>797.28799377934456</v>
      </c>
      <c r="J338" s="1">
        <v>2.3250110148333087</v>
      </c>
      <c r="K338" s="1">
        <f t="shared" si="78"/>
        <v>5232.0431844888371</v>
      </c>
      <c r="L338" s="1">
        <v>0.45100000000000001</v>
      </c>
      <c r="M338" s="1">
        <v>0.4</v>
      </c>
      <c r="N338" s="1">
        <v>0.09</v>
      </c>
      <c r="O338" s="1">
        <v>5.8999999999999997E-2</v>
      </c>
      <c r="P338" s="1">
        <f t="shared" si="79"/>
        <v>104.64086368977676</v>
      </c>
      <c r="Q338" s="1">
        <f t="shared" si="76"/>
        <v>470.88388660399534</v>
      </c>
      <c r="R338" s="1">
        <f t="shared" si="77"/>
        <v>308.69054788484135</v>
      </c>
      <c r="S338" s="1">
        <f t="shared" si="80"/>
        <v>779.57443448883669</v>
      </c>
      <c r="T338" s="1">
        <f t="shared" si="81"/>
        <v>884.21529817861347</v>
      </c>
    </row>
    <row r="339" spans="1:20" x14ac:dyDescent="0.35">
      <c r="A339" s="2">
        <v>1978</v>
      </c>
      <c r="B339" s="2" t="s">
        <v>41</v>
      </c>
      <c r="C339" s="3" t="s">
        <v>42</v>
      </c>
      <c r="D339" s="2" t="s">
        <v>28</v>
      </c>
      <c r="E339" s="2">
        <v>8</v>
      </c>
      <c r="F339" s="4">
        <v>5623.75</v>
      </c>
      <c r="G339" s="1">
        <v>185.72493101358253</v>
      </c>
      <c r="H339" s="4">
        <v>10468.75</v>
      </c>
      <c r="I339" s="1">
        <v>525.74943993414058</v>
      </c>
      <c r="J339" s="1">
        <v>2.4599794389778236</v>
      </c>
      <c r="K339" s="1">
        <f t="shared" si="78"/>
        <v>5535.7667450058752</v>
      </c>
      <c r="L339" s="1">
        <v>0.45100000000000001</v>
      </c>
      <c r="M339" s="1">
        <v>0.4</v>
      </c>
      <c r="N339" s="1">
        <v>0.09</v>
      </c>
      <c r="O339" s="1">
        <v>5.8999999999999997E-2</v>
      </c>
      <c r="P339" s="1">
        <f t="shared" si="79"/>
        <v>110.71533490011751</v>
      </c>
      <c r="Q339" s="1">
        <f t="shared" si="76"/>
        <v>498.21900705052877</v>
      </c>
      <c r="R339" s="1">
        <f t="shared" si="77"/>
        <v>326.61023795534663</v>
      </c>
      <c r="S339" s="1">
        <f t="shared" si="80"/>
        <v>824.82924500587546</v>
      </c>
      <c r="T339" s="1">
        <f t="shared" si="81"/>
        <v>935.54457990599303</v>
      </c>
    </row>
    <row r="340" spans="1:20" x14ac:dyDescent="0.35">
      <c r="A340" s="2">
        <v>1978</v>
      </c>
      <c r="B340" s="2" t="s">
        <v>41</v>
      </c>
      <c r="C340" s="3" t="s">
        <v>42</v>
      </c>
      <c r="D340" s="2" t="s">
        <v>29</v>
      </c>
      <c r="E340" s="2">
        <v>9</v>
      </c>
      <c r="F340" s="4">
        <v>2349.375</v>
      </c>
      <c r="G340" s="1">
        <v>216.94253271315887</v>
      </c>
      <c r="H340" s="4">
        <v>4562.5</v>
      </c>
      <c r="I340" s="1">
        <v>392.30376702678933</v>
      </c>
      <c r="J340" s="1">
        <v>1.0721104420619767</v>
      </c>
      <c r="K340" s="1">
        <f t="shared" si="78"/>
        <v>2412.6028202115158</v>
      </c>
      <c r="L340" s="1">
        <v>0.45100000000000001</v>
      </c>
      <c r="M340" s="1">
        <v>0.4</v>
      </c>
      <c r="N340" s="1">
        <v>0.09</v>
      </c>
      <c r="O340" s="1">
        <v>5.8999999999999997E-2</v>
      </c>
      <c r="P340" s="1">
        <f t="shared" si="79"/>
        <v>48.252056404230323</v>
      </c>
      <c r="Q340" s="1">
        <f t="shared" si="76"/>
        <v>217.13425381903642</v>
      </c>
      <c r="R340" s="1">
        <f t="shared" si="77"/>
        <v>142.34356639247943</v>
      </c>
      <c r="S340" s="1">
        <f t="shared" si="80"/>
        <v>359.47782021151585</v>
      </c>
      <c r="T340" s="1">
        <f t="shared" si="81"/>
        <v>407.72987661574615</v>
      </c>
    </row>
    <row r="341" spans="1:20" x14ac:dyDescent="0.35">
      <c r="A341" s="2">
        <v>1978</v>
      </c>
      <c r="B341" s="2" t="s">
        <v>41</v>
      </c>
      <c r="C341" s="3" t="s">
        <v>42</v>
      </c>
      <c r="D341" s="2" t="s">
        <v>30</v>
      </c>
      <c r="E341" s="2">
        <v>10</v>
      </c>
      <c r="F341" s="4">
        <v>3701.875</v>
      </c>
      <c r="G341" s="1">
        <v>278.36108893545691</v>
      </c>
      <c r="H341" s="4">
        <v>7021.25</v>
      </c>
      <c r="I341" s="1">
        <v>388.65189770935251</v>
      </c>
      <c r="J341" s="1">
        <v>1.6498751652224997</v>
      </c>
      <c r="K341" s="1">
        <f t="shared" si="78"/>
        <v>3712.7643948296122</v>
      </c>
      <c r="L341" s="1">
        <v>0.45100000000000001</v>
      </c>
      <c r="M341" s="1">
        <v>0.4</v>
      </c>
      <c r="N341" s="1">
        <v>0.09</v>
      </c>
      <c r="O341" s="1">
        <v>5.8999999999999997E-2</v>
      </c>
      <c r="P341" s="1">
        <f t="shared" si="79"/>
        <v>74.25528789659225</v>
      </c>
      <c r="Q341" s="1">
        <f t="shared" si="76"/>
        <v>334.14879553466511</v>
      </c>
      <c r="R341" s="1">
        <f t="shared" si="77"/>
        <v>219.05309929494712</v>
      </c>
      <c r="S341" s="1">
        <f t="shared" si="80"/>
        <v>553.20189482961223</v>
      </c>
      <c r="T341" s="1">
        <f t="shared" si="81"/>
        <v>627.45718272620445</v>
      </c>
    </row>
    <row r="342" spans="1:20" x14ac:dyDescent="0.35">
      <c r="A342" s="2">
        <v>1978</v>
      </c>
      <c r="B342" s="2" t="s">
        <v>41</v>
      </c>
      <c r="C342" s="3" t="s">
        <v>42</v>
      </c>
      <c r="D342" s="2" t="s">
        <v>31</v>
      </c>
      <c r="E342" s="2">
        <v>11</v>
      </c>
      <c r="F342" s="4">
        <v>3483.75</v>
      </c>
      <c r="G342" s="1">
        <v>68.995772817373862</v>
      </c>
      <c r="H342" s="4">
        <v>6662.5</v>
      </c>
      <c r="I342" s="1">
        <v>230.1957004434949</v>
      </c>
      <c r="J342" s="1">
        <v>1.5655749742987224</v>
      </c>
      <c r="K342" s="1">
        <f t="shared" si="78"/>
        <v>3523.0611045828437</v>
      </c>
      <c r="L342" s="1">
        <v>0.45100000000000001</v>
      </c>
      <c r="M342" s="1">
        <v>0.4</v>
      </c>
      <c r="N342" s="1">
        <v>0.09</v>
      </c>
      <c r="O342" s="1">
        <v>5.8999999999999997E-2</v>
      </c>
      <c r="P342" s="1">
        <f t="shared" si="79"/>
        <v>70.461222091656879</v>
      </c>
      <c r="Q342" s="1">
        <f t="shared" si="76"/>
        <v>317.07549941245594</v>
      </c>
      <c r="R342" s="1">
        <f t="shared" si="77"/>
        <v>207.86060517038777</v>
      </c>
      <c r="S342" s="1">
        <f t="shared" si="80"/>
        <v>524.93610458284365</v>
      </c>
      <c r="T342" s="1">
        <f t="shared" si="81"/>
        <v>595.3973266745005</v>
      </c>
    </row>
    <row r="343" spans="1:20" x14ac:dyDescent="0.35">
      <c r="A343" s="2">
        <v>1978</v>
      </c>
      <c r="B343" s="2" t="s">
        <v>41</v>
      </c>
      <c r="C343" s="3" t="s">
        <v>42</v>
      </c>
      <c r="D343" s="2" t="s">
        <v>32</v>
      </c>
      <c r="E343" s="2">
        <v>12</v>
      </c>
      <c r="F343" s="4">
        <v>1548.75</v>
      </c>
      <c r="G343" s="1">
        <v>207.02757465291108</v>
      </c>
      <c r="H343" s="4">
        <v>3095</v>
      </c>
      <c r="I343" s="1">
        <v>391.44670778900047</v>
      </c>
      <c r="J343" s="1">
        <v>0.72727272727272729</v>
      </c>
      <c r="K343" s="1">
        <f t="shared" si="78"/>
        <v>1636.6039952996475</v>
      </c>
      <c r="L343" s="1">
        <v>0.45100000000000001</v>
      </c>
      <c r="M343" s="1">
        <v>0.4</v>
      </c>
      <c r="N343" s="1">
        <v>0.09</v>
      </c>
      <c r="O343" s="1">
        <v>5.8999999999999997E-2</v>
      </c>
      <c r="P343" s="1">
        <f t="shared" si="79"/>
        <v>32.732079905992954</v>
      </c>
      <c r="Q343" s="1">
        <f t="shared" si="76"/>
        <v>147.29435957696828</v>
      </c>
      <c r="R343" s="1">
        <f t="shared" si="77"/>
        <v>96.559635722679204</v>
      </c>
      <c r="S343" s="1">
        <f t="shared" si="80"/>
        <v>243.85399529964747</v>
      </c>
      <c r="T343" s="1">
        <f t="shared" si="81"/>
        <v>276.58607520564044</v>
      </c>
    </row>
    <row r="344" spans="1:20" x14ac:dyDescent="0.35">
      <c r="A344" s="2">
        <v>1978</v>
      </c>
      <c r="B344" s="2" t="s">
        <v>41</v>
      </c>
      <c r="C344" s="3" t="s">
        <v>42</v>
      </c>
      <c r="D344" s="2" t="s">
        <v>33</v>
      </c>
      <c r="E344" s="2">
        <v>13</v>
      </c>
      <c r="F344" s="4">
        <v>5631.875</v>
      </c>
      <c r="G344" s="1">
        <v>227.52632631558629</v>
      </c>
      <c r="H344" s="4">
        <v>10987.5</v>
      </c>
      <c r="I344" s="1">
        <v>446.29537310542202</v>
      </c>
      <c r="J344" s="1">
        <v>2.5818769275958289</v>
      </c>
      <c r="K344" s="1">
        <f t="shared" si="78"/>
        <v>5810.0763807285548</v>
      </c>
      <c r="L344" s="1">
        <v>0.45100000000000001</v>
      </c>
      <c r="M344" s="1">
        <v>0.4</v>
      </c>
      <c r="N344" s="1">
        <v>0.09</v>
      </c>
      <c r="O344" s="1">
        <v>5.8999999999999997E-2</v>
      </c>
      <c r="P344" s="1">
        <f t="shared" si="79"/>
        <v>116.20152761457109</v>
      </c>
      <c r="Q344" s="1">
        <f t="shared" si="76"/>
        <v>522.90687426556997</v>
      </c>
      <c r="R344" s="1">
        <f t="shared" si="77"/>
        <v>342.79450646298471</v>
      </c>
      <c r="S344" s="1">
        <f t="shared" si="80"/>
        <v>865.70138072855468</v>
      </c>
      <c r="T344" s="1">
        <f t="shared" si="81"/>
        <v>981.90290834312577</v>
      </c>
    </row>
    <row r="345" spans="1:20" x14ac:dyDescent="0.35">
      <c r="A345" s="2">
        <v>1978</v>
      </c>
      <c r="B345" s="2" t="s">
        <v>41</v>
      </c>
      <c r="C345" s="3" t="s">
        <v>42</v>
      </c>
      <c r="D345" s="2" t="s">
        <v>34</v>
      </c>
      <c r="E345" s="2">
        <v>14</v>
      </c>
      <c r="F345" s="4">
        <v>5286.25</v>
      </c>
      <c r="G345" s="1">
        <v>244.05002902410533</v>
      </c>
      <c r="H345" s="4">
        <v>9930.625</v>
      </c>
      <c r="I345" s="1">
        <v>480.88132446455177</v>
      </c>
      <c r="J345" s="1">
        <v>2.3335291525921575</v>
      </c>
      <c r="K345" s="1">
        <f t="shared" si="78"/>
        <v>5251.2118096357226</v>
      </c>
      <c r="L345" s="1">
        <v>0.45100000000000001</v>
      </c>
      <c r="M345" s="1">
        <v>0.4</v>
      </c>
      <c r="N345" s="1">
        <v>0.09</v>
      </c>
      <c r="O345" s="1">
        <v>5.8999999999999997E-2</v>
      </c>
      <c r="P345" s="1">
        <f t="shared" si="79"/>
        <v>105.02423619271447</v>
      </c>
      <c r="Q345" s="1">
        <f t="shared" si="76"/>
        <v>472.60906286721502</v>
      </c>
      <c r="R345" s="1">
        <f t="shared" si="77"/>
        <v>309.82149676850764</v>
      </c>
      <c r="S345" s="1">
        <f t="shared" si="80"/>
        <v>782.4305596357226</v>
      </c>
      <c r="T345" s="1">
        <f t="shared" si="81"/>
        <v>887.45479582843711</v>
      </c>
    </row>
    <row r="346" spans="1:20" x14ac:dyDescent="0.35">
      <c r="A346" s="2">
        <v>1978</v>
      </c>
      <c r="B346" s="2" t="s">
        <v>41</v>
      </c>
      <c r="C346" s="3" t="s">
        <v>42</v>
      </c>
      <c r="D346" s="2" t="s">
        <v>35</v>
      </c>
      <c r="E346" s="2">
        <v>15</v>
      </c>
      <c r="F346" s="4">
        <v>6187.5</v>
      </c>
      <c r="G346" s="1">
        <v>190.49278201548742</v>
      </c>
      <c r="H346" s="4">
        <v>11721.875</v>
      </c>
      <c r="I346" s="1">
        <v>369.42916503097888</v>
      </c>
      <c r="J346" s="1">
        <v>2.754442649434572</v>
      </c>
      <c r="K346" s="1">
        <f t="shared" si="78"/>
        <v>6198.4062867215043</v>
      </c>
      <c r="L346" s="1">
        <v>0.45100000000000001</v>
      </c>
      <c r="M346" s="1">
        <v>0.4</v>
      </c>
      <c r="N346" s="1">
        <v>0.09</v>
      </c>
      <c r="O346" s="1">
        <v>5.8999999999999997E-2</v>
      </c>
      <c r="P346" s="1">
        <f t="shared" si="79"/>
        <v>123.9681257344301</v>
      </c>
      <c r="Q346" s="1">
        <f t="shared" si="76"/>
        <v>557.85656580493537</v>
      </c>
      <c r="R346" s="1">
        <f t="shared" si="77"/>
        <v>365.70597091656873</v>
      </c>
      <c r="S346" s="1">
        <f t="shared" si="80"/>
        <v>923.5625367215041</v>
      </c>
      <c r="T346" s="1">
        <f t="shared" si="81"/>
        <v>1047.5306624559341</v>
      </c>
    </row>
    <row r="347" spans="1:20" x14ac:dyDescent="0.35">
      <c r="A347" s="1">
        <f>A346+1</f>
        <v>1979</v>
      </c>
      <c r="B347" s="3" t="s">
        <v>36</v>
      </c>
      <c r="C347" s="3" t="s">
        <v>36</v>
      </c>
      <c r="D347" s="3" t="s">
        <v>21</v>
      </c>
      <c r="E347" s="3">
        <v>1</v>
      </c>
      <c r="F347" s="4">
        <v>0</v>
      </c>
      <c r="G347" s="1">
        <v>0</v>
      </c>
      <c r="H347" s="4">
        <v>0</v>
      </c>
      <c r="I347" s="1">
        <v>0</v>
      </c>
      <c r="J347" s="1">
        <v>0</v>
      </c>
      <c r="K347" s="1" t="e">
        <f t="shared" si="78"/>
        <v>#DIV/0!</v>
      </c>
    </row>
    <row r="348" spans="1:20" x14ac:dyDescent="0.35">
      <c r="A348" s="2">
        <v>1979</v>
      </c>
      <c r="B348" s="2" t="s">
        <v>19</v>
      </c>
      <c r="C348" s="3" t="s">
        <v>20</v>
      </c>
      <c r="D348" s="2" t="s">
        <v>22</v>
      </c>
      <c r="E348" s="2">
        <v>2</v>
      </c>
      <c r="F348" s="4">
        <v>3195</v>
      </c>
      <c r="G348" s="1">
        <v>327.81473426312004</v>
      </c>
      <c r="H348" s="4">
        <v>5881.875</v>
      </c>
      <c r="I348" s="1">
        <v>572.64779813862413</v>
      </c>
      <c r="J348" s="1">
        <v>1</v>
      </c>
      <c r="K348" s="1">
        <f t="shared" si="78"/>
        <v>4396.7504152823922</v>
      </c>
      <c r="L348" s="1">
        <v>0.31900000000000001</v>
      </c>
      <c r="M348" s="1">
        <v>0.28299999999999997</v>
      </c>
      <c r="N348" s="1">
        <v>0.24099999999999999</v>
      </c>
      <c r="O348" s="1">
        <v>0.157</v>
      </c>
      <c r="P348" s="1">
        <f t="shared" ref="P348:P361" si="82">M348*K348*0.05</f>
        <v>62.214018376245839</v>
      </c>
      <c r="Q348" s="1">
        <f t="shared" si="76"/>
        <v>1059.6168500830565</v>
      </c>
      <c r="R348" s="1">
        <f t="shared" si="77"/>
        <v>690.28981519933552</v>
      </c>
      <c r="S348" s="1">
        <f t="shared" ref="S348:S361" si="83">Q348+R348</f>
        <v>1749.9066652823922</v>
      </c>
      <c r="T348" s="1">
        <f t="shared" ref="T348:T361" si="84">S348+P348</f>
        <v>1812.120683658638</v>
      </c>
    </row>
    <row r="349" spans="1:20" x14ac:dyDescent="0.35">
      <c r="A349" s="2">
        <v>1979</v>
      </c>
      <c r="B349" s="2" t="s">
        <v>19</v>
      </c>
      <c r="C349" s="3" t="s">
        <v>20</v>
      </c>
      <c r="D349" s="2" t="s">
        <v>23</v>
      </c>
      <c r="E349" s="2">
        <v>3</v>
      </c>
      <c r="F349" s="4">
        <v>5438.125</v>
      </c>
      <c r="G349" s="1">
        <v>50.923758371379726</v>
      </c>
      <c r="H349" s="4">
        <v>10121.25</v>
      </c>
      <c r="I349" s="1">
        <v>206.21079099162139</v>
      </c>
      <c r="J349" s="1">
        <v>1.7207523111252789</v>
      </c>
      <c r="K349" s="1">
        <f t="shared" si="78"/>
        <v>7565.7184385382061</v>
      </c>
      <c r="L349" s="1">
        <v>0.31900000000000001</v>
      </c>
      <c r="M349" s="1">
        <v>0.28299999999999997</v>
      </c>
      <c r="N349" s="1">
        <v>0.24099999999999999</v>
      </c>
      <c r="O349" s="1">
        <v>0.157</v>
      </c>
      <c r="P349" s="1">
        <f t="shared" si="82"/>
        <v>107.05491590531561</v>
      </c>
      <c r="Q349" s="1">
        <f t="shared" si="76"/>
        <v>1823.3381436877075</v>
      </c>
      <c r="R349" s="1">
        <f t="shared" si="77"/>
        <v>1187.8177948504983</v>
      </c>
      <c r="S349" s="1">
        <f t="shared" si="83"/>
        <v>3011.1559385382061</v>
      </c>
      <c r="T349" s="1">
        <f t="shared" si="84"/>
        <v>3118.2108544435218</v>
      </c>
    </row>
    <row r="350" spans="1:20" x14ac:dyDescent="0.35">
      <c r="A350" s="2">
        <v>1979</v>
      </c>
      <c r="B350" s="2" t="s">
        <v>19</v>
      </c>
      <c r="C350" s="3" t="s">
        <v>20</v>
      </c>
      <c r="D350" s="2" t="s">
        <v>24</v>
      </c>
      <c r="E350" s="2">
        <v>4</v>
      </c>
      <c r="F350" s="4">
        <v>5421.25</v>
      </c>
      <c r="G350" s="1">
        <v>160.5005192099598</v>
      </c>
      <c r="H350" s="4">
        <v>10078.125</v>
      </c>
      <c r="I350" s="1">
        <v>355.24795179894159</v>
      </c>
      <c r="J350" s="1">
        <v>1.7134204654128149</v>
      </c>
      <c r="K350" s="1">
        <f t="shared" si="78"/>
        <v>7533.4821428571431</v>
      </c>
      <c r="L350" s="1">
        <v>0.31900000000000001</v>
      </c>
      <c r="M350" s="1">
        <v>0.28299999999999997</v>
      </c>
      <c r="N350" s="1">
        <v>0.24099999999999999</v>
      </c>
      <c r="O350" s="1">
        <v>0.157</v>
      </c>
      <c r="P350" s="1">
        <f t="shared" si="82"/>
        <v>106.59877232142856</v>
      </c>
      <c r="Q350" s="1">
        <f t="shared" si="76"/>
        <v>1815.5691964285713</v>
      </c>
      <c r="R350" s="1">
        <f t="shared" si="77"/>
        <v>1182.7566964285716</v>
      </c>
      <c r="S350" s="1">
        <f t="shared" si="83"/>
        <v>2998.3258928571431</v>
      </c>
      <c r="T350" s="1">
        <f t="shared" si="84"/>
        <v>3104.9246651785716</v>
      </c>
    </row>
    <row r="351" spans="1:20" x14ac:dyDescent="0.35">
      <c r="A351" s="2">
        <v>1979</v>
      </c>
      <c r="B351" s="2" t="s">
        <v>19</v>
      </c>
      <c r="C351" s="3" t="s">
        <v>20</v>
      </c>
      <c r="D351" s="2" t="s">
        <v>25</v>
      </c>
      <c r="E351" s="2">
        <v>5</v>
      </c>
      <c r="F351" s="4">
        <v>5524.375</v>
      </c>
      <c r="G351" s="1">
        <v>224.35439784709666</v>
      </c>
      <c r="H351" s="4">
        <v>10464.375</v>
      </c>
      <c r="I351" s="1">
        <v>341.56147954440706</v>
      </c>
      <c r="J351" s="1">
        <v>1.77908830092445</v>
      </c>
      <c r="K351" s="1">
        <f t="shared" si="78"/>
        <v>7822.2072259136212</v>
      </c>
      <c r="L351" s="1">
        <v>0.31900000000000001</v>
      </c>
      <c r="M351" s="1">
        <v>0.28299999999999997</v>
      </c>
      <c r="N351" s="1">
        <v>0.24099999999999999</v>
      </c>
      <c r="O351" s="1">
        <v>0.157</v>
      </c>
      <c r="P351" s="1">
        <f t="shared" si="82"/>
        <v>110.68423224667772</v>
      </c>
      <c r="Q351" s="1">
        <f t="shared" si="76"/>
        <v>1885.1519414451827</v>
      </c>
      <c r="R351" s="1">
        <f t="shared" si="77"/>
        <v>1228.0865344684385</v>
      </c>
      <c r="S351" s="1">
        <f t="shared" si="83"/>
        <v>3113.2384759136212</v>
      </c>
      <c r="T351" s="1">
        <f t="shared" si="84"/>
        <v>3223.922708160299</v>
      </c>
    </row>
    <row r="352" spans="1:20" x14ac:dyDescent="0.35">
      <c r="A352" s="2">
        <v>1979</v>
      </c>
      <c r="B352" s="2" t="s">
        <v>19</v>
      </c>
      <c r="C352" s="3" t="s">
        <v>20</v>
      </c>
      <c r="D352" s="2" t="s">
        <v>26</v>
      </c>
      <c r="E352" s="2">
        <v>6</v>
      </c>
      <c r="F352" s="4">
        <v>3237.5</v>
      </c>
      <c r="G352" s="1">
        <v>893.57195196208647</v>
      </c>
      <c r="H352" s="4">
        <v>6188.75</v>
      </c>
      <c r="I352" s="1">
        <v>1558.8209654901038</v>
      </c>
      <c r="J352" s="1">
        <v>1.0521729890553608</v>
      </c>
      <c r="K352" s="1">
        <f t="shared" si="78"/>
        <v>4626.1420265780735</v>
      </c>
      <c r="L352" s="1">
        <v>0.31900000000000001</v>
      </c>
      <c r="M352" s="1">
        <v>0.28299999999999997</v>
      </c>
      <c r="N352" s="1">
        <v>0.24099999999999999</v>
      </c>
      <c r="O352" s="1">
        <v>0.157</v>
      </c>
      <c r="P352" s="1">
        <f t="shared" si="82"/>
        <v>65.459909676079732</v>
      </c>
      <c r="Q352" s="1">
        <f t="shared" si="76"/>
        <v>1114.9002284053156</v>
      </c>
      <c r="R352" s="1">
        <f t="shared" si="77"/>
        <v>726.30429817275751</v>
      </c>
      <c r="S352" s="1">
        <f t="shared" si="83"/>
        <v>1841.204526578073</v>
      </c>
      <c r="T352" s="1">
        <f t="shared" si="84"/>
        <v>1906.6644362541526</v>
      </c>
    </row>
    <row r="353" spans="1:20" x14ac:dyDescent="0.35">
      <c r="A353" s="2">
        <v>1979</v>
      </c>
      <c r="B353" s="2" t="s">
        <v>19</v>
      </c>
      <c r="C353" s="3" t="s">
        <v>20</v>
      </c>
      <c r="D353" s="2" t="s">
        <v>27</v>
      </c>
      <c r="E353" s="2">
        <v>7</v>
      </c>
      <c r="F353" s="4">
        <v>5777.5</v>
      </c>
      <c r="G353" s="1">
        <v>78.581168227508556</v>
      </c>
      <c r="H353" s="4">
        <v>11220.625</v>
      </c>
      <c r="I353" s="1">
        <v>209.78354053837799</v>
      </c>
      <c r="J353" s="1">
        <v>1.9076612474763575</v>
      </c>
      <c r="K353" s="1">
        <f t="shared" si="78"/>
        <v>8387.5103820598015</v>
      </c>
      <c r="L353" s="1">
        <v>0.31900000000000001</v>
      </c>
      <c r="M353" s="1">
        <v>0.28299999999999997</v>
      </c>
      <c r="N353" s="1">
        <v>0.24099999999999999</v>
      </c>
      <c r="O353" s="1">
        <v>0.157</v>
      </c>
      <c r="P353" s="1">
        <f t="shared" si="82"/>
        <v>118.68327190614619</v>
      </c>
      <c r="Q353" s="1">
        <f t="shared" si="76"/>
        <v>2021.3900020764122</v>
      </c>
      <c r="R353" s="1">
        <f t="shared" si="77"/>
        <v>1316.8391299833888</v>
      </c>
      <c r="S353" s="1">
        <f t="shared" si="83"/>
        <v>3338.229132059801</v>
      </c>
      <c r="T353" s="1">
        <f t="shared" si="84"/>
        <v>3456.9124039659473</v>
      </c>
    </row>
    <row r="354" spans="1:20" x14ac:dyDescent="0.35">
      <c r="A354" s="2">
        <v>1979</v>
      </c>
      <c r="B354" s="2" t="s">
        <v>19</v>
      </c>
      <c r="C354" s="3" t="s">
        <v>20</v>
      </c>
      <c r="D354" s="2" t="s">
        <v>28</v>
      </c>
      <c r="E354" s="2">
        <v>8</v>
      </c>
      <c r="F354" s="4">
        <v>5015.625</v>
      </c>
      <c r="G354" s="1">
        <v>149.71326761513157</v>
      </c>
      <c r="H354" s="4">
        <v>9188.125</v>
      </c>
      <c r="I354" s="1">
        <v>300.06008888737085</v>
      </c>
      <c r="J354" s="1">
        <v>1.5621081712889173</v>
      </c>
      <c r="K354" s="1">
        <f t="shared" si="78"/>
        <v>6868.1997508305649</v>
      </c>
      <c r="L354" s="1">
        <v>0.31900000000000001</v>
      </c>
      <c r="M354" s="1">
        <v>0.28299999999999997</v>
      </c>
      <c r="N354" s="1">
        <v>0.24099999999999999</v>
      </c>
      <c r="O354" s="1">
        <v>0.157</v>
      </c>
      <c r="P354" s="1">
        <f t="shared" si="82"/>
        <v>97.185026474252481</v>
      </c>
      <c r="Q354" s="1">
        <f t="shared" si="76"/>
        <v>1655.236139950166</v>
      </c>
      <c r="R354" s="1">
        <f t="shared" si="77"/>
        <v>1078.3073608803986</v>
      </c>
      <c r="S354" s="1">
        <f t="shared" si="83"/>
        <v>2733.5435008305649</v>
      </c>
      <c r="T354" s="1">
        <f t="shared" si="84"/>
        <v>2830.7285273048174</v>
      </c>
    </row>
    <row r="355" spans="1:20" x14ac:dyDescent="0.35">
      <c r="A355" s="2">
        <v>1979</v>
      </c>
      <c r="B355" s="2" t="s">
        <v>19</v>
      </c>
      <c r="C355" s="3" t="s">
        <v>20</v>
      </c>
      <c r="D355" s="2" t="s">
        <v>29</v>
      </c>
      <c r="E355" s="2">
        <v>9</v>
      </c>
      <c r="F355" s="4">
        <v>3326.25</v>
      </c>
      <c r="G355" s="1">
        <v>566.66237743474733</v>
      </c>
      <c r="H355" s="4">
        <v>6465</v>
      </c>
      <c r="I355" s="1">
        <v>1037.4440855189364</v>
      </c>
      <c r="J355" s="1">
        <v>1.0991393050685367</v>
      </c>
      <c r="K355" s="1">
        <f t="shared" si="78"/>
        <v>4832.6411960132891</v>
      </c>
      <c r="L355" s="1">
        <v>0.31900000000000001</v>
      </c>
      <c r="M355" s="1">
        <v>0.28299999999999997</v>
      </c>
      <c r="N355" s="1">
        <v>0.24099999999999999</v>
      </c>
      <c r="O355" s="1">
        <v>0.157</v>
      </c>
      <c r="P355" s="1">
        <f t="shared" si="82"/>
        <v>68.381872923588034</v>
      </c>
      <c r="Q355" s="1">
        <f t="shared" si="76"/>
        <v>1164.6665282392025</v>
      </c>
      <c r="R355" s="1">
        <f t="shared" si="77"/>
        <v>758.72466777408636</v>
      </c>
      <c r="S355" s="1">
        <f t="shared" si="83"/>
        <v>1923.3911960132889</v>
      </c>
      <c r="T355" s="1">
        <f t="shared" si="84"/>
        <v>1991.7730689368768</v>
      </c>
    </row>
    <row r="356" spans="1:20" x14ac:dyDescent="0.35">
      <c r="A356" s="2">
        <v>1979</v>
      </c>
      <c r="B356" s="2" t="s">
        <v>19</v>
      </c>
      <c r="C356" s="3" t="s">
        <v>20</v>
      </c>
      <c r="D356" s="2" t="s">
        <v>30</v>
      </c>
      <c r="E356" s="2">
        <v>10</v>
      </c>
      <c r="F356" s="4">
        <v>4700.625</v>
      </c>
      <c r="G356" s="1">
        <v>237.13019454862061</v>
      </c>
      <c r="H356" s="4">
        <v>8711.25</v>
      </c>
      <c r="I356" s="1">
        <v>423.34663447807475</v>
      </c>
      <c r="J356" s="1">
        <v>1.4810328339177559</v>
      </c>
      <c r="K356" s="1">
        <f t="shared" si="78"/>
        <v>6511.7317275747509</v>
      </c>
      <c r="L356" s="1">
        <v>0.31900000000000001</v>
      </c>
      <c r="M356" s="1">
        <v>0.28299999999999997</v>
      </c>
      <c r="N356" s="1">
        <v>0.24099999999999999</v>
      </c>
      <c r="O356" s="1">
        <v>0.157</v>
      </c>
      <c r="P356" s="1">
        <f t="shared" si="82"/>
        <v>92.141003945182717</v>
      </c>
      <c r="Q356" s="1">
        <f t="shared" si="76"/>
        <v>1569.327346345515</v>
      </c>
      <c r="R356" s="1">
        <f t="shared" si="77"/>
        <v>1022.3418812292359</v>
      </c>
      <c r="S356" s="1">
        <f t="shared" si="83"/>
        <v>2591.6692275747509</v>
      </c>
      <c r="T356" s="1">
        <f t="shared" si="84"/>
        <v>2683.8102315199335</v>
      </c>
    </row>
    <row r="357" spans="1:20" x14ac:dyDescent="0.35">
      <c r="A357" s="2">
        <v>1979</v>
      </c>
      <c r="B357" s="2" t="s">
        <v>19</v>
      </c>
      <c r="C357" s="3" t="s">
        <v>20</v>
      </c>
      <c r="D357" s="2" t="s">
        <v>31</v>
      </c>
      <c r="E357" s="2">
        <v>11</v>
      </c>
      <c r="F357" s="4">
        <v>4494.375</v>
      </c>
      <c r="G357" s="1">
        <v>241.93124884286166</v>
      </c>
      <c r="H357" s="4">
        <v>8368.75</v>
      </c>
      <c r="I357" s="1">
        <v>357.66036862983088</v>
      </c>
      <c r="J357" s="1">
        <v>1.4228031027520986</v>
      </c>
      <c r="K357" s="1">
        <f t="shared" si="78"/>
        <v>6255.7101328903655</v>
      </c>
      <c r="L357" s="1">
        <v>0.31900000000000001</v>
      </c>
      <c r="M357" s="1">
        <v>0.28299999999999997</v>
      </c>
      <c r="N357" s="1">
        <v>0.24099999999999999</v>
      </c>
      <c r="O357" s="1">
        <v>0.157</v>
      </c>
      <c r="P357" s="1">
        <f t="shared" si="82"/>
        <v>88.518298380398676</v>
      </c>
      <c r="Q357" s="1">
        <f t="shared" si="76"/>
        <v>1507.626142026578</v>
      </c>
      <c r="R357" s="1">
        <f t="shared" si="77"/>
        <v>982.14649086378734</v>
      </c>
      <c r="S357" s="1">
        <f t="shared" si="83"/>
        <v>2489.7726328903655</v>
      </c>
      <c r="T357" s="1">
        <f t="shared" si="84"/>
        <v>2578.2909312707643</v>
      </c>
    </row>
    <row r="358" spans="1:20" x14ac:dyDescent="0.35">
      <c r="A358" s="2">
        <v>1979</v>
      </c>
      <c r="B358" s="2" t="s">
        <v>19</v>
      </c>
      <c r="C358" s="3" t="s">
        <v>20</v>
      </c>
      <c r="D358" s="2" t="s">
        <v>32</v>
      </c>
      <c r="E358" s="2">
        <v>12</v>
      </c>
      <c r="F358" s="4">
        <v>2865</v>
      </c>
      <c r="G358" s="1">
        <v>307.99756492543901</v>
      </c>
      <c r="H358" s="4">
        <v>5541.875</v>
      </c>
      <c r="I358" s="1">
        <v>568.58484237133939</v>
      </c>
      <c r="J358" s="1">
        <v>0.94219530336839863</v>
      </c>
      <c r="K358" s="1">
        <f t="shared" si="78"/>
        <v>4142.597591362126</v>
      </c>
      <c r="L358" s="1">
        <v>0.31900000000000001</v>
      </c>
      <c r="M358" s="1">
        <v>0.28299999999999997</v>
      </c>
      <c r="N358" s="1">
        <v>0.24099999999999999</v>
      </c>
      <c r="O358" s="1">
        <v>0.157</v>
      </c>
      <c r="P358" s="1">
        <f t="shared" si="82"/>
        <v>58.617755917774083</v>
      </c>
      <c r="Q358" s="1">
        <f t="shared" si="76"/>
        <v>998.36601951827231</v>
      </c>
      <c r="R358" s="1">
        <f t="shared" si="77"/>
        <v>650.38782184385377</v>
      </c>
      <c r="S358" s="1">
        <f t="shared" si="83"/>
        <v>1648.753841362126</v>
      </c>
      <c r="T358" s="1">
        <f t="shared" si="84"/>
        <v>1707.3715972799</v>
      </c>
    </row>
    <row r="359" spans="1:20" x14ac:dyDescent="0.35">
      <c r="A359" s="2">
        <v>1979</v>
      </c>
      <c r="B359" s="2" t="s">
        <v>19</v>
      </c>
      <c r="C359" s="3" t="s">
        <v>20</v>
      </c>
      <c r="D359" s="2" t="s">
        <v>33</v>
      </c>
      <c r="E359" s="2">
        <v>13</v>
      </c>
      <c r="F359" s="4">
        <v>5672.5</v>
      </c>
      <c r="G359" s="1">
        <v>356.2419589735793</v>
      </c>
      <c r="H359" s="4">
        <v>10838.125</v>
      </c>
      <c r="I359" s="1">
        <v>456.95555868417779</v>
      </c>
      <c r="J359" s="1">
        <v>1.842630963765806</v>
      </c>
      <c r="K359" s="1">
        <f t="shared" si="78"/>
        <v>8101.5884551495019</v>
      </c>
      <c r="L359" s="1">
        <v>0.31900000000000001</v>
      </c>
      <c r="M359" s="1">
        <v>0.28299999999999997</v>
      </c>
      <c r="N359" s="1">
        <v>0.24099999999999999</v>
      </c>
      <c r="O359" s="1">
        <v>0.157</v>
      </c>
      <c r="P359" s="1">
        <f t="shared" si="82"/>
        <v>114.63747664036543</v>
      </c>
      <c r="Q359" s="1">
        <f t="shared" si="76"/>
        <v>1952.4828176910298</v>
      </c>
      <c r="R359" s="1">
        <f t="shared" si="77"/>
        <v>1271.9493874584718</v>
      </c>
      <c r="S359" s="1">
        <f t="shared" si="83"/>
        <v>3224.4322051495019</v>
      </c>
      <c r="T359" s="1">
        <f t="shared" si="84"/>
        <v>3339.0696817898674</v>
      </c>
    </row>
    <row r="360" spans="1:20" x14ac:dyDescent="0.35">
      <c r="A360" s="2">
        <v>1979</v>
      </c>
      <c r="B360" s="2" t="s">
        <v>19</v>
      </c>
      <c r="C360" s="3" t="s">
        <v>20</v>
      </c>
      <c r="D360" s="2" t="s">
        <v>34</v>
      </c>
      <c r="E360" s="2">
        <v>14</v>
      </c>
      <c r="F360" s="4">
        <v>5781.875</v>
      </c>
      <c r="G360" s="1">
        <v>512.6295567951579</v>
      </c>
      <c r="H360" s="4">
        <v>10795</v>
      </c>
      <c r="I360" s="1">
        <v>659.92991603889277</v>
      </c>
      <c r="J360" s="1">
        <v>1.8352991180533418</v>
      </c>
      <c r="K360" s="1">
        <f t="shared" si="78"/>
        <v>8069.3521594684389</v>
      </c>
      <c r="L360" s="1">
        <v>0.31900000000000001</v>
      </c>
      <c r="M360" s="1">
        <v>0.28299999999999997</v>
      </c>
      <c r="N360" s="1">
        <v>0.24099999999999999</v>
      </c>
      <c r="O360" s="1">
        <v>0.157</v>
      </c>
      <c r="P360" s="1">
        <f t="shared" si="82"/>
        <v>114.18133305647842</v>
      </c>
      <c r="Q360" s="1">
        <f t="shared" si="76"/>
        <v>1944.7138704318936</v>
      </c>
      <c r="R360" s="1">
        <f t="shared" si="77"/>
        <v>1266.8882890365448</v>
      </c>
      <c r="S360" s="1">
        <f t="shared" si="83"/>
        <v>3211.6021594684385</v>
      </c>
      <c r="T360" s="1">
        <f t="shared" si="84"/>
        <v>3325.7834925249167</v>
      </c>
    </row>
    <row r="361" spans="1:20" x14ac:dyDescent="0.35">
      <c r="A361" s="2">
        <v>1979</v>
      </c>
      <c r="B361" s="2" t="s">
        <v>19</v>
      </c>
      <c r="C361" s="3" t="s">
        <v>20</v>
      </c>
      <c r="D361" s="2" t="s">
        <v>35</v>
      </c>
      <c r="E361" s="2">
        <v>15</v>
      </c>
      <c r="F361" s="4">
        <v>6285.625</v>
      </c>
      <c r="G361" s="1">
        <v>157.20706886142239</v>
      </c>
      <c r="H361" s="4">
        <v>11950.625</v>
      </c>
      <c r="I361" s="1">
        <v>389.29002816692594</v>
      </c>
      <c r="J361" s="1">
        <v>2.031771331420678</v>
      </c>
      <c r="K361" s="1">
        <f t="shared" si="78"/>
        <v>8933.1914451827251</v>
      </c>
      <c r="L361" s="1">
        <v>0.31900000000000001</v>
      </c>
      <c r="M361" s="1">
        <v>0.28299999999999997</v>
      </c>
      <c r="N361" s="1">
        <v>0.24099999999999999</v>
      </c>
      <c r="O361" s="1">
        <v>0.157</v>
      </c>
      <c r="P361" s="1">
        <f t="shared" si="82"/>
        <v>126.40465894933556</v>
      </c>
      <c r="Q361" s="1">
        <f t="shared" si="76"/>
        <v>2152.8991382890367</v>
      </c>
      <c r="R361" s="1">
        <f t="shared" si="77"/>
        <v>1402.511056893688</v>
      </c>
      <c r="S361" s="1">
        <f t="shared" si="83"/>
        <v>3555.4101951827247</v>
      </c>
      <c r="T361" s="1">
        <f t="shared" si="84"/>
        <v>3681.8148541320602</v>
      </c>
    </row>
    <row r="362" spans="1:20" x14ac:dyDescent="0.35">
      <c r="A362" s="1">
        <f>A361+1</f>
        <v>1980</v>
      </c>
      <c r="B362" s="3" t="s">
        <v>36</v>
      </c>
      <c r="C362" s="3" t="s">
        <v>36</v>
      </c>
      <c r="D362" s="3" t="s">
        <v>21</v>
      </c>
      <c r="E362" s="3">
        <v>1</v>
      </c>
      <c r="F362" s="4">
        <v>0</v>
      </c>
      <c r="G362" s="1">
        <v>0</v>
      </c>
      <c r="H362" s="4">
        <v>0</v>
      </c>
      <c r="I362" s="1">
        <v>0</v>
      </c>
      <c r="J362" s="1">
        <v>0</v>
      </c>
      <c r="K362" s="1" t="e">
        <f t="shared" si="78"/>
        <v>#DIV/0!</v>
      </c>
    </row>
    <row r="363" spans="1:20" x14ac:dyDescent="0.35">
      <c r="A363" s="2">
        <v>1980</v>
      </c>
      <c r="B363" s="2" t="s">
        <v>41</v>
      </c>
      <c r="C363" s="3" t="s">
        <v>42</v>
      </c>
      <c r="D363" s="2" t="s">
        <v>22</v>
      </c>
      <c r="E363" s="2">
        <v>2</v>
      </c>
      <c r="F363" s="4">
        <v>1991.25</v>
      </c>
      <c r="G363" s="1">
        <v>186.84329441183237</v>
      </c>
      <c r="H363" s="4">
        <v>3801.875</v>
      </c>
      <c r="I363" s="1">
        <v>360.36532711469499</v>
      </c>
      <c r="J363" s="1">
        <v>1</v>
      </c>
      <c r="K363" s="1">
        <f t="shared" si="78"/>
        <v>2010.3921856639249</v>
      </c>
      <c r="L363" s="1">
        <v>0.45100000000000001</v>
      </c>
      <c r="M363" s="1">
        <v>0.4</v>
      </c>
      <c r="N363" s="1">
        <v>0.09</v>
      </c>
      <c r="O363" s="1">
        <v>5.8999999999999997E-2</v>
      </c>
      <c r="P363" s="1">
        <f t="shared" ref="P363:P376" si="85">M363*K363*0.05</f>
        <v>40.2078437132785</v>
      </c>
      <c r="Q363" s="1">
        <f t="shared" si="76"/>
        <v>180.93529670975323</v>
      </c>
      <c r="R363" s="1">
        <f t="shared" si="77"/>
        <v>118.61313895417156</v>
      </c>
      <c r="S363" s="1">
        <f t="shared" ref="S363:S376" si="86">Q363+R363</f>
        <v>299.54843566392481</v>
      </c>
      <c r="T363" s="1">
        <f t="shared" ref="T363:T376" si="87">S363+P363</f>
        <v>339.75627937720333</v>
      </c>
    </row>
    <row r="364" spans="1:20" x14ac:dyDescent="0.35">
      <c r="A364" s="2">
        <v>1980</v>
      </c>
      <c r="B364" s="2" t="s">
        <v>41</v>
      </c>
      <c r="C364" s="3" t="s">
        <v>42</v>
      </c>
      <c r="D364" s="2" t="s">
        <v>23</v>
      </c>
      <c r="E364" s="2">
        <v>3</v>
      </c>
      <c r="F364" s="4">
        <v>4281.875</v>
      </c>
      <c r="G364" s="1">
        <v>222.2083763047649</v>
      </c>
      <c r="H364" s="4">
        <v>7878.125</v>
      </c>
      <c r="I364" s="1">
        <v>304.27796060166912</v>
      </c>
      <c r="J364" s="1">
        <v>2.0721683379911227</v>
      </c>
      <c r="K364" s="1">
        <f t="shared" si="78"/>
        <v>4165.871034077556</v>
      </c>
      <c r="L364" s="1">
        <v>0.45100000000000001</v>
      </c>
      <c r="M364" s="1">
        <v>0.4</v>
      </c>
      <c r="N364" s="1">
        <v>0.09</v>
      </c>
      <c r="O364" s="1">
        <v>5.8999999999999997E-2</v>
      </c>
      <c r="P364" s="1">
        <f t="shared" si="85"/>
        <v>83.317420681551141</v>
      </c>
      <c r="Q364" s="1">
        <f t="shared" si="76"/>
        <v>374.92839306698005</v>
      </c>
      <c r="R364" s="1">
        <f t="shared" si="77"/>
        <v>245.78639101057578</v>
      </c>
      <c r="S364" s="1">
        <f t="shared" si="86"/>
        <v>620.71478407755581</v>
      </c>
      <c r="T364" s="1">
        <f t="shared" si="87"/>
        <v>704.03220475910689</v>
      </c>
    </row>
    <row r="365" spans="1:20" x14ac:dyDescent="0.35">
      <c r="A365" s="2">
        <v>1980</v>
      </c>
      <c r="B365" s="2" t="s">
        <v>41</v>
      </c>
      <c r="C365" s="3" t="s">
        <v>42</v>
      </c>
      <c r="D365" s="2" t="s">
        <v>24</v>
      </c>
      <c r="E365" s="2">
        <v>4</v>
      </c>
      <c r="F365" s="4">
        <v>3165</v>
      </c>
      <c r="G365" s="1">
        <v>414.53286962555813</v>
      </c>
      <c r="H365" s="4">
        <v>5815</v>
      </c>
      <c r="I365" s="1">
        <v>743.45155258534373</v>
      </c>
      <c r="J365" s="1">
        <v>1.5295084662173271</v>
      </c>
      <c r="K365" s="1">
        <f t="shared" si="78"/>
        <v>3074.9118683901293</v>
      </c>
      <c r="L365" s="1">
        <v>0.45100000000000001</v>
      </c>
      <c r="M365" s="1">
        <v>0.4</v>
      </c>
      <c r="N365" s="1">
        <v>0.09</v>
      </c>
      <c r="O365" s="1">
        <v>5.8999999999999997E-2</v>
      </c>
      <c r="P365" s="1">
        <f t="shared" si="85"/>
        <v>61.498237367802588</v>
      </c>
      <c r="Q365" s="1">
        <f t="shared" si="76"/>
        <v>276.74206815511161</v>
      </c>
      <c r="R365" s="1">
        <f t="shared" si="77"/>
        <v>181.41980023501762</v>
      </c>
      <c r="S365" s="1">
        <f t="shared" si="86"/>
        <v>458.16186839012926</v>
      </c>
      <c r="T365" s="1">
        <f t="shared" si="87"/>
        <v>519.66010575793189</v>
      </c>
    </row>
    <row r="366" spans="1:20" x14ac:dyDescent="0.35">
      <c r="A366" s="2">
        <v>1980</v>
      </c>
      <c r="B366" s="2" t="s">
        <v>41</v>
      </c>
      <c r="C366" s="3" t="s">
        <v>42</v>
      </c>
      <c r="D366" s="2" t="s">
        <v>25</v>
      </c>
      <c r="E366" s="2">
        <v>5</v>
      </c>
      <c r="F366" s="4">
        <v>3794.375</v>
      </c>
      <c r="G366" s="1">
        <v>162.78020713014629</v>
      </c>
      <c r="H366" s="4">
        <v>6999.375</v>
      </c>
      <c r="I366" s="1">
        <v>261.83827091094105</v>
      </c>
      <c r="J366" s="1">
        <v>1.8410323853361827</v>
      </c>
      <c r="K366" s="1">
        <f t="shared" si="78"/>
        <v>3701.1971210340776</v>
      </c>
      <c r="L366" s="1">
        <v>0.45100000000000001</v>
      </c>
      <c r="M366" s="1">
        <v>0.4</v>
      </c>
      <c r="N366" s="1">
        <v>0.09</v>
      </c>
      <c r="O366" s="1">
        <v>5.8999999999999997E-2</v>
      </c>
      <c r="P366" s="1">
        <f t="shared" si="85"/>
        <v>74.023942420681564</v>
      </c>
      <c r="Q366" s="1">
        <f t="shared" si="76"/>
        <v>333.10774089306699</v>
      </c>
      <c r="R366" s="1">
        <f t="shared" si="77"/>
        <v>218.37063014101057</v>
      </c>
      <c r="S366" s="1">
        <f t="shared" si="86"/>
        <v>551.47837103407755</v>
      </c>
      <c r="T366" s="1">
        <f t="shared" si="87"/>
        <v>625.50231345475913</v>
      </c>
    </row>
    <row r="367" spans="1:20" x14ac:dyDescent="0.35">
      <c r="A367" s="2">
        <v>1980</v>
      </c>
      <c r="B367" s="2" t="s">
        <v>41</v>
      </c>
      <c r="C367" s="3" t="s">
        <v>42</v>
      </c>
      <c r="D367" s="2" t="s">
        <v>26</v>
      </c>
      <c r="E367" s="2">
        <v>6</v>
      </c>
      <c r="F367" s="4">
        <v>1721.25</v>
      </c>
      <c r="G367" s="1">
        <v>70.489360899358417</v>
      </c>
      <c r="H367" s="4">
        <v>3370</v>
      </c>
      <c r="I367" s="1">
        <v>143.87475908364755</v>
      </c>
      <c r="J367" s="1">
        <v>0.88640473450600032</v>
      </c>
      <c r="K367" s="1">
        <f t="shared" si="78"/>
        <v>1782.0211515863691</v>
      </c>
      <c r="L367" s="1">
        <v>0.45100000000000001</v>
      </c>
      <c r="M367" s="1">
        <v>0.4</v>
      </c>
      <c r="N367" s="1">
        <v>0.09</v>
      </c>
      <c r="O367" s="1">
        <v>5.8999999999999997E-2</v>
      </c>
      <c r="P367" s="1">
        <f t="shared" si="85"/>
        <v>35.640423031727387</v>
      </c>
      <c r="Q367" s="1">
        <f t="shared" si="76"/>
        <v>160.38190364277321</v>
      </c>
      <c r="R367" s="1">
        <f t="shared" si="77"/>
        <v>105.13924794359578</v>
      </c>
      <c r="S367" s="1">
        <f t="shared" si="86"/>
        <v>265.521151586369</v>
      </c>
      <c r="T367" s="1">
        <f t="shared" si="87"/>
        <v>301.16157461809638</v>
      </c>
    </row>
    <row r="368" spans="1:20" x14ac:dyDescent="0.35">
      <c r="A368" s="2">
        <v>1980</v>
      </c>
      <c r="B368" s="2" t="s">
        <v>41</v>
      </c>
      <c r="C368" s="3" t="s">
        <v>42</v>
      </c>
      <c r="D368" s="2" t="s">
        <v>27</v>
      </c>
      <c r="E368" s="2">
        <v>7</v>
      </c>
      <c r="F368" s="4">
        <v>4093.75</v>
      </c>
      <c r="G368" s="1">
        <v>80.169092132400579</v>
      </c>
      <c r="H368" s="4">
        <v>7666.25</v>
      </c>
      <c r="I368" s="1">
        <v>188.62415194981989</v>
      </c>
      <c r="J368" s="1">
        <v>2.0164392569455862</v>
      </c>
      <c r="K368" s="1">
        <f t="shared" si="78"/>
        <v>4053.8337250293771</v>
      </c>
      <c r="L368" s="1">
        <v>0.45100000000000001</v>
      </c>
      <c r="M368" s="1">
        <v>0.4</v>
      </c>
      <c r="N368" s="1">
        <v>0.09</v>
      </c>
      <c r="O368" s="1">
        <v>5.8999999999999997E-2</v>
      </c>
      <c r="P368" s="1">
        <f t="shared" si="85"/>
        <v>81.076674500587558</v>
      </c>
      <c r="Q368" s="1">
        <f t="shared" si="76"/>
        <v>364.84503525264392</v>
      </c>
      <c r="R368" s="1">
        <f t="shared" si="77"/>
        <v>239.17618977673322</v>
      </c>
      <c r="S368" s="1">
        <f t="shared" si="86"/>
        <v>604.02122502937709</v>
      </c>
      <c r="T368" s="1">
        <f t="shared" si="87"/>
        <v>685.09789952996471</v>
      </c>
    </row>
    <row r="369" spans="1:20" x14ac:dyDescent="0.35">
      <c r="A369" s="2">
        <v>1980</v>
      </c>
      <c r="B369" s="2" t="s">
        <v>41</v>
      </c>
      <c r="C369" s="3" t="s">
        <v>42</v>
      </c>
      <c r="D369" s="2" t="s">
        <v>28</v>
      </c>
      <c r="E369" s="2">
        <v>8</v>
      </c>
      <c r="F369" s="4">
        <v>3981.875</v>
      </c>
      <c r="G369" s="1">
        <v>121.43885635715338</v>
      </c>
      <c r="H369" s="4">
        <v>7371.25</v>
      </c>
      <c r="I369" s="1">
        <v>254.81450068549393</v>
      </c>
      <c r="J369" s="1">
        <v>1.9388459641624198</v>
      </c>
      <c r="K369" s="1">
        <f t="shared" si="78"/>
        <v>3897.840775558167</v>
      </c>
      <c r="L369" s="1">
        <v>0.45100000000000001</v>
      </c>
      <c r="M369" s="1">
        <v>0.4</v>
      </c>
      <c r="N369" s="1">
        <v>0.09</v>
      </c>
      <c r="O369" s="1">
        <v>5.8999999999999997E-2</v>
      </c>
      <c r="P369" s="1">
        <f t="shared" si="85"/>
        <v>77.956815511163356</v>
      </c>
      <c r="Q369" s="1">
        <f t="shared" si="76"/>
        <v>350.80566980023502</v>
      </c>
      <c r="R369" s="1">
        <f t="shared" si="77"/>
        <v>229.97260575793183</v>
      </c>
      <c r="S369" s="1">
        <f t="shared" si="86"/>
        <v>580.7782755581668</v>
      </c>
      <c r="T369" s="1">
        <f t="shared" si="87"/>
        <v>658.73509106933011</v>
      </c>
    </row>
    <row r="370" spans="1:20" x14ac:dyDescent="0.35">
      <c r="A370" s="2">
        <v>1980</v>
      </c>
      <c r="B370" s="2" t="s">
        <v>41</v>
      </c>
      <c r="C370" s="3" t="s">
        <v>42</v>
      </c>
      <c r="D370" s="2" t="s">
        <v>29</v>
      </c>
      <c r="E370" s="2">
        <v>9</v>
      </c>
      <c r="F370" s="4">
        <v>2013.125</v>
      </c>
      <c r="G370" s="1">
        <v>145.62187049570082</v>
      </c>
      <c r="H370" s="4">
        <v>3913.125</v>
      </c>
      <c r="I370" s="1">
        <v>268.01127635530395</v>
      </c>
      <c r="J370" s="1">
        <v>1.0292618773631432</v>
      </c>
      <c r="K370" s="1">
        <f t="shared" si="78"/>
        <v>2069.2200352526438</v>
      </c>
      <c r="L370" s="1">
        <v>0.45100000000000001</v>
      </c>
      <c r="M370" s="1">
        <v>0.4</v>
      </c>
      <c r="N370" s="1">
        <v>0.09</v>
      </c>
      <c r="O370" s="1">
        <v>5.8999999999999997E-2</v>
      </c>
      <c r="P370" s="1">
        <f t="shared" si="85"/>
        <v>41.384400705052883</v>
      </c>
      <c r="Q370" s="1">
        <f t="shared" si="76"/>
        <v>186.22980317273795</v>
      </c>
      <c r="R370" s="1">
        <f t="shared" si="77"/>
        <v>122.08398207990598</v>
      </c>
      <c r="S370" s="1">
        <f t="shared" si="86"/>
        <v>308.31378525264392</v>
      </c>
      <c r="T370" s="1">
        <f t="shared" si="87"/>
        <v>349.69818595769681</v>
      </c>
    </row>
    <row r="371" spans="1:20" x14ac:dyDescent="0.35">
      <c r="A371" s="2">
        <v>1980</v>
      </c>
      <c r="B371" s="2" t="s">
        <v>41</v>
      </c>
      <c r="C371" s="3" t="s">
        <v>42</v>
      </c>
      <c r="D371" s="2" t="s">
        <v>30</v>
      </c>
      <c r="E371" s="2">
        <v>10</v>
      </c>
      <c r="F371" s="4">
        <v>2966.25</v>
      </c>
      <c r="G371" s="1">
        <v>261.21909705583676</v>
      </c>
      <c r="H371" s="4">
        <v>5704.375</v>
      </c>
      <c r="I371" s="1">
        <v>417.40241616087644</v>
      </c>
      <c r="J371" s="1">
        <v>1.5004109814236397</v>
      </c>
      <c r="K371" s="1">
        <f t="shared" si="78"/>
        <v>3016.4145123384255</v>
      </c>
      <c r="L371" s="1">
        <v>0.45100000000000001</v>
      </c>
      <c r="M371" s="1">
        <v>0.4</v>
      </c>
      <c r="N371" s="1">
        <v>0.09</v>
      </c>
      <c r="O371" s="1">
        <v>5.8999999999999997E-2</v>
      </c>
      <c r="P371" s="1">
        <f t="shared" si="85"/>
        <v>60.328290246768518</v>
      </c>
      <c r="Q371" s="1">
        <f t="shared" si="76"/>
        <v>271.4773061104583</v>
      </c>
      <c r="R371" s="1">
        <f t="shared" si="77"/>
        <v>177.9684562279671</v>
      </c>
      <c r="S371" s="1">
        <f t="shared" si="86"/>
        <v>449.44576233842542</v>
      </c>
      <c r="T371" s="1">
        <f t="shared" si="87"/>
        <v>509.77405258519394</v>
      </c>
    </row>
    <row r="372" spans="1:20" x14ac:dyDescent="0.35">
      <c r="A372" s="2">
        <v>1980</v>
      </c>
      <c r="B372" s="2" t="s">
        <v>41</v>
      </c>
      <c r="C372" s="3" t="s">
        <v>42</v>
      </c>
      <c r="D372" s="2" t="s">
        <v>31</v>
      </c>
      <c r="E372" s="2">
        <v>11</v>
      </c>
      <c r="F372" s="4">
        <v>2850</v>
      </c>
      <c r="G372" s="1">
        <v>84.779124789065861</v>
      </c>
      <c r="H372" s="4">
        <v>5460</v>
      </c>
      <c r="I372" s="1">
        <v>187.43145062730491</v>
      </c>
      <c r="J372" s="1">
        <v>1.4361334867663982</v>
      </c>
      <c r="K372" s="1">
        <f t="shared" si="78"/>
        <v>2887.1915393654526</v>
      </c>
      <c r="L372" s="1">
        <v>0.45100000000000001</v>
      </c>
      <c r="M372" s="1">
        <v>0.4</v>
      </c>
      <c r="N372" s="1">
        <v>0.09</v>
      </c>
      <c r="O372" s="1">
        <v>5.8999999999999997E-2</v>
      </c>
      <c r="P372" s="1">
        <f t="shared" si="85"/>
        <v>57.743830787309065</v>
      </c>
      <c r="Q372" s="1">
        <f t="shared" si="76"/>
        <v>259.84723854289075</v>
      </c>
      <c r="R372" s="1">
        <f t="shared" si="77"/>
        <v>170.34430082256171</v>
      </c>
      <c r="S372" s="1">
        <f t="shared" si="86"/>
        <v>430.19153936545246</v>
      </c>
      <c r="T372" s="1">
        <f t="shared" si="87"/>
        <v>487.93537015276149</v>
      </c>
    </row>
    <row r="373" spans="1:20" x14ac:dyDescent="0.35">
      <c r="A373" s="2">
        <v>1980</v>
      </c>
      <c r="B373" s="2" t="s">
        <v>41</v>
      </c>
      <c r="C373" s="3" t="s">
        <v>42</v>
      </c>
      <c r="D373" s="2" t="s">
        <v>32</v>
      </c>
      <c r="E373" s="2">
        <v>12</v>
      </c>
      <c r="F373" s="4">
        <v>1407.5</v>
      </c>
      <c r="G373" s="1">
        <v>90.530841890116832</v>
      </c>
      <c r="H373" s="4">
        <v>2846.875</v>
      </c>
      <c r="I373" s="1">
        <v>124.34251393789742</v>
      </c>
      <c r="J373" s="1">
        <v>0.74880815387144506</v>
      </c>
      <c r="K373" s="1">
        <f t="shared" si="78"/>
        <v>1505.3980611045829</v>
      </c>
      <c r="L373" s="1">
        <v>0.45100000000000001</v>
      </c>
      <c r="M373" s="1">
        <v>0.4</v>
      </c>
      <c r="N373" s="1">
        <v>0.09</v>
      </c>
      <c r="O373" s="1">
        <v>5.8999999999999997E-2</v>
      </c>
      <c r="P373" s="1">
        <f t="shared" si="85"/>
        <v>30.10796122209166</v>
      </c>
      <c r="Q373" s="1">
        <f t="shared" si="76"/>
        <v>135.48582549941244</v>
      </c>
      <c r="R373" s="1">
        <f t="shared" si="77"/>
        <v>88.81848560517038</v>
      </c>
      <c r="S373" s="1">
        <f t="shared" si="86"/>
        <v>224.30431110458284</v>
      </c>
      <c r="T373" s="1">
        <f t="shared" si="87"/>
        <v>254.4122723266745</v>
      </c>
    </row>
    <row r="374" spans="1:20" x14ac:dyDescent="0.35">
      <c r="A374" s="2">
        <v>1980</v>
      </c>
      <c r="B374" s="2" t="s">
        <v>41</v>
      </c>
      <c r="C374" s="3" t="s">
        <v>42</v>
      </c>
      <c r="D374" s="2" t="s">
        <v>33</v>
      </c>
      <c r="E374" s="2">
        <v>13</v>
      </c>
      <c r="F374" s="4">
        <v>4091.25</v>
      </c>
      <c r="G374" s="1">
        <v>164.94317203206685</v>
      </c>
      <c r="H374" s="4">
        <v>7861.875</v>
      </c>
      <c r="I374" s="1">
        <v>301.51389546868046</v>
      </c>
      <c r="J374" s="1">
        <v>2.0678941311852705</v>
      </c>
      <c r="K374" s="1">
        <f t="shared" si="78"/>
        <v>4157.2782021151588</v>
      </c>
      <c r="L374" s="1">
        <v>0.45100000000000001</v>
      </c>
      <c r="M374" s="1">
        <v>0.4</v>
      </c>
      <c r="N374" s="1">
        <v>0.09</v>
      </c>
      <c r="O374" s="1">
        <v>5.8999999999999997E-2</v>
      </c>
      <c r="P374" s="1">
        <f t="shared" si="85"/>
        <v>83.145564042303192</v>
      </c>
      <c r="Q374" s="1">
        <f t="shared" si="76"/>
        <v>374.15503819036428</v>
      </c>
      <c r="R374" s="1">
        <f t="shared" si="77"/>
        <v>245.27941392479437</v>
      </c>
      <c r="S374" s="1">
        <f t="shared" si="86"/>
        <v>619.43445211515859</v>
      </c>
      <c r="T374" s="1">
        <f t="shared" si="87"/>
        <v>702.58001615746184</v>
      </c>
    </row>
    <row r="375" spans="1:20" x14ac:dyDescent="0.35">
      <c r="A375" s="2">
        <v>1980</v>
      </c>
      <c r="B375" s="2" t="s">
        <v>41</v>
      </c>
      <c r="C375" s="3" t="s">
        <v>42</v>
      </c>
      <c r="D375" s="2" t="s">
        <v>34</v>
      </c>
      <c r="E375" s="2">
        <v>14</v>
      </c>
      <c r="F375" s="4">
        <v>3909.375</v>
      </c>
      <c r="G375" s="1">
        <v>384.22744457764423</v>
      </c>
      <c r="H375" s="4">
        <v>7311.875</v>
      </c>
      <c r="I375" s="1">
        <v>706.35578339102267</v>
      </c>
      <c r="J375" s="1">
        <v>1.923228670064113</v>
      </c>
      <c r="K375" s="1">
        <f t="shared" si="78"/>
        <v>3866.4438895417156</v>
      </c>
      <c r="L375" s="1">
        <v>0.45100000000000001</v>
      </c>
      <c r="M375" s="1">
        <v>0.4</v>
      </c>
      <c r="N375" s="1">
        <v>0.09</v>
      </c>
      <c r="O375" s="1">
        <v>5.8999999999999997E-2</v>
      </c>
      <c r="P375" s="1">
        <f t="shared" si="85"/>
        <v>77.328877790834326</v>
      </c>
      <c r="Q375" s="1">
        <f t="shared" si="76"/>
        <v>347.97995005875441</v>
      </c>
      <c r="R375" s="1">
        <f t="shared" si="77"/>
        <v>228.12018948296122</v>
      </c>
      <c r="S375" s="1">
        <f t="shared" si="86"/>
        <v>576.10013954171563</v>
      </c>
      <c r="T375" s="1">
        <f t="shared" si="87"/>
        <v>653.42901733254996</v>
      </c>
    </row>
    <row r="376" spans="1:20" x14ac:dyDescent="0.35">
      <c r="A376" s="2">
        <v>1980</v>
      </c>
      <c r="B376" s="2" t="s">
        <v>41</v>
      </c>
      <c r="C376" s="3" t="s">
        <v>42</v>
      </c>
      <c r="D376" s="2" t="s">
        <v>35</v>
      </c>
      <c r="E376" s="2">
        <v>15</v>
      </c>
      <c r="F376" s="4">
        <v>5210.625</v>
      </c>
      <c r="G376" s="1">
        <v>318.83495599865876</v>
      </c>
      <c r="H376" s="4">
        <v>9611.875</v>
      </c>
      <c r="I376" s="1">
        <v>544.70826119429273</v>
      </c>
      <c r="J376" s="1">
        <v>2.5281933256616802</v>
      </c>
      <c r="K376" s="1">
        <f t="shared" si="78"/>
        <v>5082.6601057579319</v>
      </c>
      <c r="L376" s="1">
        <v>0.45100000000000001</v>
      </c>
      <c r="M376" s="1">
        <v>0.4</v>
      </c>
      <c r="N376" s="1">
        <v>0.09</v>
      </c>
      <c r="O376" s="1">
        <v>5.8999999999999997E-2</v>
      </c>
      <c r="P376" s="1">
        <f t="shared" si="85"/>
        <v>101.65320211515865</v>
      </c>
      <c r="Q376" s="1">
        <f t="shared" si="76"/>
        <v>457.43940951821384</v>
      </c>
      <c r="R376" s="1">
        <f t="shared" si="77"/>
        <v>299.87694623971794</v>
      </c>
      <c r="S376" s="1">
        <f t="shared" si="86"/>
        <v>757.31635575793177</v>
      </c>
      <c r="T376" s="1">
        <f t="shared" si="87"/>
        <v>858.96955787309048</v>
      </c>
    </row>
    <row r="377" spans="1:20" x14ac:dyDescent="0.35">
      <c r="A377" s="1">
        <f>A376+1</f>
        <v>1981</v>
      </c>
      <c r="B377" s="3" t="s">
        <v>36</v>
      </c>
      <c r="C377" s="3" t="s">
        <v>36</v>
      </c>
      <c r="D377" s="3" t="s">
        <v>21</v>
      </c>
      <c r="E377" s="3">
        <v>1</v>
      </c>
      <c r="F377" s="4">
        <v>0</v>
      </c>
      <c r="G377" s="1">
        <v>0</v>
      </c>
      <c r="H377" s="4">
        <v>0</v>
      </c>
      <c r="I377" s="1">
        <v>0</v>
      </c>
      <c r="J377" s="1">
        <v>0</v>
      </c>
      <c r="K377" s="1" t="e">
        <f t="shared" si="78"/>
        <v>#DIV/0!</v>
      </c>
    </row>
    <row r="378" spans="1:20" x14ac:dyDescent="0.35">
      <c r="A378" s="2">
        <v>1981</v>
      </c>
      <c r="B378" s="2" t="s">
        <v>51</v>
      </c>
      <c r="C378" s="3" t="s">
        <v>52</v>
      </c>
      <c r="D378" s="2" t="s">
        <v>22</v>
      </c>
      <c r="E378" s="2">
        <v>2</v>
      </c>
      <c r="F378" s="4">
        <v>2876.25</v>
      </c>
      <c r="G378" s="1">
        <v>173.90730289438682</v>
      </c>
      <c r="H378" s="4">
        <v>2876.25</v>
      </c>
      <c r="I378" s="1">
        <v>173.90730289438682</v>
      </c>
      <c r="J378" s="1">
        <v>1</v>
      </c>
      <c r="K378" s="1">
        <f t="shared" si="78"/>
        <v>1676.5705958549222</v>
      </c>
      <c r="L378" s="1">
        <v>0.77200000000000002</v>
      </c>
      <c r="M378" s="1">
        <v>0</v>
      </c>
      <c r="N378" s="1">
        <v>0.13800000000000001</v>
      </c>
      <c r="O378" s="1">
        <v>0.09</v>
      </c>
      <c r="P378" s="1">
        <f t="shared" ref="P378:P391" si="88">L378*0.03*K378</f>
        <v>38.829374999999999</v>
      </c>
      <c r="Q378" s="1">
        <f t="shared" si="76"/>
        <v>231.36674222797927</v>
      </c>
      <c r="R378" s="1">
        <f t="shared" si="77"/>
        <v>150.89135362694299</v>
      </c>
      <c r="S378" s="1">
        <f t="shared" ref="S378:S391" si="89">Q378+R378</f>
        <v>382.25809585492226</v>
      </c>
      <c r="T378" s="1">
        <f t="shared" ref="T378:T391" si="90">S378+P378</f>
        <v>421.08747085492223</v>
      </c>
    </row>
    <row r="379" spans="1:20" x14ac:dyDescent="0.35">
      <c r="A379" s="2">
        <v>1981</v>
      </c>
      <c r="B379" s="2" t="s">
        <v>51</v>
      </c>
      <c r="C379" s="3" t="s">
        <v>52</v>
      </c>
      <c r="D379" s="2" t="s">
        <v>23</v>
      </c>
      <c r="E379" s="2">
        <v>3</v>
      </c>
      <c r="F379" s="4">
        <v>6535</v>
      </c>
      <c r="G379" s="1">
        <v>503.87663834183331</v>
      </c>
      <c r="H379" s="4">
        <v>6535</v>
      </c>
      <c r="I379" s="1">
        <v>503.87663834183331</v>
      </c>
      <c r="J379" s="1">
        <v>2.2720556279878314</v>
      </c>
      <c r="K379" s="1">
        <f t="shared" si="78"/>
        <v>3809.2616580310878</v>
      </c>
      <c r="L379" s="1">
        <v>0.77200000000000002</v>
      </c>
      <c r="M379" s="1">
        <v>0</v>
      </c>
      <c r="N379" s="1">
        <v>0.13800000000000001</v>
      </c>
      <c r="O379" s="1">
        <v>0.09</v>
      </c>
      <c r="P379" s="1">
        <f t="shared" si="88"/>
        <v>88.222499999999997</v>
      </c>
      <c r="Q379" s="1">
        <f t="shared" si="76"/>
        <v>525.67810880829018</v>
      </c>
      <c r="R379" s="1">
        <f t="shared" si="77"/>
        <v>342.8335492227979</v>
      </c>
      <c r="S379" s="1">
        <f t="shared" si="89"/>
        <v>868.51165803108802</v>
      </c>
      <c r="T379" s="1">
        <f t="shared" si="90"/>
        <v>956.73415803108799</v>
      </c>
    </row>
    <row r="380" spans="1:20" x14ac:dyDescent="0.35">
      <c r="A380" s="2">
        <v>1981</v>
      </c>
      <c r="B380" s="2" t="s">
        <v>51</v>
      </c>
      <c r="C380" s="3" t="s">
        <v>52</v>
      </c>
      <c r="D380" s="2" t="s">
        <v>24</v>
      </c>
      <c r="E380" s="2">
        <v>4</v>
      </c>
      <c r="F380" s="4">
        <v>5095</v>
      </c>
      <c r="G380" s="1">
        <v>515.70340313013253</v>
      </c>
      <c r="H380" s="4">
        <v>5095</v>
      </c>
      <c r="I380" s="1">
        <v>515.70340313013253</v>
      </c>
      <c r="J380" s="1">
        <v>1.7714037375054323</v>
      </c>
      <c r="K380" s="1">
        <f t="shared" si="78"/>
        <v>2969.8834196891189</v>
      </c>
      <c r="L380" s="1">
        <v>0.77200000000000002</v>
      </c>
      <c r="M380" s="1">
        <v>0</v>
      </c>
      <c r="N380" s="1">
        <v>0.13800000000000001</v>
      </c>
      <c r="O380" s="1">
        <v>0.09</v>
      </c>
      <c r="P380" s="1">
        <f t="shared" si="88"/>
        <v>68.782499999999999</v>
      </c>
      <c r="Q380" s="1">
        <f t="shared" si="76"/>
        <v>409.84391191709847</v>
      </c>
      <c r="R380" s="1">
        <f t="shared" si="77"/>
        <v>267.28950777202067</v>
      </c>
      <c r="S380" s="1">
        <f t="shared" si="89"/>
        <v>677.13341968911914</v>
      </c>
      <c r="T380" s="1">
        <f t="shared" si="90"/>
        <v>745.91591968911916</v>
      </c>
    </row>
    <row r="381" spans="1:20" x14ac:dyDescent="0.35">
      <c r="A381" s="2">
        <v>1981</v>
      </c>
      <c r="B381" s="2" t="s">
        <v>51</v>
      </c>
      <c r="C381" s="3" t="s">
        <v>52</v>
      </c>
      <c r="D381" s="2" t="s">
        <v>25</v>
      </c>
      <c r="E381" s="2">
        <v>5</v>
      </c>
      <c r="F381" s="4">
        <v>5878.125</v>
      </c>
      <c r="G381" s="1">
        <v>263.21232715560012</v>
      </c>
      <c r="H381" s="4">
        <v>5878.125</v>
      </c>
      <c r="I381" s="1">
        <v>263.21232715560012</v>
      </c>
      <c r="J381" s="1">
        <v>2.0436766623207303</v>
      </c>
      <c r="K381" s="1">
        <f t="shared" si="78"/>
        <v>3426.3681994818653</v>
      </c>
      <c r="L381" s="1">
        <v>0.77200000000000002</v>
      </c>
      <c r="M381" s="1">
        <v>0</v>
      </c>
      <c r="N381" s="1">
        <v>0.13800000000000001</v>
      </c>
      <c r="O381" s="1">
        <v>0.09</v>
      </c>
      <c r="P381" s="1">
        <f t="shared" si="88"/>
        <v>79.354687499999997</v>
      </c>
      <c r="Q381" s="1">
        <f t="shared" si="76"/>
        <v>472.83881152849744</v>
      </c>
      <c r="R381" s="1">
        <f t="shared" si="77"/>
        <v>308.37313795336786</v>
      </c>
      <c r="S381" s="1">
        <f t="shared" si="89"/>
        <v>781.2119494818653</v>
      </c>
      <c r="T381" s="1">
        <f t="shared" si="90"/>
        <v>860.56663698186526</v>
      </c>
    </row>
    <row r="382" spans="1:20" x14ac:dyDescent="0.35">
      <c r="A382" s="2">
        <v>1981</v>
      </c>
      <c r="B382" s="2" t="s">
        <v>51</v>
      </c>
      <c r="C382" s="3" t="s">
        <v>52</v>
      </c>
      <c r="D382" s="2" t="s">
        <v>26</v>
      </c>
      <c r="E382" s="2">
        <v>6</v>
      </c>
      <c r="F382" s="4">
        <v>3340.625</v>
      </c>
      <c r="G382" s="1">
        <v>485.91569484839653</v>
      </c>
      <c r="H382" s="4">
        <v>3340.625</v>
      </c>
      <c r="I382" s="1">
        <v>485.91569484839653</v>
      </c>
      <c r="J382" s="1">
        <v>1.161451542807475</v>
      </c>
      <c r="K382" s="1">
        <f t="shared" si="78"/>
        <v>1947.2555051813472</v>
      </c>
      <c r="L382" s="1">
        <v>0.77200000000000002</v>
      </c>
      <c r="M382" s="1">
        <v>0</v>
      </c>
      <c r="N382" s="1">
        <v>0.13800000000000001</v>
      </c>
      <c r="O382" s="1">
        <v>0.09</v>
      </c>
      <c r="P382" s="1">
        <f t="shared" si="88"/>
        <v>45.098437500000003</v>
      </c>
      <c r="Q382" s="1">
        <f t="shared" si="76"/>
        <v>268.72125971502595</v>
      </c>
      <c r="R382" s="1">
        <f t="shared" si="77"/>
        <v>175.25299546632124</v>
      </c>
      <c r="S382" s="1">
        <f t="shared" si="89"/>
        <v>443.97425518134719</v>
      </c>
      <c r="T382" s="1">
        <f t="shared" si="90"/>
        <v>489.07269268134718</v>
      </c>
    </row>
    <row r="383" spans="1:20" x14ac:dyDescent="0.35">
      <c r="A383" s="2">
        <v>1981</v>
      </c>
      <c r="B383" s="2" t="s">
        <v>51</v>
      </c>
      <c r="C383" s="3" t="s">
        <v>52</v>
      </c>
      <c r="D383" s="2" t="s">
        <v>27</v>
      </c>
      <c r="E383" s="2">
        <v>7</v>
      </c>
      <c r="F383" s="4">
        <v>7723.125</v>
      </c>
      <c r="G383" s="1">
        <v>1189.5558957723115</v>
      </c>
      <c r="H383" s="4">
        <v>7723.125</v>
      </c>
      <c r="I383" s="1">
        <v>1189.5558957723115</v>
      </c>
      <c r="J383" s="1">
        <v>2.6851368970013039</v>
      </c>
      <c r="K383" s="1">
        <f t="shared" si="78"/>
        <v>4501.8215673575132</v>
      </c>
      <c r="L383" s="1">
        <v>0.77200000000000002</v>
      </c>
      <c r="M383" s="1">
        <v>0</v>
      </c>
      <c r="N383" s="1">
        <v>0.13800000000000001</v>
      </c>
      <c r="O383" s="1">
        <v>0.09</v>
      </c>
      <c r="P383" s="1">
        <f t="shared" si="88"/>
        <v>104.26218750000001</v>
      </c>
      <c r="Q383" s="1">
        <f t="shared" si="76"/>
        <v>621.25137629533685</v>
      </c>
      <c r="R383" s="1">
        <f t="shared" si="77"/>
        <v>405.16394106217615</v>
      </c>
      <c r="S383" s="1">
        <f t="shared" si="89"/>
        <v>1026.415317357513</v>
      </c>
      <c r="T383" s="1">
        <f t="shared" si="90"/>
        <v>1130.677504857513</v>
      </c>
    </row>
    <row r="384" spans="1:20" x14ac:dyDescent="0.35">
      <c r="A384" s="2">
        <v>1981</v>
      </c>
      <c r="B384" s="2" t="s">
        <v>51</v>
      </c>
      <c r="C384" s="3" t="s">
        <v>52</v>
      </c>
      <c r="D384" s="2" t="s">
        <v>28</v>
      </c>
      <c r="E384" s="2">
        <v>8</v>
      </c>
      <c r="F384" s="4">
        <v>5342.5</v>
      </c>
      <c r="G384" s="1">
        <v>319.39395736300332</v>
      </c>
      <c r="H384" s="4">
        <v>5342.5</v>
      </c>
      <c r="I384" s="1">
        <v>319.39395736300332</v>
      </c>
      <c r="J384" s="1">
        <v>1.8574532811820947</v>
      </c>
      <c r="K384" s="1">
        <f t="shared" si="78"/>
        <v>3114.1515544041449</v>
      </c>
      <c r="L384" s="1">
        <v>0.77200000000000002</v>
      </c>
      <c r="M384" s="1">
        <v>0</v>
      </c>
      <c r="N384" s="1">
        <v>0.13800000000000001</v>
      </c>
      <c r="O384" s="1">
        <v>0.09</v>
      </c>
      <c r="P384" s="1">
        <f t="shared" si="88"/>
        <v>72.123750000000001</v>
      </c>
      <c r="Q384" s="1">
        <f t="shared" si="76"/>
        <v>429.75291450777206</v>
      </c>
      <c r="R384" s="1">
        <f t="shared" si="77"/>
        <v>280.27363989637303</v>
      </c>
      <c r="S384" s="1">
        <f t="shared" si="89"/>
        <v>710.02655440414514</v>
      </c>
      <c r="T384" s="1">
        <f t="shared" si="90"/>
        <v>782.15030440414512</v>
      </c>
    </row>
    <row r="385" spans="1:20" x14ac:dyDescent="0.35">
      <c r="A385" s="2">
        <v>1981</v>
      </c>
      <c r="B385" s="2" t="s">
        <v>51</v>
      </c>
      <c r="C385" s="3" t="s">
        <v>52</v>
      </c>
      <c r="D385" s="2" t="s">
        <v>29</v>
      </c>
      <c r="E385" s="2">
        <v>9</v>
      </c>
      <c r="F385" s="4">
        <v>2715.625</v>
      </c>
      <c r="G385" s="1">
        <v>1150.7576761276314</v>
      </c>
      <c r="H385" s="4">
        <v>2715.625</v>
      </c>
      <c r="I385" s="1">
        <v>1150.7576761276314</v>
      </c>
      <c r="J385" s="1">
        <v>0.94415471534115603</v>
      </c>
      <c r="K385" s="1">
        <f t="shared" si="78"/>
        <v>1582.9420336787564</v>
      </c>
      <c r="L385" s="1">
        <v>0.77200000000000002</v>
      </c>
      <c r="M385" s="1">
        <v>0</v>
      </c>
      <c r="N385" s="1">
        <v>0.13800000000000001</v>
      </c>
      <c r="O385" s="1">
        <v>0.09</v>
      </c>
      <c r="P385" s="1">
        <f t="shared" si="88"/>
        <v>36.660937499999996</v>
      </c>
      <c r="Q385" s="1">
        <f t="shared" si="76"/>
        <v>218.4460006476684</v>
      </c>
      <c r="R385" s="1">
        <f t="shared" si="77"/>
        <v>142.46478303108807</v>
      </c>
      <c r="S385" s="1">
        <f t="shared" si="89"/>
        <v>360.9107836787565</v>
      </c>
      <c r="T385" s="1">
        <f t="shared" si="90"/>
        <v>397.57172117875649</v>
      </c>
    </row>
    <row r="386" spans="1:20" x14ac:dyDescent="0.35">
      <c r="A386" s="2">
        <v>1981</v>
      </c>
      <c r="B386" s="2" t="s">
        <v>51</v>
      </c>
      <c r="C386" s="3" t="s">
        <v>52</v>
      </c>
      <c r="D386" s="2" t="s">
        <v>30</v>
      </c>
      <c r="E386" s="2">
        <v>10</v>
      </c>
      <c r="F386" s="4">
        <v>5556.875</v>
      </c>
      <c r="G386" s="1">
        <v>689.45139724759906</v>
      </c>
      <c r="H386" s="4">
        <v>5556.875</v>
      </c>
      <c r="I386" s="1">
        <v>689.45139724759906</v>
      </c>
      <c r="J386" s="1">
        <v>1.9319860930030421</v>
      </c>
      <c r="K386" s="1">
        <f t="shared" si="78"/>
        <v>3239.1110751295337</v>
      </c>
      <c r="L386" s="1">
        <v>0.77200000000000002</v>
      </c>
      <c r="M386" s="1">
        <v>0</v>
      </c>
      <c r="N386" s="1">
        <v>0.13800000000000001</v>
      </c>
      <c r="O386" s="1">
        <v>0.09</v>
      </c>
      <c r="P386" s="1">
        <f t="shared" si="88"/>
        <v>75.017812500000005</v>
      </c>
      <c r="Q386" s="1">
        <f t="shared" si="76"/>
        <v>446.9973283678757</v>
      </c>
      <c r="R386" s="1">
        <f t="shared" si="77"/>
        <v>291.51999676165804</v>
      </c>
      <c r="S386" s="1">
        <f t="shared" si="89"/>
        <v>738.51732512953367</v>
      </c>
      <c r="T386" s="1">
        <f t="shared" si="90"/>
        <v>813.53513762953366</v>
      </c>
    </row>
    <row r="387" spans="1:20" x14ac:dyDescent="0.35">
      <c r="A387" s="2">
        <v>1981</v>
      </c>
      <c r="B387" s="2" t="s">
        <v>51</v>
      </c>
      <c r="C387" s="3" t="s">
        <v>52</v>
      </c>
      <c r="D387" s="2" t="s">
        <v>31</v>
      </c>
      <c r="E387" s="2">
        <v>11</v>
      </c>
      <c r="F387" s="4">
        <v>4836.25</v>
      </c>
      <c r="G387" s="1">
        <v>415.88510031818487</v>
      </c>
      <c r="H387" s="4">
        <v>4836.25</v>
      </c>
      <c r="I387" s="1">
        <v>415.88510031818487</v>
      </c>
      <c r="J387" s="1">
        <v>1.6814428509343764</v>
      </c>
      <c r="K387" s="1">
        <f t="shared" si="78"/>
        <v>2819.0576424870465</v>
      </c>
      <c r="L387" s="1">
        <v>0.77200000000000002</v>
      </c>
      <c r="M387" s="1">
        <v>0</v>
      </c>
      <c r="N387" s="1">
        <v>0.13800000000000001</v>
      </c>
      <c r="O387" s="1">
        <v>0.09</v>
      </c>
      <c r="P387" s="1">
        <f t="shared" si="88"/>
        <v>65.289374999999993</v>
      </c>
      <c r="Q387" s="1">
        <f t="shared" ref="Q387:Q450" si="91">N387*K387</f>
        <v>389.02995466321244</v>
      </c>
      <c r="R387" s="1">
        <f t="shared" ref="R387:R450" si="92">O387*K387</f>
        <v>253.71518782383419</v>
      </c>
      <c r="S387" s="1">
        <f t="shared" si="89"/>
        <v>642.74514248704668</v>
      </c>
      <c r="T387" s="1">
        <f t="shared" si="90"/>
        <v>708.03451748704663</v>
      </c>
    </row>
    <row r="388" spans="1:20" x14ac:dyDescent="0.35">
      <c r="A388" s="2">
        <v>1981</v>
      </c>
      <c r="B388" s="2" t="s">
        <v>51</v>
      </c>
      <c r="C388" s="3" t="s">
        <v>52</v>
      </c>
      <c r="D388" s="2" t="s">
        <v>32</v>
      </c>
      <c r="E388" s="2">
        <v>12</v>
      </c>
      <c r="F388" s="4">
        <v>2453.125</v>
      </c>
      <c r="G388" s="1">
        <v>445.34338343200596</v>
      </c>
      <c r="H388" s="4">
        <v>2453.125</v>
      </c>
      <c r="I388" s="1">
        <v>445.34338343200596</v>
      </c>
      <c r="J388" s="1">
        <v>0.85289004780530209</v>
      </c>
      <c r="K388" s="1">
        <f t="shared" ref="K388:K451" si="93">H388*0.45/(L388+M388)</f>
        <v>1429.9303756476684</v>
      </c>
      <c r="L388" s="1">
        <v>0.77200000000000002</v>
      </c>
      <c r="M388" s="1">
        <v>0</v>
      </c>
      <c r="N388" s="1">
        <v>0.13800000000000001</v>
      </c>
      <c r="O388" s="1">
        <v>0.09</v>
      </c>
      <c r="P388" s="1">
        <f t="shared" si="88"/>
        <v>33.1171875</v>
      </c>
      <c r="Q388" s="1">
        <f t="shared" si="91"/>
        <v>197.33039183937825</v>
      </c>
      <c r="R388" s="1">
        <f t="shared" si="92"/>
        <v>128.69373380829015</v>
      </c>
      <c r="S388" s="1">
        <f t="shared" si="89"/>
        <v>326.02412564766837</v>
      </c>
      <c r="T388" s="1">
        <f t="shared" si="90"/>
        <v>359.14131314766837</v>
      </c>
    </row>
    <row r="389" spans="1:20" x14ac:dyDescent="0.35">
      <c r="A389" s="2">
        <v>1981</v>
      </c>
      <c r="B389" s="2" t="s">
        <v>51</v>
      </c>
      <c r="C389" s="3" t="s">
        <v>52</v>
      </c>
      <c r="D389" s="2" t="s">
        <v>33</v>
      </c>
      <c r="E389" s="2">
        <v>13</v>
      </c>
      <c r="F389" s="4">
        <v>6330.625</v>
      </c>
      <c r="G389" s="1">
        <v>452.08947768482</v>
      </c>
      <c r="H389" s="4">
        <v>6330.625</v>
      </c>
      <c r="I389" s="1">
        <v>452.08947768482</v>
      </c>
      <c r="J389" s="1">
        <v>2.2009995654063452</v>
      </c>
      <c r="K389" s="1">
        <f t="shared" si="93"/>
        <v>3690.1311528497408</v>
      </c>
      <c r="L389" s="1">
        <v>0.77200000000000002</v>
      </c>
      <c r="M389" s="1">
        <v>0</v>
      </c>
      <c r="N389" s="1">
        <v>0.13800000000000001</v>
      </c>
      <c r="O389" s="1">
        <v>0.09</v>
      </c>
      <c r="P389" s="1">
        <f t="shared" si="88"/>
        <v>85.463437499999998</v>
      </c>
      <c r="Q389" s="1">
        <f t="shared" si="91"/>
        <v>509.23809909326428</v>
      </c>
      <c r="R389" s="1">
        <f t="shared" si="92"/>
        <v>332.11180375647666</v>
      </c>
      <c r="S389" s="1">
        <f t="shared" si="89"/>
        <v>841.34990284974094</v>
      </c>
      <c r="T389" s="1">
        <f t="shared" si="90"/>
        <v>926.81334034974088</v>
      </c>
    </row>
    <row r="390" spans="1:20" x14ac:dyDescent="0.35">
      <c r="A390" s="2">
        <v>1981</v>
      </c>
      <c r="B390" s="2" t="s">
        <v>51</v>
      </c>
      <c r="C390" s="3" t="s">
        <v>52</v>
      </c>
      <c r="D390" s="2" t="s">
        <v>34</v>
      </c>
      <c r="E390" s="2">
        <v>14</v>
      </c>
      <c r="F390" s="4">
        <v>6871.25</v>
      </c>
      <c r="G390" s="1">
        <v>1266.0214913920959</v>
      </c>
      <c r="H390" s="4">
        <v>6871.25</v>
      </c>
      <c r="I390" s="1">
        <v>1266.0214913920959</v>
      </c>
      <c r="J390" s="1">
        <v>2.3889613211647109</v>
      </c>
      <c r="K390" s="1">
        <f t="shared" si="93"/>
        <v>4005.2623056994817</v>
      </c>
      <c r="L390" s="1">
        <v>0.77200000000000002</v>
      </c>
      <c r="M390" s="1">
        <v>0</v>
      </c>
      <c r="N390" s="1">
        <v>0.13800000000000001</v>
      </c>
      <c r="O390" s="1">
        <v>0.09</v>
      </c>
      <c r="P390" s="1">
        <f t="shared" si="88"/>
        <v>92.761874999999989</v>
      </c>
      <c r="Q390" s="1">
        <f t="shared" si="91"/>
        <v>552.72619818652856</v>
      </c>
      <c r="R390" s="1">
        <f t="shared" si="92"/>
        <v>360.47360751295332</v>
      </c>
      <c r="S390" s="1">
        <f t="shared" si="89"/>
        <v>913.19980569948189</v>
      </c>
      <c r="T390" s="1">
        <f t="shared" si="90"/>
        <v>1005.9616806994819</v>
      </c>
    </row>
    <row r="391" spans="1:20" x14ac:dyDescent="0.35">
      <c r="A391" s="2">
        <v>1981</v>
      </c>
      <c r="B391" s="2" t="s">
        <v>51</v>
      </c>
      <c r="C391" s="3" t="s">
        <v>52</v>
      </c>
      <c r="D391" s="2" t="s">
        <v>35</v>
      </c>
      <c r="E391" s="2">
        <v>15</v>
      </c>
      <c r="F391" s="4">
        <v>7800.625</v>
      </c>
      <c r="G391" s="1">
        <v>1693.2936039466597</v>
      </c>
      <c r="H391" s="4">
        <v>7800.625</v>
      </c>
      <c r="I391" s="1">
        <v>1693.2936039466597</v>
      </c>
      <c r="J391" s="1">
        <v>2.7120817036071272</v>
      </c>
      <c r="K391" s="1">
        <f t="shared" si="93"/>
        <v>4546.9964378238337</v>
      </c>
      <c r="L391" s="1">
        <v>0.77200000000000002</v>
      </c>
      <c r="M391" s="1">
        <v>0</v>
      </c>
      <c r="N391" s="1">
        <v>0.13800000000000001</v>
      </c>
      <c r="O391" s="1">
        <v>0.09</v>
      </c>
      <c r="P391" s="1">
        <f t="shared" si="88"/>
        <v>105.30843749999998</v>
      </c>
      <c r="Q391" s="1">
        <f t="shared" si="91"/>
        <v>627.48550841968915</v>
      </c>
      <c r="R391" s="1">
        <f t="shared" si="92"/>
        <v>409.22967940414503</v>
      </c>
      <c r="S391" s="1">
        <f t="shared" si="89"/>
        <v>1036.7151878238342</v>
      </c>
      <c r="T391" s="1">
        <f t="shared" si="90"/>
        <v>1142.0236253238343</v>
      </c>
    </row>
    <row r="392" spans="1:20" x14ac:dyDescent="0.35">
      <c r="A392" s="4">
        <f>A391+1</f>
        <v>1982</v>
      </c>
      <c r="B392" s="3" t="s">
        <v>36</v>
      </c>
      <c r="C392" s="3" t="s">
        <v>36</v>
      </c>
      <c r="D392" s="3" t="s">
        <v>21</v>
      </c>
      <c r="E392" s="3">
        <v>1</v>
      </c>
      <c r="F392" s="4">
        <v>0</v>
      </c>
      <c r="G392" s="1">
        <v>0</v>
      </c>
      <c r="H392" s="4">
        <v>0</v>
      </c>
      <c r="I392" s="1">
        <v>0</v>
      </c>
      <c r="J392" s="1">
        <v>0</v>
      </c>
      <c r="K392" s="1" t="e">
        <f t="shared" si="93"/>
        <v>#DIV/0!</v>
      </c>
    </row>
    <row r="393" spans="1:20" x14ac:dyDescent="0.35">
      <c r="A393" s="5">
        <v>1982</v>
      </c>
      <c r="B393" s="2" t="s">
        <v>41</v>
      </c>
      <c r="C393" s="3" t="s">
        <v>42</v>
      </c>
      <c r="D393" s="2" t="s">
        <v>22</v>
      </c>
      <c r="E393" s="2">
        <v>2</v>
      </c>
      <c r="F393" s="4">
        <v>1904.375</v>
      </c>
      <c r="G393" s="1">
        <v>116.01679116978428</v>
      </c>
      <c r="H393" s="4">
        <v>3480</v>
      </c>
      <c r="I393" s="1">
        <v>344.19229927703054</v>
      </c>
      <c r="J393" s="1">
        <v>1</v>
      </c>
      <c r="K393" s="1">
        <f t="shared" si="93"/>
        <v>1840.1880141010577</v>
      </c>
      <c r="L393" s="1">
        <v>0.45100000000000001</v>
      </c>
      <c r="M393" s="1">
        <v>0.4</v>
      </c>
      <c r="N393" s="1">
        <v>0.09</v>
      </c>
      <c r="O393" s="1">
        <v>5.8999999999999997E-2</v>
      </c>
      <c r="P393" s="1">
        <f t="shared" ref="P393:P406" si="94">M393*K393*0.05</f>
        <v>36.803760282021152</v>
      </c>
      <c r="Q393" s="1">
        <f t="shared" si="91"/>
        <v>165.61692126909517</v>
      </c>
      <c r="R393" s="1">
        <f t="shared" si="92"/>
        <v>108.5710928319624</v>
      </c>
      <c r="S393" s="1">
        <f t="shared" ref="S393:S406" si="95">Q393+R393</f>
        <v>274.18801410105755</v>
      </c>
      <c r="T393" s="1">
        <f t="shared" ref="T393:T406" si="96">S393+P393</f>
        <v>310.99177438307868</v>
      </c>
    </row>
    <row r="394" spans="1:20" x14ac:dyDescent="0.35">
      <c r="A394" s="1">
        <v>1982</v>
      </c>
      <c r="B394" s="2" t="s">
        <v>41</v>
      </c>
      <c r="C394" s="3" t="s">
        <v>42</v>
      </c>
      <c r="D394" s="2" t="s">
        <v>23</v>
      </c>
      <c r="E394" s="2">
        <v>3</v>
      </c>
      <c r="F394" s="4">
        <v>3953.75</v>
      </c>
      <c r="G394" s="1">
        <v>159.70676253684439</v>
      </c>
      <c r="H394" s="4">
        <v>7229.375</v>
      </c>
      <c r="I394" s="1">
        <v>266.01556979193498</v>
      </c>
      <c r="J394" s="1">
        <v>2.0774066091954024</v>
      </c>
      <c r="K394" s="1">
        <f t="shared" si="93"/>
        <v>3822.8187426556992</v>
      </c>
      <c r="L394" s="1">
        <v>0.45100000000000001</v>
      </c>
      <c r="M394" s="1">
        <v>0.4</v>
      </c>
      <c r="N394" s="1">
        <v>0.09</v>
      </c>
      <c r="O394" s="1">
        <v>5.8999999999999997E-2</v>
      </c>
      <c r="P394" s="1">
        <f t="shared" si="94"/>
        <v>76.456374853113999</v>
      </c>
      <c r="Q394" s="1">
        <f t="shared" si="91"/>
        <v>344.05368683901293</v>
      </c>
      <c r="R394" s="1">
        <f t="shared" si="92"/>
        <v>225.54630581668624</v>
      </c>
      <c r="S394" s="1">
        <f t="shared" si="95"/>
        <v>569.59999265569922</v>
      </c>
      <c r="T394" s="1">
        <f t="shared" si="96"/>
        <v>646.0563675088132</v>
      </c>
    </row>
    <row r="395" spans="1:20" x14ac:dyDescent="0.35">
      <c r="A395" s="1">
        <v>1982</v>
      </c>
      <c r="B395" s="2" t="s">
        <v>41</v>
      </c>
      <c r="C395" s="3" t="s">
        <v>42</v>
      </c>
      <c r="D395" s="2" t="s">
        <v>24</v>
      </c>
      <c r="E395" s="2">
        <v>4</v>
      </c>
      <c r="F395" s="4">
        <v>2586.25</v>
      </c>
      <c r="G395" s="1">
        <v>456.98969718510432</v>
      </c>
      <c r="H395" s="4">
        <v>4486.875</v>
      </c>
      <c r="I395" s="1">
        <v>817.14808248246209</v>
      </c>
      <c r="J395" s="1">
        <v>1.2893318965517242</v>
      </c>
      <c r="K395" s="1">
        <f t="shared" si="93"/>
        <v>2372.6131022326676</v>
      </c>
      <c r="L395" s="1">
        <v>0.45100000000000001</v>
      </c>
      <c r="M395" s="1">
        <v>0.4</v>
      </c>
      <c r="N395" s="1">
        <v>0.09</v>
      </c>
      <c r="O395" s="1">
        <v>5.8999999999999997E-2</v>
      </c>
      <c r="P395" s="1">
        <f t="shared" si="94"/>
        <v>47.452262044653359</v>
      </c>
      <c r="Q395" s="1">
        <f t="shared" si="91"/>
        <v>213.53517920094009</v>
      </c>
      <c r="R395" s="1">
        <f t="shared" si="92"/>
        <v>139.98417303172738</v>
      </c>
      <c r="S395" s="1">
        <f t="shared" si="95"/>
        <v>353.51935223266747</v>
      </c>
      <c r="T395" s="1">
        <f t="shared" si="96"/>
        <v>400.97161427732084</v>
      </c>
    </row>
    <row r="396" spans="1:20" x14ac:dyDescent="0.35">
      <c r="A396" s="1">
        <v>1982</v>
      </c>
      <c r="B396" s="2" t="s">
        <v>41</v>
      </c>
      <c r="C396" s="3" t="s">
        <v>42</v>
      </c>
      <c r="D396" s="2" t="s">
        <v>25</v>
      </c>
      <c r="E396" s="2">
        <v>5</v>
      </c>
      <c r="F396" s="4">
        <v>3456.25</v>
      </c>
      <c r="G396" s="1">
        <v>53.716074564944407</v>
      </c>
      <c r="H396" s="4">
        <v>6818.125</v>
      </c>
      <c r="I396" s="1">
        <v>199.6380714217126</v>
      </c>
      <c r="J396" s="1">
        <v>1.9592313218390804</v>
      </c>
      <c r="K396" s="1">
        <f t="shared" si="93"/>
        <v>3605.3539952996475</v>
      </c>
      <c r="L396" s="1">
        <v>0.45100000000000001</v>
      </c>
      <c r="M396" s="1">
        <v>0.4</v>
      </c>
      <c r="N396" s="1">
        <v>0.09</v>
      </c>
      <c r="O396" s="1">
        <v>5.8999999999999997E-2</v>
      </c>
      <c r="P396" s="1">
        <f t="shared" si="94"/>
        <v>72.107079905992961</v>
      </c>
      <c r="Q396" s="1">
        <f t="shared" si="91"/>
        <v>324.48185957696825</v>
      </c>
      <c r="R396" s="1">
        <f t="shared" si="92"/>
        <v>212.71588572267919</v>
      </c>
      <c r="S396" s="1">
        <f t="shared" si="95"/>
        <v>537.19774529964741</v>
      </c>
      <c r="T396" s="1">
        <f t="shared" si="96"/>
        <v>609.30482520564033</v>
      </c>
    </row>
    <row r="397" spans="1:20" x14ac:dyDescent="0.35">
      <c r="A397" s="1">
        <v>1982</v>
      </c>
      <c r="B397" s="2" t="s">
        <v>41</v>
      </c>
      <c r="C397" s="3" t="s">
        <v>42</v>
      </c>
      <c r="D397" s="2" t="s">
        <v>26</v>
      </c>
      <c r="E397" s="2">
        <v>6</v>
      </c>
      <c r="F397" s="4">
        <v>1351.25</v>
      </c>
      <c r="G397" s="1">
        <v>222.69654240692645</v>
      </c>
      <c r="H397" s="4">
        <v>2374.375</v>
      </c>
      <c r="I397" s="1">
        <v>332.32422671461705</v>
      </c>
      <c r="J397" s="1">
        <v>0.68229166666666663</v>
      </c>
      <c r="K397" s="1">
        <f t="shared" si="93"/>
        <v>1255.5449471210341</v>
      </c>
      <c r="L397" s="1">
        <v>0.45100000000000001</v>
      </c>
      <c r="M397" s="1">
        <v>0.4</v>
      </c>
      <c r="N397" s="1">
        <v>0.09</v>
      </c>
      <c r="O397" s="1">
        <v>5.8999999999999997E-2</v>
      </c>
      <c r="P397" s="1">
        <f t="shared" si="94"/>
        <v>25.110898942420683</v>
      </c>
      <c r="Q397" s="1">
        <f t="shared" si="91"/>
        <v>112.99904524089307</v>
      </c>
      <c r="R397" s="1">
        <f t="shared" si="92"/>
        <v>74.077151880141002</v>
      </c>
      <c r="S397" s="1">
        <f t="shared" si="95"/>
        <v>187.07619712103406</v>
      </c>
      <c r="T397" s="1">
        <f t="shared" si="96"/>
        <v>212.18709606345473</v>
      </c>
    </row>
    <row r="398" spans="1:20" x14ac:dyDescent="0.35">
      <c r="A398" s="1">
        <v>1982</v>
      </c>
      <c r="B398" s="2" t="s">
        <v>41</v>
      </c>
      <c r="C398" s="3" t="s">
        <v>42</v>
      </c>
      <c r="D398" s="2" t="s">
        <v>27</v>
      </c>
      <c r="E398" s="2">
        <v>7</v>
      </c>
      <c r="F398" s="4">
        <v>3722.5</v>
      </c>
      <c r="G398" s="1">
        <v>84.631554399053783</v>
      </c>
      <c r="H398" s="4">
        <v>6700.625</v>
      </c>
      <c r="I398" s="1">
        <v>280.32875885873261</v>
      </c>
      <c r="J398" s="1">
        <v>1.9254669540229885</v>
      </c>
      <c r="K398" s="1">
        <f t="shared" si="93"/>
        <v>3543.2212103407755</v>
      </c>
      <c r="L398" s="1">
        <v>0.45100000000000001</v>
      </c>
      <c r="M398" s="1">
        <v>0.4</v>
      </c>
      <c r="N398" s="1">
        <v>0.09</v>
      </c>
      <c r="O398" s="1">
        <v>5.8999999999999997E-2</v>
      </c>
      <c r="P398" s="1">
        <f t="shared" si="94"/>
        <v>70.864424206815514</v>
      </c>
      <c r="Q398" s="1">
        <f t="shared" si="91"/>
        <v>318.88990893066978</v>
      </c>
      <c r="R398" s="1">
        <f t="shared" si="92"/>
        <v>209.05005141010574</v>
      </c>
      <c r="S398" s="1">
        <f t="shared" si="95"/>
        <v>527.93996034077554</v>
      </c>
      <c r="T398" s="1">
        <f t="shared" si="96"/>
        <v>598.8043845475911</v>
      </c>
    </row>
    <row r="399" spans="1:20" x14ac:dyDescent="0.35">
      <c r="A399" s="1">
        <v>1982</v>
      </c>
      <c r="B399" s="2" t="s">
        <v>41</v>
      </c>
      <c r="C399" s="3" t="s">
        <v>42</v>
      </c>
      <c r="D399" s="2" t="s">
        <v>28</v>
      </c>
      <c r="E399" s="2">
        <v>8</v>
      </c>
      <c r="F399" s="4">
        <v>4080.625</v>
      </c>
      <c r="G399" s="1">
        <v>293.77127582525827</v>
      </c>
      <c r="H399" s="4">
        <v>7301.25</v>
      </c>
      <c r="I399" s="1">
        <v>707.01240297340007</v>
      </c>
      <c r="J399" s="1">
        <v>2.0980603448275863</v>
      </c>
      <c r="K399" s="1">
        <f t="shared" si="93"/>
        <v>3860.8254994124559</v>
      </c>
      <c r="L399" s="1">
        <v>0.45100000000000001</v>
      </c>
      <c r="M399" s="1">
        <v>0.4</v>
      </c>
      <c r="N399" s="1">
        <v>0.09</v>
      </c>
      <c r="O399" s="1">
        <v>5.8999999999999997E-2</v>
      </c>
      <c r="P399" s="1">
        <f t="shared" si="94"/>
        <v>77.216509988249129</v>
      </c>
      <c r="Q399" s="1">
        <f t="shared" si="91"/>
        <v>347.474294947121</v>
      </c>
      <c r="R399" s="1">
        <f t="shared" si="92"/>
        <v>227.78870446533489</v>
      </c>
      <c r="S399" s="1">
        <f t="shared" si="95"/>
        <v>575.26299941245588</v>
      </c>
      <c r="T399" s="1">
        <f t="shared" si="96"/>
        <v>652.47950940070496</v>
      </c>
    </row>
    <row r="400" spans="1:20" x14ac:dyDescent="0.35">
      <c r="A400" s="1">
        <v>1982</v>
      </c>
      <c r="B400" s="2" t="s">
        <v>41</v>
      </c>
      <c r="C400" s="3" t="s">
        <v>42</v>
      </c>
      <c r="D400" s="2" t="s">
        <v>29</v>
      </c>
      <c r="E400" s="2">
        <v>9</v>
      </c>
      <c r="F400" s="4">
        <v>1942.5</v>
      </c>
      <c r="G400" s="1">
        <v>448.66932886778284</v>
      </c>
      <c r="H400" s="4">
        <v>3648.75</v>
      </c>
      <c r="I400" s="1">
        <v>825.63362868055469</v>
      </c>
      <c r="J400" s="1">
        <v>1.0484913793103448</v>
      </c>
      <c r="K400" s="1">
        <f t="shared" si="93"/>
        <v>1929.4212690951822</v>
      </c>
      <c r="L400" s="1">
        <v>0.45100000000000001</v>
      </c>
      <c r="M400" s="1">
        <v>0.4</v>
      </c>
      <c r="N400" s="1">
        <v>0.09</v>
      </c>
      <c r="O400" s="1">
        <v>5.8999999999999997E-2</v>
      </c>
      <c r="P400" s="1">
        <f t="shared" si="94"/>
        <v>38.588425381903647</v>
      </c>
      <c r="Q400" s="1">
        <f t="shared" si="91"/>
        <v>173.6479142185664</v>
      </c>
      <c r="R400" s="1">
        <f t="shared" si="92"/>
        <v>113.83585487661574</v>
      </c>
      <c r="S400" s="1">
        <f t="shared" si="95"/>
        <v>287.48376909518214</v>
      </c>
      <c r="T400" s="1">
        <f t="shared" si="96"/>
        <v>326.07219447708576</v>
      </c>
    </row>
    <row r="401" spans="1:20" x14ac:dyDescent="0.35">
      <c r="A401" s="1">
        <v>1982</v>
      </c>
      <c r="B401" s="2" t="s">
        <v>41</v>
      </c>
      <c r="C401" s="3" t="s">
        <v>42</v>
      </c>
      <c r="D401" s="2" t="s">
        <v>30</v>
      </c>
      <c r="E401" s="2">
        <v>10</v>
      </c>
      <c r="F401" s="4">
        <v>3668.125</v>
      </c>
      <c r="G401" s="1">
        <v>184.97043682707786</v>
      </c>
      <c r="H401" s="4">
        <v>6582.5</v>
      </c>
      <c r="I401" s="1">
        <v>303.58000291121232</v>
      </c>
      <c r="J401" s="1">
        <v>1.8915229885057472</v>
      </c>
      <c r="K401" s="1">
        <f t="shared" si="93"/>
        <v>3480.7579318448884</v>
      </c>
      <c r="L401" s="1">
        <v>0.45100000000000001</v>
      </c>
      <c r="M401" s="1">
        <v>0.4</v>
      </c>
      <c r="N401" s="1">
        <v>0.09</v>
      </c>
      <c r="O401" s="1">
        <v>5.8999999999999997E-2</v>
      </c>
      <c r="P401" s="1">
        <f t="shared" si="94"/>
        <v>69.615158636897775</v>
      </c>
      <c r="Q401" s="1">
        <f t="shared" si="91"/>
        <v>313.26821386603996</v>
      </c>
      <c r="R401" s="1">
        <f t="shared" si="92"/>
        <v>205.3647179788484</v>
      </c>
      <c r="S401" s="1">
        <f t="shared" si="95"/>
        <v>518.63293184488839</v>
      </c>
      <c r="T401" s="1">
        <f t="shared" si="96"/>
        <v>588.24809048178622</v>
      </c>
    </row>
    <row r="402" spans="1:20" x14ac:dyDescent="0.35">
      <c r="A402" s="1">
        <v>1982</v>
      </c>
      <c r="B402" s="2" t="s">
        <v>41</v>
      </c>
      <c r="C402" s="3" t="s">
        <v>42</v>
      </c>
      <c r="D402" s="2" t="s">
        <v>31</v>
      </c>
      <c r="E402" s="2">
        <v>11</v>
      </c>
      <c r="F402" s="4">
        <v>3438.75</v>
      </c>
      <c r="G402" s="1">
        <v>129.10751333675358</v>
      </c>
      <c r="H402" s="4">
        <v>6173.75</v>
      </c>
      <c r="I402" s="1">
        <v>378.63206122733686</v>
      </c>
      <c r="J402" s="1">
        <v>1.774066091954023</v>
      </c>
      <c r="K402" s="1">
        <f t="shared" si="93"/>
        <v>3264.6151586368978</v>
      </c>
      <c r="L402" s="1">
        <v>0.45100000000000001</v>
      </c>
      <c r="M402" s="1">
        <v>0.4</v>
      </c>
      <c r="N402" s="1">
        <v>0.09</v>
      </c>
      <c r="O402" s="1">
        <v>5.8999999999999997E-2</v>
      </c>
      <c r="P402" s="1">
        <f t="shared" si="94"/>
        <v>65.292303172737959</v>
      </c>
      <c r="Q402" s="1">
        <f t="shared" si="91"/>
        <v>293.81536427732078</v>
      </c>
      <c r="R402" s="1">
        <f t="shared" si="92"/>
        <v>192.61229435957696</v>
      </c>
      <c r="S402" s="1">
        <f t="shared" si="95"/>
        <v>486.42765863689772</v>
      </c>
      <c r="T402" s="1">
        <f t="shared" si="96"/>
        <v>551.71996180963572</v>
      </c>
    </row>
    <row r="403" spans="1:20" x14ac:dyDescent="0.35">
      <c r="A403" s="1">
        <v>1982</v>
      </c>
      <c r="B403" s="2" t="s">
        <v>41</v>
      </c>
      <c r="C403" s="3" t="s">
        <v>42</v>
      </c>
      <c r="D403" s="2" t="s">
        <v>32</v>
      </c>
      <c r="E403" s="2">
        <v>12</v>
      </c>
      <c r="F403" s="4">
        <v>1182.5</v>
      </c>
      <c r="G403" s="1">
        <v>120.98553632562862</v>
      </c>
      <c r="H403" s="4">
        <v>2106.875</v>
      </c>
      <c r="I403" s="1">
        <v>209.61808771994799</v>
      </c>
      <c r="J403" s="1">
        <v>0.6054238505747126</v>
      </c>
      <c r="K403" s="1">
        <f t="shared" si="93"/>
        <v>1114.0937132784959</v>
      </c>
      <c r="L403" s="1">
        <v>0.45100000000000001</v>
      </c>
      <c r="M403" s="1">
        <v>0.4</v>
      </c>
      <c r="N403" s="1">
        <v>0.09</v>
      </c>
      <c r="O403" s="1">
        <v>5.8999999999999997E-2</v>
      </c>
      <c r="P403" s="1">
        <f t="shared" si="94"/>
        <v>22.281874265569922</v>
      </c>
      <c r="Q403" s="1">
        <f t="shared" si="91"/>
        <v>100.26843419506463</v>
      </c>
      <c r="R403" s="1">
        <f t="shared" si="92"/>
        <v>65.731529083431255</v>
      </c>
      <c r="S403" s="1">
        <f t="shared" si="95"/>
        <v>165.9999632784959</v>
      </c>
      <c r="T403" s="1">
        <f t="shared" si="96"/>
        <v>188.28183754406581</v>
      </c>
    </row>
    <row r="404" spans="1:20" x14ac:dyDescent="0.35">
      <c r="A404" s="1">
        <v>1982</v>
      </c>
      <c r="B404" s="2" t="s">
        <v>41</v>
      </c>
      <c r="C404" s="3" t="s">
        <v>42</v>
      </c>
      <c r="D404" s="2" t="s">
        <v>33</v>
      </c>
      <c r="E404" s="2">
        <v>13</v>
      </c>
      <c r="F404" s="4">
        <v>4222.5</v>
      </c>
      <c r="G404" s="1">
        <v>183.05281569354059</v>
      </c>
      <c r="H404" s="4">
        <v>8133.75</v>
      </c>
      <c r="I404" s="1">
        <v>322.05971000697622</v>
      </c>
      <c r="J404" s="1">
        <v>2.3372844827586206</v>
      </c>
      <c r="K404" s="1">
        <f t="shared" si="93"/>
        <v>4301.0428907168043</v>
      </c>
      <c r="L404" s="1">
        <v>0.45100000000000001</v>
      </c>
      <c r="M404" s="1">
        <v>0.4</v>
      </c>
      <c r="N404" s="1">
        <v>0.09</v>
      </c>
      <c r="O404" s="1">
        <v>5.8999999999999997E-2</v>
      </c>
      <c r="P404" s="1">
        <f t="shared" si="94"/>
        <v>86.020857814336097</v>
      </c>
      <c r="Q404" s="1">
        <f t="shared" si="91"/>
        <v>387.09386016451236</v>
      </c>
      <c r="R404" s="1">
        <f t="shared" si="92"/>
        <v>253.76153055229145</v>
      </c>
      <c r="S404" s="1">
        <f t="shared" si="95"/>
        <v>640.85539071680387</v>
      </c>
      <c r="T404" s="1">
        <f t="shared" si="96"/>
        <v>726.87624853113994</v>
      </c>
    </row>
    <row r="405" spans="1:20" x14ac:dyDescent="0.35">
      <c r="A405" s="1">
        <v>1982</v>
      </c>
      <c r="B405" s="2" t="s">
        <v>41</v>
      </c>
      <c r="C405" s="3" t="s">
        <v>42</v>
      </c>
      <c r="D405" s="2" t="s">
        <v>34</v>
      </c>
      <c r="E405" s="2">
        <v>14</v>
      </c>
      <c r="F405" s="4">
        <v>3713.75</v>
      </c>
      <c r="G405" s="1">
        <v>314.59961326528463</v>
      </c>
      <c r="H405" s="4">
        <v>6755</v>
      </c>
      <c r="I405" s="1">
        <v>777.49133926608488</v>
      </c>
      <c r="J405" s="1">
        <v>1.9410919540229885</v>
      </c>
      <c r="K405" s="1">
        <f t="shared" si="93"/>
        <v>3571.9741480611046</v>
      </c>
      <c r="L405" s="1">
        <v>0.45100000000000001</v>
      </c>
      <c r="M405" s="1">
        <v>0.4</v>
      </c>
      <c r="N405" s="1">
        <v>0.09</v>
      </c>
      <c r="O405" s="1">
        <v>5.8999999999999997E-2</v>
      </c>
      <c r="P405" s="1">
        <f t="shared" si="94"/>
        <v>71.439482961222097</v>
      </c>
      <c r="Q405" s="1">
        <f t="shared" si="91"/>
        <v>321.47767332549938</v>
      </c>
      <c r="R405" s="1">
        <f t="shared" si="92"/>
        <v>210.74647473560518</v>
      </c>
      <c r="S405" s="1">
        <f t="shared" si="95"/>
        <v>532.22414806110453</v>
      </c>
      <c r="T405" s="1">
        <f t="shared" si="96"/>
        <v>603.66363102232663</v>
      </c>
    </row>
    <row r="406" spans="1:20" x14ac:dyDescent="0.35">
      <c r="A406" s="1">
        <v>1982</v>
      </c>
      <c r="B406" s="2" t="s">
        <v>41</v>
      </c>
      <c r="C406" s="3" t="s">
        <v>42</v>
      </c>
      <c r="D406" s="2" t="s">
        <v>35</v>
      </c>
      <c r="E406" s="2">
        <v>15</v>
      </c>
      <c r="F406" s="4">
        <v>5305.625</v>
      </c>
      <c r="G406" s="1">
        <v>240.21149535357378</v>
      </c>
      <c r="H406" s="4">
        <v>9458.125</v>
      </c>
      <c r="I406" s="1">
        <v>891.7385477466421</v>
      </c>
      <c r="J406" s="1">
        <v>2.7178520114942528</v>
      </c>
      <c r="K406" s="1">
        <f t="shared" si="93"/>
        <v>5001.358695652174</v>
      </c>
      <c r="L406" s="1">
        <v>0.45100000000000001</v>
      </c>
      <c r="M406" s="1">
        <v>0.4</v>
      </c>
      <c r="N406" s="1">
        <v>0.09</v>
      </c>
      <c r="O406" s="1">
        <v>5.8999999999999997E-2</v>
      </c>
      <c r="P406" s="1">
        <f t="shared" si="94"/>
        <v>100.0271739130435</v>
      </c>
      <c r="Q406" s="1">
        <f t="shared" si="91"/>
        <v>450.12228260869563</v>
      </c>
      <c r="R406" s="1">
        <f t="shared" si="92"/>
        <v>295.08016304347825</v>
      </c>
      <c r="S406" s="1">
        <f t="shared" si="95"/>
        <v>745.20244565217388</v>
      </c>
      <c r="T406" s="1">
        <f t="shared" si="96"/>
        <v>845.22961956521738</v>
      </c>
    </row>
    <row r="407" spans="1:20" x14ac:dyDescent="0.35">
      <c r="A407" s="4">
        <v>1983</v>
      </c>
      <c r="B407" s="3" t="s">
        <v>36</v>
      </c>
      <c r="C407" s="3" t="s">
        <v>36</v>
      </c>
      <c r="D407" s="3" t="s">
        <v>21</v>
      </c>
      <c r="E407" s="3">
        <v>1</v>
      </c>
      <c r="F407" s="4">
        <v>0</v>
      </c>
      <c r="G407" s="1">
        <v>0</v>
      </c>
      <c r="H407" s="4">
        <v>0</v>
      </c>
      <c r="I407" s="1">
        <v>0</v>
      </c>
      <c r="J407" s="1">
        <v>0</v>
      </c>
      <c r="K407" s="1" t="e">
        <f t="shared" si="93"/>
        <v>#DIV/0!</v>
      </c>
    </row>
    <row r="408" spans="1:20" x14ac:dyDescent="0.35">
      <c r="A408" s="1">
        <v>1983</v>
      </c>
      <c r="B408" s="2" t="s">
        <v>19</v>
      </c>
      <c r="C408" s="3" t="s">
        <v>20</v>
      </c>
      <c r="D408" s="2" t="s">
        <v>22</v>
      </c>
      <c r="E408" s="2">
        <v>2</v>
      </c>
      <c r="F408" s="4">
        <v>1858.125</v>
      </c>
      <c r="G408" s="1">
        <v>270.5809721691457</v>
      </c>
      <c r="H408" s="4">
        <v>3678.75</v>
      </c>
      <c r="I408" s="1">
        <v>516.7548182616988</v>
      </c>
      <c r="J408" s="1">
        <v>1</v>
      </c>
      <c r="K408" s="1">
        <f t="shared" si="93"/>
        <v>2749.8961794019933</v>
      </c>
      <c r="L408" s="1">
        <v>0.31900000000000001</v>
      </c>
      <c r="M408" s="1">
        <v>0.28299999999999997</v>
      </c>
      <c r="N408" s="1">
        <v>0.24099999999999999</v>
      </c>
      <c r="O408" s="1">
        <v>0.157</v>
      </c>
      <c r="P408" s="1">
        <f t="shared" ref="P408:P421" si="97">M408*K408*0.05</f>
        <v>38.911030938538204</v>
      </c>
      <c r="Q408" s="1">
        <f t="shared" si="91"/>
        <v>662.72497923588037</v>
      </c>
      <c r="R408" s="1">
        <f t="shared" si="92"/>
        <v>431.73370016611295</v>
      </c>
      <c r="S408" s="1">
        <f t="shared" ref="S408:S421" si="98">Q408+R408</f>
        <v>1094.4586794019933</v>
      </c>
      <c r="T408" s="1">
        <f t="shared" ref="T408:T421" si="99">S408+P408</f>
        <v>1133.3697103405316</v>
      </c>
    </row>
    <row r="409" spans="1:20" x14ac:dyDescent="0.35">
      <c r="A409" s="1">
        <v>1983</v>
      </c>
      <c r="B409" s="2" t="s">
        <v>19</v>
      </c>
      <c r="C409" s="3" t="s">
        <v>20</v>
      </c>
      <c r="D409" s="2" t="s">
        <v>23</v>
      </c>
      <c r="E409" s="2">
        <v>3</v>
      </c>
      <c r="F409" s="4">
        <v>5125.625</v>
      </c>
      <c r="G409" s="1">
        <v>199.2943279841819</v>
      </c>
      <c r="H409" s="4">
        <v>9621.875</v>
      </c>
      <c r="I409" s="1">
        <v>351.58927208936223</v>
      </c>
      <c r="J409" s="1">
        <v>2.6155283724091065</v>
      </c>
      <c r="K409" s="1">
        <f t="shared" si="93"/>
        <v>7192.4314784053158</v>
      </c>
      <c r="L409" s="1">
        <v>0.31900000000000001</v>
      </c>
      <c r="M409" s="1">
        <v>0.28299999999999997</v>
      </c>
      <c r="N409" s="1">
        <v>0.24099999999999999</v>
      </c>
      <c r="O409" s="1">
        <v>0.157</v>
      </c>
      <c r="P409" s="1">
        <f t="shared" si="97"/>
        <v>101.77290541943522</v>
      </c>
      <c r="Q409" s="1">
        <f t="shared" si="91"/>
        <v>1733.3759862956811</v>
      </c>
      <c r="R409" s="1">
        <f t="shared" si="92"/>
        <v>1129.2117421096345</v>
      </c>
      <c r="S409" s="1">
        <f t="shared" si="98"/>
        <v>2862.5877284053158</v>
      </c>
      <c r="T409" s="1">
        <f t="shared" si="99"/>
        <v>2964.3606338247509</v>
      </c>
    </row>
    <row r="410" spans="1:20" x14ac:dyDescent="0.35">
      <c r="A410" s="1">
        <v>1983</v>
      </c>
      <c r="B410" s="2" t="s">
        <v>19</v>
      </c>
      <c r="C410" s="3" t="s">
        <v>20</v>
      </c>
      <c r="D410" s="2" t="s">
        <v>24</v>
      </c>
      <c r="E410" s="2">
        <v>4</v>
      </c>
      <c r="F410" s="4">
        <v>5110.625</v>
      </c>
      <c r="G410" s="1">
        <v>400.1165194873447</v>
      </c>
      <c r="H410" s="4">
        <v>9611.875</v>
      </c>
      <c r="I410" s="1">
        <v>840.31297184318396</v>
      </c>
      <c r="J410" s="1">
        <v>2.6128100577641864</v>
      </c>
      <c r="K410" s="1">
        <f t="shared" si="93"/>
        <v>7184.9563953488378</v>
      </c>
      <c r="L410" s="1">
        <v>0.31900000000000001</v>
      </c>
      <c r="M410" s="1">
        <v>0.28299999999999997</v>
      </c>
      <c r="N410" s="1">
        <v>0.24099999999999999</v>
      </c>
      <c r="O410" s="1">
        <v>0.157</v>
      </c>
      <c r="P410" s="1">
        <f t="shared" si="97"/>
        <v>101.66713299418605</v>
      </c>
      <c r="Q410" s="1">
        <f t="shared" si="91"/>
        <v>1731.5744912790699</v>
      </c>
      <c r="R410" s="1">
        <f t="shared" si="92"/>
        <v>1128.0381540697676</v>
      </c>
      <c r="S410" s="1">
        <f t="shared" si="98"/>
        <v>2859.6126453488378</v>
      </c>
      <c r="T410" s="1">
        <f t="shared" si="99"/>
        <v>2961.2797783430237</v>
      </c>
    </row>
    <row r="411" spans="1:20" x14ac:dyDescent="0.35">
      <c r="A411" s="1">
        <v>1983</v>
      </c>
      <c r="B411" s="2" t="s">
        <v>19</v>
      </c>
      <c r="C411" s="3" t="s">
        <v>20</v>
      </c>
      <c r="D411" s="2" t="s">
        <v>25</v>
      </c>
      <c r="E411" s="2">
        <v>5</v>
      </c>
      <c r="F411" s="4">
        <v>4656.875</v>
      </c>
      <c r="G411" s="1">
        <v>217.57541795892294</v>
      </c>
      <c r="H411" s="4">
        <v>8772.5</v>
      </c>
      <c r="I411" s="1">
        <v>408.71645445640911</v>
      </c>
      <c r="J411" s="1">
        <v>2.3846415222562012</v>
      </c>
      <c r="K411" s="1">
        <f t="shared" si="93"/>
        <v>6557.5166112956813</v>
      </c>
      <c r="L411" s="1">
        <v>0.31900000000000001</v>
      </c>
      <c r="M411" s="1">
        <v>0.28299999999999997</v>
      </c>
      <c r="N411" s="1">
        <v>0.24099999999999999</v>
      </c>
      <c r="O411" s="1">
        <v>0.157</v>
      </c>
      <c r="P411" s="1">
        <f t="shared" si="97"/>
        <v>92.788860049833886</v>
      </c>
      <c r="Q411" s="1">
        <f t="shared" si="91"/>
        <v>1580.3615033222591</v>
      </c>
      <c r="R411" s="1">
        <f t="shared" si="92"/>
        <v>1029.530107973422</v>
      </c>
      <c r="S411" s="1">
        <f t="shared" si="98"/>
        <v>2609.8916112956813</v>
      </c>
      <c r="T411" s="1">
        <f t="shared" si="99"/>
        <v>2702.6804713455153</v>
      </c>
    </row>
    <row r="412" spans="1:20" x14ac:dyDescent="0.35">
      <c r="A412" s="1">
        <v>1983</v>
      </c>
      <c r="B412" s="2" t="s">
        <v>19</v>
      </c>
      <c r="C412" s="3" t="s">
        <v>20</v>
      </c>
      <c r="D412" s="2" t="s">
        <v>26</v>
      </c>
      <c r="E412" s="2">
        <v>6</v>
      </c>
      <c r="F412" s="4">
        <v>2180.625</v>
      </c>
      <c r="G412" s="1">
        <v>351.1016887360887</v>
      </c>
      <c r="H412" s="4">
        <v>4240.625</v>
      </c>
      <c r="I412" s="1">
        <v>586.27006812980449</v>
      </c>
      <c r="J412" s="1">
        <v>1.152735304111451</v>
      </c>
      <c r="K412" s="1">
        <f t="shared" si="93"/>
        <v>3169.902408637874</v>
      </c>
      <c r="L412" s="1">
        <v>0.31900000000000001</v>
      </c>
      <c r="M412" s="1">
        <v>0.28299999999999997</v>
      </c>
      <c r="N412" s="1">
        <v>0.24099999999999999</v>
      </c>
      <c r="O412" s="1">
        <v>0.157</v>
      </c>
      <c r="P412" s="1">
        <f t="shared" si="97"/>
        <v>44.854119082225914</v>
      </c>
      <c r="Q412" s="1">
        <f t="shared" si="91"/>
        <v>763.94648048172758</v>
      </c>
      <c r="R412" s="1">
        <f t="shared" si="92"/>
        <v>497.67467815614623</v>
      </c>
      <c r="S412" s="1">
        <f t="shared" si="98"/>
        <v>1261.6211586378738</v>
      </c>
      <c r="T412" s="1">
        <f t="shared" si="99"/>
        <v>1306.4752777200997</v>
      </c>
    </row>
    <row r="413" spans="1:20" x14ac:dyDescent="0.35">
      <c r="A413" s="1">
        <v>1983</v>
      </c>
      <c r="B413" s="2" t="s">
        <v>19</v>
      </c>
      <c r="C413" s="3" t="s">
        <v>20</v>
      </c>
      <c r="D413" s="2" t="s">
        <v>27</v>
      </c>
      <c r="E413" s="2">
        <v>7</v>
      </c>
      <c r="F413" s="4">
        <v>5529.375</v>
      </c>
      <c r="G413" s="1">
        <v>194.2010877930399</v>
      </c>
      <c r="H413" s="4">
        <v>10430.625</v>
      </c>
      <c r="I413" s="1">
        <v>344.48554030449122</v>
      </c>
      <c r="J413" s="1">
        <v>2.8353720693170232</v>
      </c>
      <c r="K413" s="1">
        <f t="shared" si="93"/>
        <v>7796.9788205980067</v>
      </c>
      <c r="L413" s="1">
        <v>0.31900000000000001</v>
      </c>
      <c r="M413" s="1">
        <v>0.28299999999999997</v>
      </c>
      <c r="N413" s="1">
        <v>0.24099999999999999</v>
      </c>
      <c r="O413" s="1">
        <v>0.157</v>
      </c>
      <c r="P413" s="1">
        <f t="shared" si="97"/>
        <v>110.3272503114618</v>
      </c>
      <c r="Q413" s="1">
        <f t="shared" si="91"/>
        <v>1879.0718957641195</v>
      </c>
      <c r="R413" s="1">
        <f t="shared" si="92"/>
        <v>1224.1256748338872</v>
      </c>
      <c r="S413" s="1">
        <f t="shared" si="98"/>
        <v>3103.1975705980067</v>
      </c>
      <c r="T413" s="1">
        <f t="shared" si="99"/>
        <v>3213.5248209094684</v>
      </c>
    </row>
    <row r="414" spans="1:20" x14ac:dyDescent="0.35">
      <c r="A414" s="1">
        <v>1983</v>
      </c>
      <c r="B414" s="2" t="s">
        <v>19</v>
      </c>
      <c r="C414" s="3" t="s">
        <v>20</v>
      </c>
      <c r="D414" s="2" t="s">
        <v>28</v>
      </c>
      <c r="E414" s="2">
        <v>8</v>
      </c>
      <c r="F414" s="4">
        <v>3988.75</v>
      </c>
      <c r="G414" s="1">
        <v>518.77459781039147</v>
      </c>
      <c r="H414" s="4">
        <v>7517.5</v>
      </c>
      <c r="I414" s="1">
        <v>839.10320512898033</v>
      </c>
      <c r="J414" s="1">
        <v>2.0434930343187223</v>
      </c>
      <c r="K414" s="1">
        <f t="shared" si="93"/>
        <v>5619.3936877076412</v>
      </c>
      <c r="L414" s="1">
        <v>0.31900000000000001</v>
      </c>
      <c r="M414" s="1">
        <v>0.28299999999999997</v>
      </c>
      <c r="N414" s="1">
        <v>0.24099999999999999</v>
      </c>
      <c r="O414" s="1">
        <v>0.157</v>
      </c>
      <c r="P414" s="1">
        <f t="shared" si="97"/>
        <v>79.514420681063129</v>
      </c>
      <c r="Q414" s="1">
        <f t="shared" si="91"/>
        <v>1354.2738787375415</v>
      </c>
      <c r="R414" s="1">
        <f t="shared" si="92"/>
        <v>882.24480897009971</v>
      </c>
      <c r="S414" s="1">
        <f t="shared" si="98"/>
        <v>2236.5186877076412</v>
      </c>
      <c r="T414" s="1">
        <f t="shared" si="99"/>
        <v>2316.0331083887045</v>
      </c>
    </row>
    <row r="415" spans="1:20" x14ac:dyDescent="0.35">
      <c r="A415" s="1">
        <v>1983</v>
      </c>
      <c r="B415" s="2" t="s">
        <v>19</v>
      </c>
      <c r="C415" s="3" t="s">
        <v>20</v>
      </c>
      <c r="D415" s="2" t="s">
        <v>29</v>
      </c>
      <c r="E415" s="2">
        <v>9</v>
      </c>
      <c r="F415" s="4">
        <v>2087.5</v>
      </c>
      <c r="G415" s="1">
        <v>403.73774491204892</v>
      </c>
      <c r="H415" s="4">
        <v>4116.25</v>
      </c>
      <c r="I415" s="1">
        <v>574.29443148086489</v>
      </c>
      <c r="J415" s="1">
        <v>1.1189262657152566</v>
      </c>
      <c r="K415" s="1">
        <f t="shared" si="93"/>
        <v>3076.9310631229237</v>
      </c>
      <c r="L415" s="1">
        <v>0.31900000000000001</v>
      </c>
      <c r="M415" s="1">
        <v>0.28299999999999997</v>
      </c>
      <c r="N415" s="1">
        <v>0.24099999999999999</v>
      </c>
      <c r="O415" s="1">
        <v>0.157</v>
      </c>
      <c r="P415" s="1">
        <f t="shared" si="97"/>
        <v>43.53857454318937</v>
      </c>
      <c r="Q415" s="1">
        <f t="shared" si="91"/>
        <v>741.54038621262453</v>
      </c>
      <c r="R415" s="1">
        <f t="shared" si="92"/>
        <v>483.07817691029902</v>
      </c>
      <c r="S415" s="1">
        <f t="shared" si="98"/>
        <v>1224.6185631229237</v>
      </c>
      <c r="T415" s="1">
        <f t="shared" si="99"/>
        <v>1268.1571376661129</v>
      </c>
    </row>
    <row r="416" spans="1:20" x14ac:dyDescent="0.35">
      <c r="A416" s="1">
        <v>1983</v>
      </c>
      <c r="B416" s="2" t="s">
        <v>19</v>
      </c>
      <c r="C416" s="3" t="s">
        <v>20</v>
      </c>
      <c r="D416" s="2" t="s">
        <v>30</v>
      </c>
      <c r="E416" s="2">
        <v>10</v>
      </c>
      <c r="F416" s="4">
        <v>3511.875</v>
      </c>
      <c r="G416" s="1">
        <v>494.487845317422</v>
      </c>
      <c r="H416" s="4">
        <v>6703.125</v>
      </c>
      <c r="I416" s="1">
        <v>824.98305456157027</v>
      </c>
      <c r="J416" s="1">
        <v>1.8221202854230376</v>
      </c>
      <c r="K416" s="1">
        <f t="shared" si="93"/>
        <v>5010.6416112956813</v>
      </c>
      <c r="L416" s="1">
        <v>0.31900000000000001</v>
      </c>
      <c r="M416" s="1">
        <v>0.28299999999999997</v>
      </c>
      <c r="N416" s="1">
        <v>0.24099999999999999</v>
      </c>
      <c r="O416" s="1">
        <v>0.157</v>
      </c>
      <c r="P416" s="1">
        <f t="shared" si="97"/>
        <v>70.900578799833895</v>
      </c>
      <c r="Q416" s="1">
        <f t="shared" si="91"/>
        <v>1207.5646283222591</v>
      </c>
      <c r="R416" s="1">
        <f t="shared" si="92"/>
        <v>786.67073297342199</v>
      </c>
      <c r="S416" s="1">
        <f t="shared" si="98"/>
        <v>1994.2353612956811</v>
      </c>
      <c r="T416" s="1">
        <f t="shared" si="99"/>
        <v>2065.1359400955148</v>
      </c>
    </row>
    <row r="417" spans="1:20" x14ac:dyDescent="0.35">
      <c r="A417" s="1">
        <v>1983</v>
      </c>
      <c r="B417" s="2" t="s">
        <v>19</v>
      </c>
      <c r="C417" s="3" t="s">
        <v>20</v>
      </c>
      <c r="D417" s="2" t="s">
        <v>31</v>
      </c>
      <c r="E417" s="2">
        <v>11</v>
      </c>
      <c r="F417" s="4">
        <v>3395.625</v>
      </c>
      <c r="G417" s="1">
        <v>330.07811575443776</v>
      </c>
      <c r="H417" s="4">
        <v>6520</v>
      </c>
      <c r="I417" s="1">
        <v>507.42399955217354</v>
      </c>
      <c r="J417" s="1">
        <v>1.7723411484879374</v>
      </c>
      <c r="K417" s="1">
        <f t="shared" si="93"/>
        <v>4873.7541528239208</v>
      </c>
      <c r="L417" s="1">
        <v>0.31900000000000001</v>
      </c>
      <c r="M417" s="1">
        <v>0.28299999999999997</v>
      </c>
      <c r="N417" s="1">
        <v>0.24099999999999999</v>
      </c>
      <c r="O417" s="1">
        <v>0.157</v>
      </c>
      <c r="P417" s="1">
        <f t="shared" si="97"/>
        <v>68.963621262458474</v>
      </c>
      <c r="Q417" s="1">
        <f t="shared" si="91"/>
        <v>1174.5747508305649</v>
      </c>
      <c r="R417" s="1">
        <f t="shared" si="92"/>
        <v>765.17940199335555</v>
      </c>
      <c r="S417" s="1">
        <f t="shared" si="98"/>
        <v>1939.7541528239203</v>
      </c>
      <c r="T417" s="1">
        <f t="shared" si="99"/>
        <v>2008.7177740863788</v>
      </c>
    </row>
    <row r="418" spans="1:20" x14ac:dyDescent="0.35">
      <c r="A418" s="1">
        <v>1983</v>
      </c>
      <c r="B418" s="2" t="s">
        <v>19</v>
      </c>
      <c r="C418" s="3" t="s">
        <v>20</v>
      </c>
      <c r="D418" s="2" t="s">
        <v>32</v>
      </c>
      <c r="E418" s="2">
        <v>12</v>
      </c>
      <c r="F418" s="4">
        <v>1333.75</v>
      </c>
      <c r="G418" s="1">
        <v>118.82234638316146</v>
      </c>
      <c r="H418" s="4">
        <v>2755</v>
      </c>
      <c r="I418" s="1">
        <v>302.06285318592415</v>
      </c>
      <c r="J418" s="1">
        <v>0.74889568467550116</v>
      </c>
      <c r="K418" s="1">
        <f t="shared" si="93"/>
        <v>2059.3853820598006</v>
      </c>
      <c r="L418" s="1">
        <v>0.31900000000000001</v>
      </c>
      <c r="M418" s="1">
        <v>0.28299999999999997</v>
      </c>
      <c r="N418" s="1">
        <v>0.24099999999999999</v>
      </c>
      <c r="O418" s="1">
        <v>0.157</v>
      </c>
      <c r="P418" s="1">
        <f t="shared" si="97"/>
        <v>29.140303156146178</v>
      </c>
      <c r="Q418" s="1">
        <f t="shared" si="91"/>
        <v>496.31187707641192</v>
      </c>
      <c r="R418" s="1">
        <f t="shared" si="92"/>
        <v>323.32350498338872</v>
      </c>
      <c r="S418" s="1">
        <f t="shared" si="98"/>
        <v>819.63538205980058</v>
      </c>
      <c r="T418" s="1">
        <f t="shared" si="99"/>
        <v>848.77568521594674</v>
      </c>
    </row>
    <row r="419" spans="1:20" x14ac:dyDescent="0.35">
      <c r="A419" s="1">
        <v>1983</v>
      </c>
      <c r="B419" s="2" t="s">
        <v>19</v>
      </c>
      <c r="C419" s="3" t="s">
        <v>20</v>
      </c>
      <c r="D419" s="2" t="s">
        <v>33</v>
      </c>
      <c r="E419" s="2">
        <v>13</v>
      </c>
      <c r="F419" s="4">
        <v>5082.5</v>
      </c>
      <c r="G419" s="1">
        <v>429.60252947734534</v>
      </c>
      <c r="H419" s="4">
        <v>9711.875</v>
      </c>
      <c r="I419" s="1">
        <v>596.69001903496201</v>
      </c>
      <c r="J419" s="1">
        <v>2.6399932042133876</v>
      </c>
      <c r="K419" s="1">
        <f t="shared" si="93"/>
        <v>7259.7072259136212</v>
      </c>
      <c r="L419" s="1">
        <v>0.31900000000000001</v>
      </c>
      <c r="M419" s="1">
        <v>0.28299999999999997</v>
      </c>
      <c r="N419" s="1">
        <v>0.24099999999999999</v>
      </c>
      <c r="O419" s="1">
        <v>0.157</v>
      </c>
      <c r="P419" s="1">
        <f t="shared" si="97"/>
        <v>102.72485724667773</v>
      </c>
      <c r="Q419" s="1">
        <f t="shared" si="91"/>
        <v>1749.5894414451827</v>
      </c>
      <c r="R419" s="1">
        <f t="shared" si="92"/>
        <v>1139.7740344684385</v>
      </c>
      <c r="S419" s="1">
        <f t="shared" si="98"/>
        <v>2889.3634759136212</v>
      </c>
      <c r="T419" s="1">
        <f t="shared" si="99"/>
        <v>2992.088333160299</v>
      </c>
    </row>
    <row r="420" spans="1:20" x14ac:dyDescent="0.35">
      <c r="A420" s="1">
        <v>1983</v>
      </c>
      <c r="B420" s="2" t="s">
        <v>19</v>
      </c>
      <c r="C420" s="3" t="s">
        <v>20</v>
      </c>
      <c r="D420" s="2" t="s">
        <v>34</v>
      </c>
      <c r="E420" s="2">
        <v>14</v>
      </c>
      <c r="F420" s="4">
        <v>5188.125</v>
      </c>
      <c r="G420" s="1">
        <v>319.38335768581726</v>
      </c>
      <c r="H420" s="4">
        <v>9800</v>
      </c>
      <c r="I420" s="1">
        <v>628.92855497801668</v>
      </c>
      <c r="J420" s="1">
        <v>2.6639483520217464</v>
      </c>
      <c r="K420" s="1">
        <f t="shared" si="93"/>
        <v>7325.5813953488378</v>
      </c>
      <c r="L420" s="1">
        <v>0.31900000000000001</v>
      </c>
      <c r="M420" s="1">
        <v>0.28299999999999997</v>
      </c>
      <c r="N420" s="1">
        <v>0.24099999999999999</v>
      </c>
      <c r="O420" s="1">
        <v>0.157</v>
      </c>
      <c r="P420" s="1">
        <f t="shared" si="97"/>
        <v>103.65697674418605</v>
      </c>
      <c r="Q420" s="1">
        <f t="shared" si="91"/>
        <v>1765.4651162790699</v>
      </c>
      <c r="R420" s="1">
        <f t="shared" si="92"/>
        <v>1150.1162790697676</v>
      </c>
      <c r="S420" s="1">
        <f t="shared" si="98"/>
        <v>2915.5813953488378</v>
      </c>
      <c r="T420" s="1">
        <f t="shared" si="99"/>
        <v>3019.2383720930238</v>
      </c>
    </row>
    <row r="421" spans="1:20" x14ac:dyDescent="0.35">
      <c r="A421" s="1">
        <v>1983</v>
      </c>
      <c r="B421" s="2" t="s">
        <v>19</v>
      </c>
      <c r="C421" s="3" t="s">
        <v>20</v>
      </c>
      <c r="D421" s="2" t="s">
        <v>35</v>
      </c>
      <c r="E421" s="2">
        <v>15</v>
      </c>
      <c r="F421" s="4">
        <v>6316.25</v>
      </c>
      <c r="G421" s="1">
        <v>317.17831472743109</v>
      </c>
      <c r="H421" s="4">
        <v>11395.625</v>
      </c>
      <c r="I421" s="1">
        <v>570.42699850156907</v>
      </c>
      <c r="J421" s="1">
        <v>3.0976894325518178</v>
      </c>
      <c r="K421" s="1">
        <f t="shared" si="93"/>
        <v>8518.3243355481736</v>
      </c>
      <c r="L421" s="1">
        <v>0.31900000000000001</v>
      </c>
      <c r="M421" s="1">
        <v>0.28299999999999997</v>
      </c>
      <c r="N421" s="1">
        <v>0.24099999999999999</v>
      </c>
      <c r="O421" s="1">
        <v>0.157</v>
      </c>
      <c r="P421" s="1">
        <f t="shared" si="97"/>
        <v>120.53428934800667</v>
      </c>
      <c r="Q421" s="1">
        <f t="shared" si="91"/>
        <v>2052.9161648671097</v>
      </c>
      <c r="R421" s="1">
        <f t="shared" si="92"/>
        <v>1337.3769206810632</v>
      </c>
      <c r="S421" s="1">
        <f t="shared" si="98"/>
        <v>3390.2930855481727</v>
      </c>
      <c r="T421" s="1">
        <f t="shared" si="99"/>
        <v>3510.8273748961792</v>
      </c>
    </row>
    <row r="422" spans="1:20" x14ac:dyDescent="0.35">
      <c r="A422" s="4">
        <f>A421+1</f>
        <v>1984</v>
      </c>
      <c r="B422" s="3" t="s">
        <v>36</v>
      </c>
      <c r="C422" s="3" t="s">
        <v>36</v>
      </c>
      <c r="D422" s="3" t="s">
        <v>21</v>
      </c>
      <c r="E422" s="3">
        <v>1</v>
      </c>
      <c r="F422" s="4">
        <v>0</v>
      </c>
      <c r="G422" s="1">
        <v>0</v>
      </c>
      <c r="H422" s="4">
        <v>0</v>
      </c>
      <c r="I422" s="1">
        <v>0</v>
      </c>
      <c r="J422" s="1">
        <v>0</v>
      </c>
      <c r="K422" s="1" t="e">
        <f t="shared" si="93"/>
        <v>#DIV/0!</v>
      </c>
    </row>
    <row r="423" spans="1:20" x14ac:dyDescent="0.35">
      <c r="A423" s="5">
        <v>1984</v>
      </c>
      <c r="B423" s="2" t="s">
        <v>19</v>
      </c>
      <c r="C423" s="3" t="s">
        <v>20</v>
      </c>
      <c r="D423" s="2" t="s">
        <v>22</v>
      </c>
      <c r="E423" s="2">
        <v>2</v>
      </c>
      <c r="F423" s="4">
        <v>1842.5</v>
      </c>
      <c r="G423" s="1">
        <v>345.56716665022833</v>
      </c>
      <c r="H423" s="4">
        <v>3587.5</v>
      </c>
      <c r="I423" s="1">
        <v>705.94312774271475</v>
      </c>
      <c r="J423" s="1">
        <v>1</v>
      </c>
      <c r="K423" s="1">
        <f t="shared" si="93"/>
        <v>2681.6860465116279</v>
      </c>
      <c r="L423" s="1">
        <v>0.31900000000000001</v>
      </c>
      <c r="M423" s="1">
        <v>0.28299999999999997</v>
      </c>
      <c r="N423" s="1">
        <v>0.24099999999999999</v>
      </c>
      <c r="O423" s="1">
        <v>0.157</v>
      </c>
      <c r="P423" s="1">
        <f t="shared" ref="P423:P436" si="100">M423*K423*0.05</f>
        <v>37.945857558139529</v>
      </c>
      <c r="Q423" s="1">
        <f t="shared" si="91"/>
        <v>646.28633720930225</v>
      </c>
      <c r="R423" s="1">
        <f t="shared" si="92"/>
        <v>421.02470930232556</v>
      </c>
      <c r="S423" s="1">
        <f t="shared" ref="S423:S436" si="101">Q423+R423</f>
        <v>1067.3110465116279</v>
      </c>
      <c r="T423" s="1">
        <f t="shared" ref="T423:T436" si="102">S423+P423</f>
        <v>1105.2569040697674</v>
      </c>
    </row>
    <row r="424" spans="1:20" x14ac:dyDescent="0.35">
      <c r="A424" s="5">
        <v>1984</v>
      </c>
      <c r="B424" s="2" t="s">
        <v>19</v>
      </c>
      <c r="C424" s="3" t="s">
        <v>20</v>
      </c>
      <c r="D424" s="2" t="s">
        <v>23</v>
      </c>
      <c r="E424" s="2">
        <v>3</v>
      </c>
      <c r="F424" s="4">
        <v>4406.25</v>
      </c>
      <c r="G424" s="1">
        <v>86.662660163802187</v>
      </c>
      <c r="H424" s="4">
        <v>8343.125</v>
      </c>
      <c r="I424" s="1">
        <v>170.51210361256139</v>
      </c>
      <c r="J424" s="1">
        <v>2.325609756097561</v>
      </c>
      <c r="K424" s="1">
        <f t="shared" si="93"/>
        <v>6236.5552325581393</v>
      </c>
      <c r="L424" s="1">
        <v>0.31900000000000001</v>
      </c>
      <c r="M424" s="1">
        <v>0.28299999999999997</v>
      </c>
      <c r="N424" s="1">
        <v>0.24099999999999999</v>
      </c>
      <c r="O424" s="1">
        <v>0.157</v>
      </c>
      <c r="P424" s="1">
        <f t="shared" si="100"/>
        <v>88.247256540697663</v>
      </c>
      <c r="Q424" s="1">
        <f t="shared" si="91"/>
        <v>1503.0098110465115</v>
      </c>
      <c r="R424" s="1">
        <f t="shared" si="92"/>
        <v>979.13917151162786</v>
      </c>
      <c r="S424" s="1">
        <f t="shared" si="101"/>
        <v>2482.1489825581393</v>
      </c>
      <c r="T424" s="1">
        <f t="shared" si="102"/>
        <v>2570.3962390988372</v>
      </c>
    </row>
    <row r="425" spans="1:20" x14ac:dyDescent="0.35">
      <c r="A425" s="5">
        <v>1984</v>
      </c>
      <c r="B425" s="2" t="s">
        <v>19</v>
      </c>
      <c r="C425" s="3" t="s">
        <v>20</v>
      </c>
      <c r="D425" s="2" t="s">
        <v>24</v>
      </c>
      <c r="E425" s="2">
        <v>4</v>
      </c>
      <c r="F425" s="4">
        <v>3855.625</v>
      </c>
      <c r="G425" s="1">
        <v>363.02763324573516</v>
      </c>
      <c r="H425" s="4">
        <v>7188.75</v>
      </c>
      <c r="I425" s="1">
        <v>527.27306697221661</v>
      </c>
      <c r="J425" s="1">
        <v>2.0038327526132402</v>
      </c>
      <c r="K425" s="1">
        <f t="shared" si="93"/>
        <v>5373.6503322259141</v>
      </c>
      <c r="L425" s="1">
        <v>0.31900000000000001</v>
      </c>
      <c r="M425" s="1">
        <v>0.28299999999999997</v>
      </c>
      <c r="N425" s="1">
        <v>0.24099999999999999</v>
      </c>
      <c r="O425" s="1">
        <v>0.157</v>
      </c>
      <c r="P425" s="1">
        <f t="shared" si="100"/>
        <v>76.037152200996672</v>
      </c>
      <c r="Q425" s="1">
        <f t="shared" si="91"/>
        <v>1295.0497300664454</v>
      </c>
      <c r="R425" s="1">
        <f t="shared" si="92"/>
        <v>843.66310215946851</v>
      </c>
      <c r="S425" s="1">
        <f t="shared" si="101"/>
        <v>2138.7128322259141</v>
      </c>
      <c r="T425" s="1">
        <f t="shared" si="102"/>
        <v>2214.7499844269109</v>
      </c>
    </row>
    <row r="426" spans="1:20" x14ac:dyDescent="0.35">
      <c r="A426" s="5">
        <v>1984</v>
      </c>
      <c r="B426" s="2" t="s">
        <v>19</v>
      </c>
      <c r="C426" s="3" t="s">
        <v>20</v>
      </c>
      <c r="D426" s="2" t="s">
        <v>25</v>
      </c>
      <c r="E426" s="2">
        <v>5</v>
      </c>
      <c r="F426" s="4">
        <v>4545.625</v>
      </c>
      <c r="G426" s="1">
        <v>358.29675200872254</v>
      </c>
      <c r="H426" s="4">
        <v>8388.125</v>
      </c>
      <c r="I426" s="1">
        <v>585.90203900062579</v>
      </c>
      <c r="J426" s="1">
        <v>2.3381533101045298</v>
      </c>
      <c r="K426" s="1">
        <f t="shared" si="93"/>
        <v>6270.1931063122929</v>
      </c>
      <c r="L426" s="1">
        <v>0.31900000000000001</v>
      </c>
      <c r="M426" s="1">
        <v>0.28299999999999997</v>
      </c>
      <c r="N426" s="1">
        <v>0.24099999999999999</v>
      </c>
      <c r="O426" s="1">
        <v>0.157</v>
      </c>
      <c r="P426" s="1">
        <f t="shared" si="100"/>
        <v>88.723232454318946</v>
      </c>
      <c r="Q426" s="1">
        <f t="shared" si="91"/>
        <v>1511.1165386212626</v>
      </c>
      <c r="R426" s="1">
        <f t="shared" si="92"/>
        <v>984.42031769102994</v>
      </c>
      <c r="S426" s="1">
        <f t="shared" si="101"/>
        <v>2495.5368563122925</v>
      </c>
      <c r="T426" s="1">
        <f t="shared" si="102"/>
        <v>2584.2600887666113</v>
      </c>
    </row>
    <row r="427" spans="1:20" x14ac:dyDescent="0.35">
      <c r="A427" s="5">
        <v>1984</v>
      </c>
      <c r="B427" s="2" t="s">
        <v>19</v>
      </c>
      <c r="C427" s="3" t="s">
        <v>20</v>
      </c>
      <c r="D427" s="2" t="s">
        <v>26</v>
      </c>
      <c r="E427" s="2">
        <v>6</v>
      </c>
      <c r="F427" s="4">
        <v>1575.625</v>
      </c>
      <c r="G427" s="1">
        <v>285.22195304709629</v>
      </c>
      <c r="H427" s="4">
        <v>3188.125</v>
      </c>
      <c r="I427" s="1">
        <v>494.57611867717554</v>
      </c>
      <c r="J427" s="1">
        <v>0.88867595818815326</v>
      </c>
      <c r="K427" s="1">
        <f t="shared" si="93"/>
        <v>2383.1499169435215</v>
      </c>
      <c r="L427" s="1">
        <v>0.31900000000000001</v>
      </c>
      <c r="M427" s="1">
        <v>0.28299999999999997</v>
      </c>
      <c r="N427" s="1">
        <v>0.24099999999999999</v>
      </c>
      <c r="O427" s="1">
        <v>0.157</v>
      </c>
      <c r="P427" s="1">
        <f t="shared" si="100"/>
        <v>33.721571324750826</v>
      </c>
      <c r="Q427" s="1">
        <f t="shared" si="91"/>
        <v>574.3391299833886</v>
      </c>
      <c r="R427" s="1">
        <f t="shared" si="92"/>
        <v>374.15453696013287</v>
      </c>
      <c r="S427" s="1">
        <f t="shared" si="101"/>
        <v>948.49366694352148</v>
      </c>
      <c r="T427" s="1">
        <f t="shared" si="102"/>
        <v>982.21523826827229</v>
      </c>
    </row>
    <row r="428" spans="1:20" x14ac:dyDescent="0.35">
      <c r="A428" s="2">
        <v>1984</v>
      </c>
      <c r="B428" s="2" t="s">
        <v>19</v>
      </c>
      <c r="C428" s="3" t="s">
        <v>20</v>
      </c>
      <c r="D428" s="2" t="s">
        <v>27</v>
      </c>
      <c r="E428" s="2">
        <v>7</v>
      </c>
      <c r="F428" s="4">
        <v>4436.875</v>
      </c>
      <c r="G428" s="1">
        <v>328.39492865552393</v>
      </c>
      <c r="H428" s="4">
        <v>8535.625</v>
      </c>
      <c r="I428" s="1">
        <v>524.38068494068534</v>
      </c>
      <c r="J428" s="1">
        <v>2.3792682926829269</v>
      </c>
      <c r="K428" s="1">
        <f t="shared" si="93"/>
        <v>6380.4505813953492</v>
      </c>
      <c r="L428" s="1">
        <v>0.31900000000000001</v>
      </c>
      <c r="M428" s="1">
        <v>0.28299999999999997</v>
      </c>
      <c r="N428" s="1">
        <v>0.24099999999999999</v>
      </c>
      <c r="O428" s="1">
        <v>0.157</v>
      </c>
      <c r="P428" s="1">
        <f t="shared" si="100"/>
        <v>90.283375726744183</v>
      </c>
      <c r="Q428" s="1">
        <f t="shared" si="91"/>
        <v>1537.6885901162791</v>
      </c>
      <c r="R428" s="1">
        <f t="shared" si="92"/>
        <v>1001.7307412790698</v>
      </c>
      <c r="S428" s="1">
        <f t="shared" si="101"/>
        <v>2539.4193313953488</v>
      </c>
      <c r="T428" s="1">
        <f t="shared" si="102"/>
        <v>2629.7027071220928</v>
      </c>
    </row>
    <row r="429" spans="1:20" x14ac:dyDescent="0.35">
      <c r="A429" s="2">
        <v>1984</v>
      </c>
      <c r="B429" s="2" t="s">
        <v>19</v>
      </c>
      <c r="C429" s="3" t="s">
        <v>20</v>
      </c>
      <c r="D429" s="2" t="s">
        <v>28</v>
      </c>
      <c r="E429" s="2">
        <v>8</v>
      </c>
      <c r="F429" s="4">
        <v>4870.625</v>
      </c>
      <c r="G429" s="1">
        <v>341.36597540860259</v>
      </c>
      <c r="H429" s="4">
        <v>9043.125</v>
      </c>
      <c r="I429" s="1">
        <v>613.79333575749752</v>
      </c>
      <c r="J429" s="1">
        <v>2.520731707317073</v>
      </c>
      <c r="K429" s="1">
        <f t="shared" si="93"/>
        <v>6759.8110465116279</v>
      </c>
      <c r="L429" s="1">
        <v>0.31900000000000001</v>
      </c>
      <c r="M429" s="1">
        <v>0.28299999999999997</v>
      </c>
      <c r="N429" s="1">
        <v>0.24099999999999999</v>
      </c>
      <c r="O429" s="1">
        <v>0.157</v>
      </c>
      <c r="P429" s="1">
        <f t="shared" si="100"/>
        <v>95.651326308139531</v>
      </c>
      <c r="Q429" s="1">
        <f t="shared" si="91"/>
        <v>1629.1144622093022</v>
      </c>
      <c r="R429" s="1">
        <f t="shared" si="92"/>
        <v>1061.2903343023256</v>
      </c>
      <c r="S429" s="1">
        <f t="shared" si="101"/>
        <v>2690.4047965116279</v>
      </c>
      <c r="T429" s="1">
        <f t="shared" si="102"/>
        <v>2786.0561228197676</v>
      </c>
    </row>
    <row r="430" spans="1:20" x14ac:dyDescent="0.35">
      <c r="A430" s="2">
        <v>1984</v>
      </c>
      <c r="B430" s="2" t="s">
        <v>19</v>
      </c>
      <c r="C430" s="3" t="s">
        <v>20</v>
      </c>
      <c r="D430" s="2" t="s">
        <v>29</v>
      </c>
      <c r="E430" s="2">
        <v>9</v>
      </c>
      <c r="F430" s="4">
        <v>1840.625</v>
      </c>
      <c r="G430" s="1">
        <v>313.34469172675216</v>
      </c>
      <c r="H430" s="4">
        <v>3742.5</v>
      </c>
      <c r="I430" s="1">
        <v>543.51107176519304</v>
      </c>
      <c r="J430" s="1">
        <v>1.0432055749128919</v>
      </c>
      <c r="K430" s="1">
        <f t="shared" si="93"/>
        <v>2797.5498338870434</v>
      </c>
      <c r="L430" s="1">
        <v>0.31900000000000001</v>
      </c>
      <c r="M430" s="1">
        <v>0.28299999999999997</v>
      </c>
      <c r="N430" s="1">
        <v>0.24099999999999999</v>
      </c>
      <c r="O430" s="1">
        <v>0.157</v>
      </c>
      <c r="P430" s="1">
        <f t="shared" si="100"/>
        <v>39.585330149501658</v>
      </c>
      <c r="Q430" s="1">
        <f t="shared" si="91"/>
        <v>674.20950996677743</v>
      </c>
      <c r="R430" s="1">
        <f t="shared" si="92"/>
        <v>439.2153239202658</v>
      </c>
      <c r="S430" s="1">
        <f t="shared" si="101"/>
        <v>1113.4248338870432</v>
      </c>
      <c r="T430" s="1">
        <f t="shared" si="102"/>
        <v>1153.0101640365449</v>
      </c>
    </row>
    <row r="431" spans="1:20" x14ac:dyDescent="0.35">
      <c r="A431" s="2">
        <v>1984</v>
      </c>
      <c r="B431" s="2" t="s">
        <v>19</v>
      </c>
      <c r="C431" s="3" t="s">
        <v>20</v>
      </c>
      <c r="D431" s="2" t="s">
        <v>30</v>
      </c>
      <c r="E431" s="2">
        <v>10</v>
      </c>
      <c r="F431" s="4">
        <v>3184.375</v>
      </c>
      <c r="G431" s="1">
        <v>185.10554421734645</v>
      </c>
      <c r="H431" s="4">
        <v>6012.5</v>
      </c>
      <c r="I431" s="1">
        <v>347.21886620744897</v>
      </c>
      <c r="J431" s="1">
        <v>1.6759581881533101</v>
      </c>
      <c r="K431" s="1">
        <f t="shared" si="93"/>
        <v>4494.3936877076412</v>
      </c>
      <c r="L431" s="1">
        <v>0.31900000000000001</v>
      </c>
      <c r="M431" s="1">
        <v>0.28299999999999997</v>
      </c>
      <c r="N431" s="1">
        <v>0.24099999999999999</v>
      </c>
      <c r="O431" s="1">
        <v>0.157</v>
      </c>
      <c r="P431" s="1">
        <f t="shared" si="100"/>
        <v>63.595670681063126</v>
      </c>
      <c r="Q431" s="1">
        <f t="shared" si="91"/>
        <v>1083.1488787375415</v>
      </c>
      <c r="R431" s="1">
        <f t="shared" si="92"/>
        <v>705.61980897009971</v>
      </c>
      <c r="S431" s="1">
        <f t="shared" si="101"/>
        <v>1788.7686877076412</v>
      </c>
      <c r="T431" s="1">
        <f t="shared" si="102"/>
        <v>1852.3643583887044</v>
      </c>
    </row>
    <row r="432" spans="1:20" x14ac:dyDescent="0.35">
      <c r="A432" s="2">
        <v>1984</v>
      </c>
      <c r="B432" s="2" t="s">
        <v>19</v>
      </c>
      <c r="C432" s="3" t="s">
        <v>20</v>
      </c>
      <c r="D432" s="2" t="s">
        <v>31</v>
      </c>
      <c r="E432" s="2">
        <v>11</v>
      </c>
      <c r="F432" s="4">
        <v>3134.375</v>
      </c>
      <c r="G432" s="1">
        <v>272.19306107981521</v>
      </c>
      <c r="H432" s="4">
        <v>5783.125</v>
      </c>
      <c r="I432" s="1">
        <v>523.09559859853653</v>
      </c>
      <c r="J432" s="1">
        <v>1.612020905923345</v>
      </c>
      <c r="K432" s="1">
        <f t="shared" si="93"/>
        <v>4322.9339700996679</v>
      </c>
      <c r="L432" s="1">
        <v>0.31900000000000001</v>
      </c>
      <c r="M432" s="1">
        <v>0.28299999999999997</v>
      </c>
      <c r="N432" s="1">
        <v>0.24099999999999999</v>
      </c>
      <c r="O432" s="1">
        <v>0.157</v>
      </c>
      <c r="P432" s="1">
        <f t="shared" si="100"/>
        <v>61.169515676910294</v>
      </c>
      <c r="Q432" s="1">
        <f t="shared" si="91"/>
        <v>1041.82708679402</v>
      </c>
      <c r="R432" s="1">
        <f t="shared" si="92"/>
        <v>678.7006333056479</v>
      </c>
      <c r="S432" s="1">
        <f t="shared" si="101"/>
        <v>1720.5277200996679</v>
      </c>
      <c r="T432" s="1">
        <f t="shared" si="102"/>
        <v>1781.6972357765783</v>
      </c>
    </row>
    <row r="433" spans="1:20" x14ac:dyDescent="0.35">
      <c r="A433" s="2">
        <v>1984</v>
      </c>
      <c r="B433" s="2" t="s">
        <v>19</v>
      </c>
      <c r="C433" s="3" t="s">
        <v>20</v>
      </c>
      <c r="D433" s="2" t="s">
        <v>32</v>
      </c>
      <c r="E433" s="2">
        <v>12</v>
      </c>
      <c r="F433" s="4">
        <v>1356.875</v>
      </c>
      <c r="G433" s="1">
        <v>186.96451312125163</v>
      </c>
      <c r="H433" s="4">
        <v>2659.375</v>
      </c>
      <c r="I433" s="1">
        <v>301.76506480401429</v>
      </c>
      <c r="J433" s="1">
        <v>0.74128919860627174</v>
      </c>
      <c r="K433" s="1">
        <f t="shared" si="93"/>
        <v>1987.9049003322259</v>
      </c>
      <c r="L433" s="1">
        <v>0.31900000000000001</v>
      </c>
      <c r="M433" s="1">
        <v>0.28299999999999997</v>
      </c>
      <c r="N433" s="1">
        <v>0.24099999999999999</v>
      </c>
      <c r="O433" s="1">
        <v>0.157</v>
      </c>
      <c r="P433" s="1">
        <f t="shared" si="100"/>
        <v>28.128854339700997</v>
      </c>
      <c r="Q433" s="1">
        <f t="shared" si="91"/>
        <v>479.08508098006644</v>
      </c>
      <c r="R433" s="1">
        <f t="shared" si="92"/>
        <v>312.10106935215947</v>
      </c>
      <c r="S433" s="1">
        <f t="shared" si="101"/>
        <v>791.18615033222591</v>
      </c>
      <c r="T433" s="1">
        <f t="shared" si="102"/>
        <v>819.31500467192689</v>
      </c>
    </row>
    <row r="434" spans="1:20" x14ac:dyDescent="0.35">
      <c r="A434" s="2">
        <v>1984</v>
      </c>
      <c r="B434" s="2" t="s">
        <v>19</v>
      </c>
      <c r="C434" s="3" t="s">
        <v>20</v>
      </c>
      <c r="D434" s="2" t="s">
        <v>33</v>
      </c>
      <c r="E434" s="2">
        <v>13</v>
      </c>
      <c r="F434" s="4">
        <v>5208.125</v>
      </c>
      <c r="G434" s="1">
        <v>301.89936927172715</v>
      </c>
      <c r="H434" s="4">
        <v>9764.375</v>
      </c>
      <c r="I434" s="1">
        <v>575.10945327303193</v>
      </c>
      <c r="J434" s="1">
        <v>2.7217770034843207</v>
      </c>
      <c r="K434" s="1">
        <f t="shared" si="93"/>
        <v>7298.9514119601336</v>
      </c>
      <c r="L434" s="1">
        <v>0.31900000000000001</v>
      </c>
      <c r="M434" s="1">
        <v>0.28299999999999997</v>
      </c>
      <c r="N434" s="1">
        <v>0.24099999999999999</v>
      </c>
      <c r="O434" s="1">
        <v>0.157</v>
      </c>
      <c r="P434" s="1">
        <f t="shared" si="100"/>
        <v>103.28016247923588</v>
      </c>
      <c r="Q434" s="1">
        <f t="shared" si="91"/>
        <v>1759.0472902823922</v>
      </c>
      <c r="R434" s="1">
        <f t="shared" si="92"/>
        <v>1145.9353716777409</v>
      </c>
      <c r="S434" s="1">
        <f t="shared" si="101"/>
        <v>2904.9826619601331</v>
      </c>
      <c r="T434" s="1">
        <f t="shared" si="102"/>
        <v>3008.2628244393691</v>
      </c>
    </row>
    <row r="435" spans="1:20" x14ac:dyDescent="0.35">
      <c r="A435" s="2">
        <v>1984</v>
      </c>
      <c r="B435" s="2" t="s">
        <v>19</v>
      </c>
      <c r="C435" s="3" t="s">
        <v>20</v>
      </c>
      <c r="D435" s="2" t="s">
        <v>34</v>
      </c>
      <c r="E435" s="2">
        <v>14</v>
      </c>
      <c r="F435" s="4">
        <v>4215</v>
      </c>
      <c r="G435" s="1">
        <v>237.91630180941084</v>
      </c>
      <c r="H435" s="4">
        <v>8043.125</v>
      </c>
      <c r="I435" s="1">
        <v>542.12548833517417</v>
      </c>
      <c r="J435" s="1">
        <v>2.2419860627177699</v>
      </c>
      <c r="K435" s="1">
        <f t="shared" si="93"/>
        <v>6012.3027408637872</v>
      </c>
      <c r="L435" s="1">
        <v>0.31900000000000001</v>
      </c>
      <c r="M435" s="1">
        <v>0.28299999999999997</v>
      </c>
      <c r="N435" s="1">
        <v>0.24099999999999999</v>
      </c>
      <c r="O435" s="1">
        <v>0.157</v>
      </c>
      <c r="P435" s="1">
        <f t="shared" si="100"/>
        <v>85.074083783222591</v>
      </c>
      <c r="Q435" s="1">
        <f t="shared" si="91"/>
        <v>1448.9649605481727</v>
      </c>
      <c r="R435" s="1">
        <f t="shared" si="92"/>
        <v>943.93153031561462</v>
      </c>
      <c r="S435" s="1">
        <f t="shared" si="101"/>
        <v>2392.8964908637872</v>
      </c>
      <c r="T435" s="1">
        <f t="shared" si="102"/>
        <v>2477.9705746470099</v>
      </c>
    </row>
    <row r="436" spans="1:20" x14ac:dyDescent="0.35">
      <c r="A436" s="2">
        <v>1984</v>
      </c>
      <c r="B436" s="2" t="s">
        <v>19</v>
      </c>
      <c r="C436" s="3" t="s">
        <v>20</v>
      </c>
      <c r="D436" s="2" t="s">
        <v>35</v>
      </c>
      <c r="E436" s="2">
        <v>15</v>
      </c>
      <c r="F436" s="4">
        <v>6345.625</v>
      </c>
      <c r="G436" s="1">
        <v>320.15214482076067</v>
      </c>
      <c r="H436" s="4">
        <v>12146.875</v>
      </c>
      <c r="I436" s="1">
        <v>450.67193897730488</v>
      </c>
      <c r="J436" s="1">
        <v>3.3858885017421603</v>
      </c>
      <c r="K436" s="1">
        <f t="shared" si="93"/>
        <v>9079.8899501661126</v>
      </c>
      <c r="L436" s="1">
        <v>0.31900000000000001</v>
      </c>
      <c r="M436" s="1">
        <v>0.28299999999999997</v>
      </c>
      <c r="N436" s="1">
        <v>0.24099999999999999</v>
      </c>
      <c r="O436" s="1">
        <v>0.157</v>
      </c>
      <c r="P436" s="1">
        <f t="shared" si="100"/>
        <v>128.48044279485049</v>
      </c>
      <c r="Q436" s="1">
        <f t="shared" si="91"/>
        <v>2188.2534779900329</v>
      </c>
      <c r="R436" s="1">
        <f t="shared" si="92"/>
        <v>1425.5427221760797</v>
      </c>
      <c r="S436" s="1">
        <f t="shared" si="101"/>
        <v>3613.7962001661126</v>
      </c>
      <c r="T436" s="1">
        <f t="shared" si="102"/>
        <v>3742.2766429609633</v>
      </c>
    </row>
    <row r="437" spans="1:20" x14ac:dyDescent="0.35">
      <c r="A437" s="1">
        <f>A436+1</f>
        <v>1985</v>
      </c>
      <c r="B437" s="3" t="s">
        <v>36</v>
      </c>
      <c r="C437" s="3" t="s">
        <v>36</v>
      </c>
      <c r="D437" s="3" t="s">
        <v>21</v>
      </c>
      <c r="E437" s="3">
        <v>1</v>
      </c>
      <c r="F437" s="4">
        <v>0</v>
      </c>
      <c r="G437" s="1">
        <v>0</v>
      </c>
      <c r="H437" s="4">
        <v>0</v>
      </c>
      <c r="I437" s="1">
        <v>0</v>
      </c>
      <c r="J437" s="1">
        <v>0</v>
      </c>
      <c r="K437" s="1" t="e">
        <f t="shared" si="93"/>
        <v>#DIV/0!</v>
      </c>
    </row>
    <row r="438" spans="1:20" x14ac:dyDescent="0.35">
      <c r="A438" s="2">
        <v>1985</v>
      </c>
      <c r="B438" s="2" t="s">
        <v>41</v>
      </c>
      <c r="C438" s="3" t="s">
        <v>42</v>
      </c>
      <c r="D438" s="2" t="s">
        <v>22</v>
      </c>
      <c r="E438" s="2">
        <v>2</v>
      </c>
      <c r="F438" s="4">
        <v>1912.5</v>
      </c>
      <c r="G438" s="1">
        <v>390.41644432579938</v>
      </c>
      <c r="H438" s="4">
        <v>3183.75</v>
      </c>
      <c r="I438" s="1">
        <v>565.54139971480163</v>
      </c>
      <c r="J438" s="1">
        <v>1</v>
      </c>
      <c r="K438" s="1">
        <f t="shared" si="93"/>
        <v>1683.5340775558168</v>
      </c>
      <c r="L438" s="1">
        <v>0.45100000000000001</v>
      </c>
      <c r="M438" s="1">
        <v>0.4</v>
      </c>
      <c r="N438" s="1">
        <v>0.09</v>
      </c>
      <c r="O438" s="1">
        <v>5.8999999999999997E-2</v>
      </c>
      <c r="P438" s="1">
        <f t="shared" ref="P438:P451" si="103">M438*K438*0.05</f>
        <v>33.670681551116338</v>
      </c>
      <c r="Q438" s="1">
        <f t="shared" si="91"/>
        <v>151.51806698002352</v>
      </c>
      <c r="R438" s="1">
        <f t="shared" si="92"/>
        <v>99.328510575793189</v>
      </c>
      <c r="S438" s="1">
        <f t="shared" ref="S438:S451" si="104">Q438+R438</f>
        <v>250.84657755581671</v>
      </c>
      <c r="T438" s="1">
        <f t="shared" ref="T438:T451" si="105">S438+P438</f>
        <v>284.51725910693307</v>
      </c>
    </row>
    <row r="439" spans="1:20" x14ac:dyDescent="0.35">
      <c r="A439" s="2">
        <v>1985</v>
      </c>
      <c r="B439" s="2" t="s">
        <v>41</v>
      </c>
      <c r="C439" s="3" t="s">
        <v>42</v>
      </c>
      <c r="D439" s="2" t="s">
        <v>23</v>
      </c>
      <c r="E439" s="2">
        <v>3</v>
      </c>
      <c r="F439" s="4">
        <v>3922.5</v>
      </c>
      <c r="G439" s="1">
        <v>239.51339558919591</v>
      </c>
      <c r="H439" s="4">
        <v>6626.25</v>
      </c>
      <c r="I439" s="1">
        <v>321.4050923599919</v>
      </c>
      <c r="J439" s="1">
        <v>2.0812720848056538</v>
      </c>
      <c r="K439" s="1">
        <f t="shared" si="93"/>
        <v>3503.8924794359577</v>
      </c>
      <c r="L439" s="1">
        <v>0.45100000000000001</v>
      </c>
      <c r="M439" s="1">
        <v>0.4</v>
      </c>
      <c r="N439" s="1">
        <v>0.09</v>
      </c>
      <c r="O439" s="1">
        <v>5.8999999999999997E-2</v>
      </c>
      <c r="P439" s="1">
        <f t="shared" si="103"/>
        <v>70.077849588719161</v>
      </c>
      <c r="Q439" s="1">
        <f t="shared" si="91"/>
        <v>315.3503231492362</v>
      </c>
      <c r="R439" s="1">
        <f t="shared" si="92"/>
        <v>206.72965628672151</v>
      </c>
      <c r="S439" s="1">
        <f t="shared" si="104"/>
        <v>522.07997943595774</v>
      </c>
      <c r="T439" s="1">
        <f t="shared" si="105"/>
        <v>592.15782902467686</v>
      </c>
    </row>
    <row r="440" spans="1:20" x14ac:dyDescent="0.35">
      <c r="A440" s="2">
        <v>1985</v>
      </c>
      <c r="B440" s="2" t="s">
        <v>41</v>
      </c>
      <c r="C440" s="3" t="s">
        <v>42</v>
      </c>
      <c r="D440" s="2" t="s">
        <v>24</v>
      </c>
      <c r="E440" s="2">
        <v>4</v>
      </c>
      <c r="F440" s="4">
        <v>2744.375</v>
      </c>
      <c r="G440" s="1">
        <v>647.98525896299009</v>
      </c>
      <c r="H440" s="4">
        <v>4711.25</v>
      </c>
      <c r="I440" s="1">
        <v>884.93088387863747</v>
      </c>
      <c r="J440" s="1">
        <v>1.4797801334903808</v>
      </c>
      <c r="K440" s="1">
        <f t="shared" si="93"/>
        <v>2491.2602820211519</v>
      </c>
      <c r="L440" s="1">
        <v>0.45100000000000001</v>
      </c>
      <c r="M440" s="1">
        <v>0.4</v>
      </c>
      <c r="N440" s="1">
        <v>0.09</v>
      </c>
      <c r="O440" s="1">
        <v>5.8999999999999997E-2</v>
      </c>
      <c r="P440" s="1">
        <f t="shared" si="103"/>
        <v>49.825205640423043</v>
      </c>
      <c r="Q440" s="1">
        <f t="shared" si="91"/>
        <v>224.21342538190365</v>
      </c>
      <c r="R440" s="1">
        <f t="shared" si="92"/>
        <v>146.98435663924795</v>
      </c>
      <c r="S440" s="1">
        <f t="shared" si="104"/>
        <v>371.19778202115162</v>
      </c>
      <c r="T440" s="1">
        <f t="shared" si="105"/>
        <v>421.02298766157469</v>
      </c>
    </row>
    <row r="441" spans="1:20" x14ac:dyDescent="0.35">
      <c r="A441" s="2">
        <v>1985</v>
      </c>
      <c r="B441" s="2" t="s">
        <v>41</v>
      </c>
      <c r="C441" s="3" t="s">
        <v>42</v>
      </c>
      <c r="D441" s="2" t="s">
        <v>25</v>
      </c>
      <c r="E441" s="2">
        <v>5</v>
      </c>
      <c r="F441" s="4">
        <v>3272.5</v>
      </c>
      <c r="G441" s="1">
        <v>131.35511663679748</v>
      </c>
      <c r="H441" s="4">
        <v>5386.25</v>
      </c>
      <c r="I441" s="1">
        <v>373.71762061241935</v>
      </c>
      <c r="J441" s="1">
        <v>1.6917942677659992</v>
      </c>
      <c r="K441" s="1">
        <f t="shared" si="93"/>
        <v>2848.19330199765</v>
      </c>
      <c r="L441" s="1">
        <v>0.45100000000000001</v>
      </c>
      <c r="M441" s="1">
        <v>0.4</v>
      </c>
      <c r="N441" s="1">
        <v>0.09</v>
      </c>
      <c r="O441" s="1">
        <v>5.8999999999999997E-2</v>
      </c>
      <c r="P441" s="1">
        <f t="shared" si="103"/>
        <v>56.963866039953011</v>
      </c>
      <c r="Q441" s="1">
        <f t="shared" si="91"/>
        <v>256.33739717978847</v>
      </c>
      <c r="R441" s="1">
        <f t="shared" si="92"/>
        <v>168.04340481786133</v>
      </c>
      <c r="S441" s="1">
        <f t="shared" si="104"/>
        <v>424.38080199764977</v>
      </c>
      <c r="T441" s="1">
        <f t="shared" si="105"/>
        <v>481.34466803760279</v>
      </c>
    </row>
    <row r="442" spans="1:20" x14ac:dyDescent="0.35">
      <c r="A442" s="2">
        <v>1985</v>
      </c>
      <c r="B442" s="2" t="s">
        <v>41</v>
      </c>
      <c r="C442" s="3" t="s">
        <v>42</v>
      </c>
      <c r="D442" s="2" t="s">
        <v>26</v>
      </c>
      <c r="E442" s="2">
        <v>6</v>
      </c>
      <c r="F442" s="4">
        <v>1962.5</v>
      </c>
      <c r="G442" s="1">
        <v>194.63641317423966</v>
      </c>
      <c r="H442" s="4">
        <v>3464.375</v>
      </c>
      <c r="I442" s="1">
        <v>353.42577837229067</v>
      </c>
      <c r="J442" s="1">
        <v>1.0881429132312526</v>
      </c>
      <c r="K442" s="1">
        <f t="shared" si="93"/>
        <v>1831.9256756756756</v>
      </c>
      <c r="L442" s="1">
        <v>0.45100000000000001</v>
      </c>
      <c r="M442" s="1">
        <v>0.4</v>
      </c>
      <c r="N442" s="1">
        <v>0.09</v>
      </c>
      <c r="O442" s="1">
        <v>5.8999999999999997E-2</v>
      </c>
      <c r="P442" s="1">
        <f t="shared" si="103"/>
        <v>36.638513513513516</v>
      </c>
      <c r="Q442" s="1">
        <f t="shared" si="91"/>
        <v>164.87331081081081</v>
      </c>
      <c r="R442" s="1">
        <f t="shared" si="92"/>
        <v>108.08361486486486</v>
      </c>
      <c r="S442" s="1">
        <f t="shared" si="104"/>
        <v>272.95692567567568</v>
      </c>
      <c r="T442" s="1">
        <f t="shared" si="105"/>
        <v>309.59543918918916</v>
      </c>
    </row>
    <row r="443" spans="1:20" x14ac:dyDescent="0.35">
      <c r="A443" s="2">
        <v>1985</v>
      </c>
      <c r="B443" s="2" t="s">
        <v>41</v>
      </c>
      <c r="C443" s="3" t="s">
        <v>42</v>
      </c>
      <c r="D443" s="2" t="s">
        <v>27</v>
      </c>
      <c r="E443" s="2">
        <v>7</v>
      </c>
      <c r="F443" s="4">
        <v>4501.25</v>
      </c>
      <c r="G443" s="1">
        <v>293.34635387768731</v>
      </c>
      <c r="H443" s="4">
        <v>7390.625</v>
      </c>
      <c r="I443" s="1">
        <v>334.13927605788911</v>
      </c>
      <c r="J443" s="1">
        <v>2.3213584609344329</v>
      </c>
      <c r="K443" s="1">
        <f t="shared" si="93"/>
        <v>3908.0860752056406</v>
      </c>
      <c r="L443" s="1">
        <v>0.45100000000000001</v>
      </c>
      <c r="M443" s="1">
        <v>0.4</v>
      </c>
      <c r="N443" s="1">
        <v>0.09</v>
      </c>
      <c r="O443" s="1">
        <v>5.8999999999999997E-2</v>
      </c>
      <c r="P443" s="1">
        <f t="shared" si="103"/>
        <v>78.161721504112819</v>
      </c>
      <c r="Q443" s="1">
        <f t="shared" si="91"/>
        <v>351.72774676850764</v>
      </c>
      <c r="R443" s="1">
        <f t="shared" si="92"/>
        <v>230.57707843713277</v>
      </c>
      <c r="S443" s="1">
        <f t="shared" si="104"/>
        <v>582.30482520564044</v>
      </c>
      <c r="T443" s="1">
        <f t="shared" si="105"/>
        <v>660.46654670975329</v>
      </c>
    </row>
    <row r="444" spans="1:20" x14ac:dyDescent="0.35">
      <c r="A444" s="2">
        <v>1985</v>
      </c>
      <c r="B444" s="2" t="s">
        <v>41</v>
      </c>
      <c r="C444" s="3" t="s">
        <v>42</v>
      </c>
      <c r="D444" s="2" t="s">
        <v>28</v>
      </c>
      <c r="E444" s="2">
        <v>8</v>
      </c>
      <c r="F444" s="4">
        <v>2982.5</v>
      </c>
      <c r="G444" s="1">
        <v>428.02355854166092</v>
      </c>
      <c r="H444" s="4">
        <v>5195</v>
      </c>
      <c r="I444" s="1">
        <v>569.62158112672387</v>
      </c>
      <c r="J444" s="1">
        <v>1.6317235963879073</v>
      </c>
      <c r="K444" s="1">
        <f t="shared" si="93"/>
        <v>2747.0622796709754</v>
      </c>
      <c r="L444" s="1">
        <v>0.45100000000000001</v>
      </c>
      <c r="M444" s="1">
        <v>0.4</v>
      </c>
      <c r="N444" s="1">
        <v>0.09</v>
      </c>
      <c r="O444" s="1">
        <v>5.8999999999999997E-2</v>
      </c>
      <c r="P444" s="1">
        <f t="shared" si="103"/>
        <v>54.941245593419517</v>
      </c>
      <c r="Q444" s="1">
        <f t="shared" si="91"/>
        <v>247.23560517038777</v>
      </c>
      <c r="R444" s="1">
        <f t="shared" si="92"/>
        <v>162.07667450058753</v>
      </c>
      <c r="S444" s="1">
        <f t="shared" si="104"/>
        <v>409.31227967097527</v>
      </c>
      <c r="T444" s="1">
        <f t="shared" si="105"/>
        <v>464.2535252643948</v>
      </c>
    </row>
    <row r="445" spans="1:20" x14ac:dyDescent="0.35">
      <c r="A445" s="2">
        <v>1985</v>
      </c>
      <c r="B445" s="2" t="s">
        <v>41</v>
      </c>
      <c r="C445" s="3" t="s">
        <v>42</v>
      </c>
      <c r="D445" s="2" t="s">
        <v>29</v>
      </c>
      <c r="E445" s="2">
        <v>9</v>
      </c>
      <c r="F445" s="4">
        <v>1798.75</v>
      </c>
      <c r="G445" s="1">
        <v>489.98511882165019</v>
      </c>
      <c r="H445" s="4">
        <v>3123.75</v>
      </c>
      <c r="I445" s="1">
        <v>749.08612872576714</v>
      </c>
      <c r="J445" s="1">
        <v>0.98115429917550057</v>
      </c>
      <c r="K445" s="1">
        <f t="shared" si="93"/>
        <v>1651.8066980023502</v>
      </c>
      <c r="L445" s="1">
        <v>0.45100000000000001</v>
      </c>
      <c r="M445" s="1">
        <v>0.4</v>
      </c>
      <c r="N445" s="1">
        <v>0.09</v>
      </c>
      <c r="O445" s="1">
        <v>5.8999999999999997E-2</v>
      </c>
      <c r="P445" s="1">
        <f t="shared" si="103"/>
        <v>33.036133960047003</v>
      </c>
      <c r="Q445" s="1">
        <f t="shared" si="91"/>
        <v>148.6626028202115</v>
      </c>
      <c r="R445" s="1">
        <f t="shared" si="92"/>
        <v>97.456595182138656</v>
      </c>
      <c r="S445" s="1">
        <f t="shared" si="104"/>
        <v>246.11919800235017</v>
      </c>
      <c r="T445" s="1">
        <f t="shared" si="105"/>
        <v>279.15533196239716</v>
      </c>
    </row>
    <row r="446" spans="1:20" x14ac:dyDescent="0.35">
      <c r="A446" s="2">
        <v>1985</v>
      </c>
      <c r="B446" s="2" t="s">
        <v>41</v>
      </c>
      <c r="C446" s="3" t="s">
        <v>42</v>
      </c>
      <c r="D446" s="2" t="s">
        <v>30</v>
      </c>
      <c r="E446" s="2">
        <v>10</v>
      </c>
      <c r="F446" s="4">
        <v>2953.75</v>
      </c>
      <c r="G446" s="1">
        <v>189.32445695155181</v>
      </c>
      <c r="H446" s="4">
        <v>4998.125</v>
      </c>
      <c r="I446" s="1">
        <v>441.97189740299723</v>
      </c>
      <c r="J446" s="1">
        <v>1.5698861405575186</v>
      </c>
      <c r="K446" s="1">
        <f t="shared" si="93"/>
        <v>2642.9568155111633</v>
      </c>
      <c r="L446" s="1">
        <v>0.45100000000000001</v>
      </c>
      <c r="M446" s="1">
        <v>0.4</v>
      </c>
      <c r="N446" s="1">
        <v>0.09</v>
      </c>
      <c r="O446" s="1">
        <v>5.8999999999999997E-2</v>
      </c>
      <c r="P446" s="1">
        <f t="shared" si="103"/>
        <v>52.859136310223271</v>
      </c>
      <c r="Q446" s="1">
        <f t="shared" si="91"/>
        <v>237.86611339600469</v>
      </c>
      <c r="R446" s="1">
        <f t="shared" si="92"/>
        <v>155.93445211515862</v>
      </c>
      <c r="S446" s="1">
        <f t="shared" si="104"/>
        <v>393.80056551116331</v>
      </c>
      <c r="T446" s="1">
        <f t="shared" si="105"/>
        <v>446.65970182138659</v>
      </c>
    </row>
    <row r="447" spans="1:20" x14ac:dyDescent="0.35">
      <c r="A447" s="2">
        <v>1985</v>
      </c>
      <c r="B447" s="2" t="s">
        <v>41</v>
      </c>
      <c r="C447" s="3" t="s">
        <v>42</v>
      </c>
      <c r="D447" s="2" t="s">
        <v>31</v>
      </c>
      <c r="E447" s="2">
        <v>11</v>
      </c>
      <c r="F447" s="4">
        <v>2965.625</v>
      </c>
      <c r="G447" s="1">
        <v>210.6376727147038</v>
      </c>
      <c r="H447" s="4">
        <v>4956.875</v>
      </c>
      <c r="I447" s="1">
        <v>267.95622701142929</v>
      </c>
      <c r="J447" s="1">
        <v>1.5569297212406754</v>
      </c>
      <c r="K447" s="1">
        <f t="shared" si="93"/>
        <v>2621.1442420681551</v>
      </c>
      <c r="L447" s="1">
        <v>0.45100000000000001</v>
      </c>
      <c r="M447" s="1">
        <v>0.4</v>
      </c>
      <c r="N447" s="1">
        <v>0.09</v>
      </c>
      <c r="O447" s="1">
        <v>5.8999999999999997E-2</v>
      </c>
      <c r="P447" s="1">
        <f t="shared" si="103"/>
        <v>52.4228848413631</v>
      </c>
      <c r="Q447" s="1">
        <f t="shared" si="91"/>
        <v>235.90298178613395</v>
      </c>
      <c r="R447" s="1">
        <f t="shared" si="92"/>
        <v>154.64751028202113</v>
      </c>
      <c r="S447" s="1">
        <f t="shared" si="104"/>
        <v>390.55049206815511</v>
      </c>
      <c r="T447" s="1">
        <f t="shared" si="105"/>
        <v>442.97337690951821</v>
      </c>
    </row>
    <row r="448" spans="1:20" x14ac:dyDescent="0.35">
      <c r="A448" s="2">
        <v>1985</v>
      </c>
      <c r="B448" s="2" t="s">
        <v>41</v>
      </c>
      <c r="C448" s="3" t="s">
        <v>42</v>
      </c>
      <c r="D448" s="2" t="s">
        <v>32</v>
      </c>
      <c r="E448" s="2">
        <v>12</v>
      </c>
      <c r="F448" s="4">
        <v>1651.875</v>
      </c>
      <c r="G448" s="1">
        <v>273.27775095434799</v>
      </c>
      <c r="H448" s="4">
        <v>2877.5</v>
      </c>
      <c r="I448" s="1">
        <v>381.16223779096413</v>
      </c>
      <c r="J448" s="1">
        <v>0.90380840204161761</v>
      </c>
      <c r="K448" s="1">
        <f t="shared" si="93"/>
        <v>1521.5922444183313</v>
      </c>
      <c r="L448" s="1">
        <v>0.45100000000000001</v>
      </c>
      <c r="M448" s="1">
        <v>0.4</v>
      </c>
      <c r="N448" s="1">
        <v>0.09</v>
      </c>
      <c r="O448" s="1">
        <v>5.8999999999999997E-2</v>
      </c>
      <c r="P448" s="1">
        <f t="shared" si="103"/>
        <v>30.43184488836663</v>
      </c>
      <c r="Q448" s="1">
        <f t="shared" si="91"/>
        <v>136.94330199764983</v>
      </c>
      <c r="R448" s="1">
        <f t="shared" si="92"/>
        <v>89.77394242068155</v>
      </c>
      <c r="S448" s="1">
        <f t="shared" si="104"/>
        <v>226.71724441833138</v>
      </c>
      <c r="T448" s="1">
        <f t="shared" si="105"/>
        <v>257.14908930669799</v>
      </c>
    </row>
    <row r="449" spans="1:20" x14ac:dyDescent="0.35">
      <c r="A449" s="2">
        <v>1985</v>
      </c>
      <c r="B449" s="2" t="s">
        <v>41</v>
      </c>
      <c r="C449" s="3" t="s">
        <v>42</v>
      </c>
      <c r="D449" s="2" t="s">
        <v>33</v>
      </c>
      <c r="E449" s="2">
        <v>13</v>
      </c>
      <c r="F449" s="4">
        <v>4847.5</v>
      </c>
      <c r="G449" s="1">
        <v>135.75406685129792</v>
      </c>
      <c r="H449" s="4">
        <v>7698.125</v>
      </c>
      <c r="I449" s="1">
        <v>218.60370475032559</v>
      </c>
      <c r="J449" s="1">
        <v>2.4179426776599922</v>
      </c>
      <c r="K449" s="1">
        <f t="shared" si="93"/>
        <v>4070.6888954171563</v>
      </c>
      <c r="L449" s="1">
        <v>0.45100000000000001</v>
      </c>
      <c r="M449" s="1">
        <v>0.4</v>
      </c>
      <c r="N449" s="1">
        <v>0.09</v>
      </c>
      <c r="O449" s="1">
        <v>5.8999999999999997E-2</v>
      </c>
      <c r="P449" s="1">
        <f t="shared" si="103"/>
        <v>81.413777908343135</v>
      </c>
      <c r="Q449" s="1">
        <f t="shared" si="91"/>
        <v>366.36200058754406</v>
      </c>
      <c r="R449" s="1">
        <f t="shared" si="92"/>
        <v>240.1706448296122</v>
      </c>
      <c r="S449" s="1">
        <f t="shared" si="104"/>
        <v>606.53264541715623</v>
      </c>
      <c r="T449" s="1">
        <f t="shared" si="105"/>
        <v>687.94642332549938</v>
      </c>
    </row>
    <row r="450" spans="1:20" x14ac:dyDescent="0.35">
      <c r="A450" s="2">
        <v>1985</v>
      </c>
      <c r="B450" s="2" t="s">
        <v>41</v>
      </c>
      <c r="C450" s="3" t="s">
        <v>42</v>
      </c>
      <c r="D450" s="2" t="s">
        <v>34</v>
      </c>
      <c r="E450" s="2">
        <v>14</v>
      </c>
      <c r="F450" s="4">
        <v>4110.625</v>
      </c>
      <c r="G450" s="1">
        <v>564.33727725536619</v>
      </c>
      <c r="H450" s="4">
        <v>6841.875</v>
      </c>
      <c r="I450" s="1">
        <v>852.27896695428194</v>
      </c>
      <c r="J450" s="1">
        <v>2.1489988221436986</v>
      </c>
      <c r="K450" s="1">
        <f t="shared" si="93"/>
        <v>3617.9127497062282</v>
      </c>
      <c r="L450" s="1">
        <v>0.45100000000000001</v>
      </c>
      <c r="M450" s="1">
        <v>0.4</v>
      </c>
      <c r="N450" s="1">
        <v>0.09</v>
      </c>
      <c r="O450" s="1">
        <v>5.8999999999999997E-2</v>
      </c>
      <c r="P450" s="1">
        <f t="shared" si="103"/>
        <v>72.358254994124579</v>
      </c>
      <c r="Q450" s="1">
        <f t="shared" si="91"/>
        <v>325.61214747356053</v>
      </c>
      <c r="R450" s="1">
        <f t="shared" si="92"/>
        <v>213.45685223266744</v>
      </c>
      <c r="S450" s="1">
        <f t="shared" si="104"/>
        <v>539.06899970622794</v>
      </c>
      <c r="T450" s="1">
        <f t="shared" si="105"/>
        <v>611.42725470035248</v>
      </c>
    </row>
    <row r="451" spans="1:20" x14ac:dyDescent="0.35">
      <c r="A451" s="2">
        <v>1985</v>
      </c>
      <c r="B451" s="2" t="s">
        <v>41</v>
      </c>
      <c r="C451" s="3" t="s">
        <v>42</v>
      </c>
      <c r="D451" s="2" t="s">
        <v>35</v>
      </c>
      <c r="E451" s="2">
        <v>15</v>
      </c>
      <c r="F451" s="4">
        <v>4096.875</v>
      </c>
      <c r="G451" s="1">
        <v>290.02424467619949</v>
      </c>
      <c r="H451" s="4">
        <v>6848.75</v>
      </c>
      <c r="I451" s="1">
        <v>441.06749179436758</v>
      </c>
      <c r="J451" s="1">
        <v>2.1511582253631722</v>
      </c>
      <c r="K451" s="1">
        <f t="shared" si="93"/>
        <v>3621.548178613396</v>
      </c>
      <c r="L451" s="1">
        <v>0.45100000000000001</v>
      </c>
      <c r="M451" s="1">
        <v>0.4</v>
      </c>
      <c r="N451" s="1">
        <v>0.09</v>
      </c>
      <c r="O451" s="1">
        <v>5.8999999999999997E-2</v>
      </c>
      <c r="P451" s="1">
        <f t="shared" si="103"/>
        <v>72.430963572267927</v>
      </c>
      <c r="Q451" s="1">
        <f t="shared" ref="Q451:Q514" si="106">N451*K451</f>
        <v>325.93933607520563</v>
      </c>
      <c r="R451" s="1">
        <f t="shared" ref="R451:R514" si="107">O451*K451</f>
        <v>213.67134253819034</v>
      </c>
      <c r="S451" s="1">
        <f t="shared" si="104"/>
        <v>539.61067861339598</v>
      </c>
      <c r="T451" s="1">
        <f t="shared" si="105"/>
        <v>612.04164218566393</v>
      </c>
    </row>
    <row r="452" spans="1:20" x14ac:dyDescent="0.35">
      <c r="A452" s="1">
        <f>A451+1</f>
        <v>1986</v>
      </c>
      <c r="B452" s="3" t="s">
        <v>36</v>
      </c>
      <c r="C452" s="3" t="s">
        <v>36</v>
      </c>
      <c r="D452" s="3" t="s">
        <v>21</v>
      </c>
      <c r="E452" s="3">
        <v>1</v>
      </c>
      <c r="F452" s="4">
        <v>0</v>
      </c>
      <c r="G452" s="1">
        <v>0</v>
      </c>
      <c r="H452" s="4">
        <v>0</v>
      </c>
      <c r="I452" s="1">
        <v>0</v>
      </c>
      <c r="J452" s="1">
        <v>0</v>
      </c>
      <c r="K452" s="1" t="e">
        <f t="shared" ref="K452:K515" si="108">H452*0.45/(L452+M452)</f>
        <v>#DIV/0!</v>
      </c>
    </row>
    <row r="453" spans="1:20" x14ac:dyDescent="0.35">
      <c r="A453" s="2">
        <v>1986</v>
      </c>
      <c r="B453" s="2" t="s">
        <v>19</v>
      </c>
      <c r="C453" s="3" t="s">
        <v>20</v>
      </c>
      <c r="D453" s="2" t="s">
        <v>22</v>
      </c>
      <c r="E453" s="2">
        <v>2</v>
      </c>
      <c r="F453" s="4">
        <v>2500.625</v>
      </c>
      <c r="G453" s="1">
        <v>427.3239159778758</v>
      </c>
      <c r="H453" s="4">
        <v>4417.5</v>
      </c>
      <c r="I453" s="1">
        <v>690.83684260577388</v>
      </c>
      <c r="J453" s="1">
        <v>1</v>
      </c>
      <c r="K453" s="1">
        <f t="shared" si="108"/>
        <v>3302.1179401993359</v>
      </c>
      <c r="L453" s="1">
        <v>0.31900000000000001</v>
      </c>
      <c r="M453" s="1">
        <v>0.28299999999999997</v>
      </c>
      <c r="N453" s="1">
        <v>0.24099999999999999</v>
      </c>
      <c r="O453" s="1">
        <v>0.157</v>
      </c>
      <c r="P453" s="1">
        <f t="shared" ref="P453:P466" si="109">M453*K453*0.05</f>
        <v>46.724968853820599</v>
      </c>
      <c r="Q453" s="1">
        <f t="shared" si="106"/>
        <v>795.81042358803995</v>
      </c>
      <c r="R453" s="1">
        <f t="shared" si="107"/>
        <v>518.43251661129568</v>
      </c>
      <c r="S453" s="1">
        <f t="shared" ref="S453:S466" si="110">Q453+R453</f>
        <v>1314.2429401993356</v>
      </c>
      <c r="T453" s="1">
        <f t="shared" ref="T453:T466" si="111">S453+P453</f>
        <v>1360.9679090531563</v>
      </c>
    </row>
    <row r="454" spans="1:20" x14ac:dyDescent="0.35">
      <c r="A454" s="2">
        <v>1986</v>
      </c>
      <c r="B454" s="2" t="s">
        <v>19</v>
      </c>
      <c r="C454" s="3" t="s">
        <v>20</v>
      </c>
      <c r="D454" s="2" t="s">
        <v>23</v>
      </c>
      <c r="E454" s="2">
        <v>3</v>
      </c>
      <c r="F454" s="4">
        <v>4404.375</v>
      </c>
      <c r="G454" s="1">
        <v>60.047724075660575</v>
      </c>
      <c r="H454" s="4">
        <v>7781.875</v>
      </c>
      <c r="I454" s="1">
        <v>170.18022003696467</v>
      </c>
      <c r="J454" s="1">
        <v>1.7616015846066779</v>
      </c>
      <c r="K454" s="1">
        <f t="shared" si="108"/>
        <v>5817.0161960132891</v>
      </c>
      <c r="L454" s="1">
        <v>0.31900000000000001</v>
      </c>
      <c r="M454" s="1">
        <v>0.28299999999999997</v>
      </c>
      <c r="N454" s="1">
        <v>0.24099999999999999</v>
      </c>
      <c r="O454" s="1">
        <v>0.157</v>
      </c>
      <c r="P454" s="1">
        <f t="shared" si="109"/>
        <v>82.310779173588045</v>
      </c>
      <c r="Q454" s="1">
        <f t="shared" si="106"/>
        <v>1401.9009032392025</v>
      </c>
      <c r="R454" s="1">
        <f t="shared" si="107"/>
        <v>913.27154277408636</v>
      </c>
      <c r="S454" s="1">
        <f t="shared" si="110"/>
        <v>2315.1724460132891</v>
      </c>
      <c r="T454" s="1">
        <f t="shared" si="111"/>
        <v>2397.483225186877</v>
      </c>
    </row>
    <row r="455" spans="1:20" x14ac:dyDescent="0.35">
      <c r="A455" s="2">
        <v>1986</v>
      </c>
      <c r="B455" s="2" t="s">
        <v>19</v>
      </c>
      <c r="C455" s="3" t="s">
        <v>20</v>
      </c>
      <c r="D455" s="2" t="s">
        <v>24</v>
      </c>
      <c r="E455" s="2">
        <v>4</v>
      </c>
      <c r="F455" s="4">
        <v>4228.75</v>
      </c>
      <c r="G455" s="1">
        <v>262.93614560700223</v>
      </c>
      <c r="H455" s="4">
        <v>7378.125</v>
      </c>
      <c r="I455" s="1">
        <v>442.15173970156388</v>
      </c>
      <c r="J455" s="1">
        <v>1.6702037351443124</v>
      </c>
      <c r="K455" s="1">
        <f t="shared" si="108"/>
        <v>5515.2097176079733</v>
      </c>
      <c r="L455" s="1">
        <v>0.31900000000000001</v>
      </c>
      <c r="M455" s="1">
        <v>0.28299999999999997</v>
      </c>
      <c r="N455" s="1">
        <v>0.24099999999999999</v>
      </c>
      <c r="O455" s="1">
        <v>0.157</v>
      </c>
      <c r="P455" s="1">
        <f t="shared" si="109"/>
        <v>78.040217504152821</v>
      </c>
      <c r="Q455" s="1">
        <f t="shared" si="106"/>
        <v>1329.1655419435215</v>
      </c>
      <c r="R455" s="1">
        <f t="shared" si="107"/>
        <v>865.88792566445181</v>
      </c>
      <c r="S455" s="1">
        <f t="shared" si="110"/>
        <v>2195.0534676079733</v>
      </c>
      <c r="T455" s="1">
        <f t="shared" si="111"/>
        <v>2273.093685112126</v>
      </c>
    </row>
    <row r="456" spans="1:20" x14ac:dyDescent="0.35">
      <c r="A456" s="2">
        <v>1986</v>
      </c>
      <c r="B456" s="2" t="s">
        <v>19</v>
      </c>
      <c r="C456" s="3" t="s">
        <v>20</v>
      </c>
      <c r="D456" s="2" t="s">
        <v>25</v>
      </c>
      <c r="E456" s="2">
        <v>5</v>
      </c>
      <c r="F456" s="4">
        <v>4376.25</v>
      </c>
      <c r="G456" s="1">
        <v>239.81329543348232</v>
      </c>
      <c r="H456" s="4">
        <v>7623.75</v>
      </c>
      <c r="I456" s="1">
        <v>360.07343014153923</v>
      </c>
      <c r="J456" s="1">
        <v>1.7258064516129032</v>
      </c>
      <c r="K456" s="1">
        <f t="shared" si="108"/>
        <v>5698.8164451827242</v>
      </c>
      <c r="L456" s="1">
        <v>0.31900000000000001</v>
      </c>
      <c r="M456" s="1">
        <v>0.28299999999999997</v>
      </c>
      <c r="N456" s="1">
        <v>0.24099999999999999</v>
      </c>
      <c r="O456" s="1">
        <v>0.157</v>
      </c>
      <c r="P456" s="1">
        <f t="shared" si="109"/>
        <v>80.638252699335553</v>
      </c>
      <c r="Q456" s="1">
        <f t="shared" si="106"/>
        <v>1373.4147632890365</v>
      </c>
      <c r="R456" s="1">
        <f t="shared" si="107"/>
        <v>894.71418189368774</v>
      </c>
      <c r="S456" s="1">
        <f t="shared" si="110"/>
        <v>2268.1289451827242</v>
      </c>
      <c r="T456" s="1">
        <f t="shared" si="111"/>
        <v>2348.7671978820599</v>
      </c>
    </row>
    <row r="457" spans="1:20" x14ac:dyDescent="0.35">
      <c r="A457" s="2">
        <v>1986</v>
      </c>
      <c r="B457" s="2" t="s">
        <v>19</v>
      </c>
      <c r="C457" s="3" t="s">
        <v>20</v>
      </c>
      <c r="D457" s="2" t="s">
        <v>26</v>
      </c>
      <c r="E457" s="2">
        <v>6</v>
      </c>
      <c r="F457" s="4">
        <v>2465.625</v>
      </c>
      <c r="G457" s="1">
        <v>312.43249270842495</v>
      </c>
      <c r="H457" s="4">
        <v>4470</v>
      </c>
      <c r="I457" s="1">
        <v>592.35342648556616</v>
      </c>
      <c r="J457" s="1">
        <v>1.0118845500848896</v>
      </c>
      <c r="K457" s="1">
        <f t="shared" si="108"/>
        <v>3341.3621262458473</v>
      </c>
      <c r="L457" s="1">
        <v>0.31900000000000001</v>
      </c>
      <c r="M457" s="1">
        <v>0.28299999999999997</v>
      </c>
      <c r="N457" s="1">
        <v>0.24099999999999999</v>
      </c>
      <c r="O457" s="1">
        <v>0.157</v>
      </c>
      <c r="P457" s="1">
        <f t="shared" si="109"/>
        <v>47.280274086378739</v>
      </c>
      <c r="Q457" s="1">
        <f t="shared" si="106"/>
        <v>805.26827242524917</v>
      </c>
      <c r="R457" s="1">
        <f t="shared" si="107"/>
        <v>524.59385382059804</v>
      </c>
      <c r="S457" s="1">
        <f t="shared" si="110"/>
        <v>1329.8621262458473</v>
      </c>
      <c r="T457" s="1">
        <f t="shared" si="111"/>
        <v>1377.1424003322261</v>
      </c>
    </row>
    <row r="458" spans="1:20" x14ac:dyDescent="0.35">
      <c r="A458" s="2">
        <v>1986</v>
      </c>
      <c r="B458" s="2" t="s">
        <v>19</v>
      </c>
      <c r="C458" s="3" t="s">
        <v>20</v>
      </c>
      <c r="D458" s="2" t="s">
        <v>27</v>
      </c>
      <c r="E458" s="2">
        <v>7</v>
      </c>
      <c r="F458" s="4">
        <v>4460</v>
      </c>
      <c r="G458" s="1">
        <v>148.73074105017204</v>
      </c>
      <c r="H458" s="4">
        <v>7904.375</v>
      </c>
      <c r="I458" s="1">
        <v>265.67757726218764</v>
      </c>
      <c r="J458" s="1">
        <v>1.7893322014714206</v>
      </c>
      <c r="K458" s="1">
        <f t="shared" si="108"/>
        <v>5908.5859634551498</v>
      </c>
      <c r="L458" s="1">
        <v>0.31900000000000001</v>
      </c>
      <c r="M458" s="1">
        <v>0.28299999999999997</v>
      </c>
      <c r="N458" s="1">
        <v>0.24099999999999999</v>
      </c>
      <c r="O458" s="1">
        <v>0.157</v>
      </c>
      <c r="P458" s="1">
        <f t="shared" si="109"/>
        <v>83.606491382890368</v>
      </c>
      <c r="Q458" s="1">
        <f t="shared" si="106"/>
        <v>1423.9692171926911</v>
      </c>
      <c r="R458" s="1">
        <f t="shared" si="107"/>
        <v>927.64799626245849</v>
      </c>
      <c r="S458" s="1">
        <f t="shared" si="110"/>
        <v>2351.6172134551498</v>
      </c>
      <c r="T458" s="1">
        <f t="shared" si="111"/>
        <v>2435.2237048380402</v>
      </c>
    </row>
    <row r="459" spans="1:20" x14ac:dyDescent="0.35">
      <c r="A459" s="2">
        <v>1986</v>
      </c>
      <c r="B459" s="2" t="s">
        <v>19</v>
      </c>
      <c r="C459" s="3" t="s">
        <v>20</v>
      </c>
      <c r="D459" s="2" t="s">
        <v>28</v>
      </c>
      <c r="E459" s="2">
        <v>8</v>
      </c>
      <c r="F459" s="4">
        <v>4541.875</v>
      </c>
      <c r="G459" s="1">
        <v>295.51773071453204</v>
      </c>
      <c r="H459" s="4">
        <v>8335.625</v>
      </c>
      <c r="I459" s="1">
        <v>505.85971416053837</v>
      </c>
      <c r="J459" s="1">
        <v>1.8869552914544425</v>
      </c>
      <c r="K459" s="1">
        <f t="shared" si="108"/>
        <v>6230.9489202657805</v>
      </c>
      <c r="L459" s="1">
        <v>0.31900000000000001</v>
      </c>
      <c r="M459" s="1">
        <v>0.28299999999999997</v>
      </c>
      <c r="N459" s="1">
        <v>0.24099999999999999</v>
      </c>
      <c r="O459" s="1">
        <v>0.157</v>
      </c>
      <c r="P459" s="1">
        <f t="shared" si="109"/>
        <v>88.167927221760792</v>
      </c>
      <c r="Q459" s="1">
        <f t="shared" si="106"/>
        <v>1501.658689784053</v>
      </c>
      <c r="R459" s="1">
        <f t="shared" si="107"/>
        <v>978.25898048172758</v>
      </c>
      <c r="S459" s="1">
        <f t="shared" si="110"/>
        <v>2479.9176702657805</v>
      </c>
      <c r="T459" s="1">
        <f t="shared" si="111"/>
        <v>2568.0855974875412</v>
      </c>
    </row>
    <row r="460" spans="1:20" x14ac:dyDescent="0.35">
      <c r="A460" s="2">
        <v>1986</v>
      </c>
      <c r="B460" s="2" t="s">
        <v>19</v>
      </c>
      <c r="C460" s="3" t="s">
        <v>20</v>
      </c>
      <c r="D460" s="2" t="s">
        <v>29</v>
      </c>
      <c r="E460" s="2">
        <v>9</v>
      </c>
      <c r="F460" s="4">
        <v>2054.375</v>
      </c>
      <c r="G460" s="1">
        <v>380.04591279651106</v>
      </c>
      <c r="H460" s="4">
        <v>4050</v>
      </c>
      <c r="I460" s="1">
        <v>611.03450378460866</v>
      </c>
      <c r="J460" s="1">
        <v>0.91680814940577249</v>
      </c>
      <c r="K460" s="1">
        <f t="shared" si="108"/>
        <v>3027.4086378737543</v>
      </c>
      <c r="L460" s="1">
        <v>0.31900000000000001</v>
      </c>
      <c r="M460" s="1">
        <v>0.28299999999999997</v>
      </c>
      <c r="N460" s="1">
        <v>0.24099999999999999</v>
      </c>
      <c r="O460" s="1">
        <v>0.157</v>
      </c>
      <c r="P460" s="1">
        <f t="shared" si="109"/>
        <v>42.837832225913623</v>
      </c>
      <c r="Q460" s="1">
        <f t="shared" si="106"/>
        <v>729.60548172757478</v>
      </c>
      <c r="R460" s="1">
        <f t="shared" si="107"/>
        <v>475.30315614617945</v>
      </c>
      <c r="S460" s="1">
        <f t="shared" si="110"/>
        <v>1204.9086378737543</v>
      </c>
      <c r="T460" s="1">
        <f t="shared" si="111"/>
        <v>1247.7464700996679</v>
      </c>
    </row>
    <row r="461" spans="1:20" x14ac:dyDescent="0.35">
      <c r="A461" s="2">
        <v>1986</v>
      </c>
      <c r="B461" s="2" t="s">
        <v>19</v>
      </c>
      <c r="C461" s="3" t="s">
        <v>20</v>
      </c>
      <c r="D461" s="2" t="s">
        <v>30</v>
      </c>
      <c r="E461" s="2">
        <v>10</v>
      </c>
      <c r="F461" s="4">
        <v>3531.875</v>
      </c>
      <c r="G461" s="1">
        <v>252.41644657193004</v>
      </c>
      <c r="H461" s="4">
        <v>6500.625</v>
      </c>
      <c r="I461" s="1">
        <v>417.0688582356122</v>
      </c>
      <c r="J461" s="1">
        <v>1.4715619694397284</v>
      </c>
      <c r="K461" s="1">
        <f t="shared" si="108"/>
        <v>4859.2711794019933</v>
      </c>
      <c r="L461" s="1">
        <v>0.31900000000000001</v>
      </c>
      <c r="M461" s="1">
        <v>0.28299999999999997</v>
      </c>
      <c r="N461" s="1">
        <v>0.24099999999999999</v>
      </c>
      <c r="O461" s="1">
        <v>0.157</v>
      </c>
      <c r="P461" s="1">
        <f t="shared" si="109"/>
        <v>68.758687188538204</v>
      </c>
      <c r="Q461" s="1">
        <f t="shared" si="106"/>
        <v>1171.0843542358803</v>
      </c>
      <c r="R461" s="1">
        <f t="shared" si="107"/>
        <v>762.90557516611295</v>
      </c>
      <c r="S461" s="1">
        <f t="shared" si="110"/>
        <v>1933.9899294019933</v>
      </c>
      <c r="T461" s="1">
        <f t="shared" si="111"/>
        <v>2002.7486165905316</v>
      </c>
    </row>
    <row r="462" spans="1:20" x14ac:dyDescent="0.35">
      <c r="A462" s="2">
        <v>1986</v>
      </c>
      <c r="B462" s="2" t="s">
        <v>19</v>
      </c>
      <c r="C462" s="3" t="s">
        <v>20</v>
      </c>
      <c r="D462" s="2" t="s">
        <v>31</v>
      </c>
      <c r="E462" s="2">
        <v>11</v>
      </c>
      <c r="F462" s="4">
        <v>3563.125</v>
      </c>
      <c r="G462" s="1">
        <v>300.28718892642314</v>
      </c>
      <c r="H462" s="4">
        <v>6456.875</v>
      </c>
      <c r="I462" s="1">
        <v>512.3652013023725</v>
      </c>
      <c r="J462" s="1">
        <v>1.4616581777023203</v>
      </c>
      <c r="K462" s="1">
        <f t="shared" si="108"/>
        <v>4826.5676910299007</v>
      </c>
      <c r="L462" s="1">
        <v>0.31900000000000001</v>
      </c>
      <c r="M462" s="1">
        <v>0.28299999999999997</v>
      </c>
      <c r="N462" s="1">
        <v>0.24099999999999999</v>
      </c>
      <c r="O462" s="1">
        <v>0.157</v>
      </c>
      <c r="P462" s="1">
        <f t="shared" si="109"/>
        <v>68.295932828073092</v>
      </c>
      <c r="Q462" s="1">
        <f t="shared" si="106"/>
        <v>1163.2028135382061</v>
      </c>
      <c r="R462" s="1">
        <f t="shared" si="107"/>
        <v>757.77112749169441</v>
      </c>
      <c r="S462" s="1">
        <f t="shared" si="110"/>
        <v>1920.9739410299005</v>
      </c>
      <c r="T462" s="1">
        <f t="shared" si="111"/>
        <v>1989.2698738579736</v>
      </c>
    </row>
    <row r="463" spans="1:20" x14ac:dyDescent="0.35">
      <c r="A463" s="2">
        <v>1986</v>
      </c>
      <c r="B463" s="2" t="s">
        <v>19</v>
      </c>
      <c r="C463" s="3" t="s">
        <v>20</v>
      </c>
      <c r="D463" s="2" t="s">
        <v>32</v>
      </c>
      <c r="E463" s="2">
        <v>12</v>
      </c>
      <c r="F463" s="4">
        <v>1422.5</v>
      </c>
      <c r="G463" s="1">
        <v>431.02590796068546</v>
      </c>
      <c r="H463" s="4">
        <v>2758.75</v>
      </c>
      <c r="I463" s="1">
        <v>735.09895291315524</v>
      </c>
      <c r="J463" s="1">
        <v>0.62450481041312955</v>
      </c>
      <c r="K463" s="1">
        <f t="shared" si="108"/>
        <v>2062.18853820598</v>
      </c>
      <c r="L463" s="1">
        <v>0.31900000000000001</v>
      </c>
      <c r="M463" s="1">
        <v>0.28299999999999997</v>
      </c>
      <c r="N463" s="1">
        <v>0.24099999999999999</v>
      </c>
      <c r="O463" s="1">
        <v>0.157</v>
      </c>
      <c r="P463" s="1">
        <f t="shared" si="109"/>
        <v>29.179967815614614</v>
      </c>
      <c r="Q463" s="1">
        <f t="shared" si="106"/>
        <v>496.98743770764116</v>
      </c>
      <c r="R463" s="1">
        <f t="shared" si="107"/>
        <v>323.76360049833886</v>
      </c>
      <c r="S463" s="1">
        <f t="shared" si="110"/>
        <v>820.75103820597997</v>
      </c>
      <c r="T463" s="1">
        <f t="shared" si="111"/>
        <v>849.93100602159461</v>
      </c>
    </row>
    <row r="464" spans="1:20" x14ac:dyDescent="0.35">
      <c r="A464" s="2">
        <v>1986</v>
      </c>
      <c r="B464" s="2" t="s">
        <v>19</v>
      </c>
      <c r="C464" s="3" t="s">
        <v>20</v>
      </c>
      <c r="D464" s="2" t="s">
        <v>33</v>
      </c>
      <c r="E464" s="2">
        <v>13</v>
      </c>
      <c r="F464" s="4">
        <v>4764.375</v>
      </c>
      <c r="G464" s="1">
        <v>190.44219376668255</v>
      </c>
      <c r="H464" s="4">
        <v>8683.75</v>
      </c>
      <c r="I464" s="1">
        <v>313.46615823431517</v>
      </c>
      <c r="J464" s="1">
        <v>1.9657611771363894</v>
      </c>
      <c r="K464" s="1">
        <f t="shared" si="108"/>
        <v>6491.1752491694351</v>
      </c>
      <c r="L464" s="1">
        <v>0.31900000000000001</v>
      </c>
      <c r="M464" s="1">
        <v>0.28299999999999997</v>
      </c>
      <c r="N464" s="1">
        <v>0.24099999999999999</v>
      </c>
      <c r="O464" s="1">
        <v>0.157</v>
      </c>
      <c r="P464" s="1">
        <f t="shared" si="109"/>
        <v>91.850129775747504</v>
      </c>
      <c r="Q464" s="1">
        <f t="shared" si="106"/>
        <v>1564.3732350498337</v>
      </c>
      <c r="R464" s="1">
        <f t="shared" si="107"/>
        <v>1019.1145141196013</v>
      </c>
      <c r="S464" s="1">
        <f t="shared" si="110"/>
        <v>2583.4877491694351</v>
      </c>
      <c r="T464" s="1">
        <f t="shared" si="111"/>
        <v>2675.3378789451826</v>
      </c>
    </row>
    <row r="465" spans="1:20" x14ac:dyDescent="0.35">
      <c r="A465" s="2">
        <v>1986</v>
      </c>
      <c r="B465" s="2" t="s">
        <v>19</v>
      </c>
      <c r="C465" s="3" t="s">
        <v>20</v>
      </c>
      <c r="D465" s="2" t="s">
        <v>34</v>
      </c>
      <c r="E465" s="2">
        <v>14</v>
      </c>
      <c r="F465" s="4">
        <v>4026.875</v>
      </c>
      <c r="G465" s="1">
        <v>100.75496265693317</v>
      </c>
      <c r="H465" s="4">
        <v>7413.75</v>
      </c>
      <c r="I465" s="1">
        <v>317.25529945420777</v>
      </c>
      <c r="J465" s="1">
        <v>1.6782682512733447</v>
      </c>
      <c r="K465" s="1">
        <f t="shared" si="108"/>
        <v>5541.8397009966775</v>
      </c>
      <c r="L465" s="1">
        <v>0.31900000000000001</v>
      </c>
      <c r="M465" s="1">
        <v>0.28299999999999997</v>
      </c>
      <c r="N465" s="1">
        <v>0.24099999999999999</v>
      </c>
      <c r="O465" s="1">
        <v>0.157</v>
      </c>
      <c r="P465" s="1">
        <f t="shared" si="109"/>
        <v>78.417031769102991</v>
      </c>
      <c r="Q465" s="1">
        <f t="shared" si="106"/>
        <v>1335.5833679401992</v>
      </c>
      <c r="R465" s="1">
        <f t="shared" si="107"/>
        <v>870.06883305647841</v>
      </c>
      <c r="S465" s="1">
        <f t="shared" si="110"/>
        <v>2205.6522009966775</v>
      </c>
      <c r="T465" s="1">
        <f t="shared" si="111"/>
        <v>2284.0692327657803</v>
      </c>
    </row>
    <row r="466" spans="1:20" x14ac:dyDescent="0.35">
      <c r="A466" s="2">
        <v>1986</v>
      </c>
      <c r="B466" s="2" t="s">
        <v>19</v>
      </c>
      <c r="C466" s="3" t="s">
        <v>20</v>
      </c>
      <c r="D466" s="2" t="s">
        <v>35</v>
      </c>
      <c r="E466" s="2">
        <v>15</v>
      </c>
      <c r="F466" s="4">
        <v>4744.375</v>
      </c>
      <c r="G466" s="1">
        <v>247.5494479223629</v>
      </c>
      <c r="H466" s="4">
        <v>8857.5</v>
      </c>
      <c r="I466" s="1">
        <v>392.23841029798206</v>
      </c>
      <c r="J466" s="1">
        <v>2.00509337860781</v>
      </c>
      <c r="K466" s="1">
        <f t="shared" si="108"/>
        <v>6621.0548172757481</v>
      </c>
      <c r="L466" s="1">
        <v>0.31900000000000001</v>
      </c>
      <c r="M466" s="1">
        <v>0.28299999999999997</v>
      </c>
      <c r="N466" s="1">
        <v>0.24099999999999999</v>
      </c>
      <c r="O466" s="1">
        <v>0.157</v>
      </c>
      <c r="P466" s="1">
        <f t="shared" si="109"/>
        <v>93.687925664451825</v>
      </c>
      <c r="Q466" s="1">
        <f t="shared" si="106"/>
        <v>1595.6742109634552</v>
      </c>
      <c r="R466" s="1">
        <f t="shared" si="107"/>
        <v>1039.5056063122925</v>
      </c>
      <c r="S466" s="1">
        <f t="shared" si="110"/>
        <v>2635.1798172757476</v>
      </c>
      <c r="T466" s="1">
        <f t="shared" si="111"/>
        <v>2728.8677429401996</v>
      </c>
    </row>
    <row r="467" spans="1:20" x14ac:dyDescent="0.35">
      <c r="A467" s="1">
        <f>A466+1</f>
        <v>1987</v>
      </c>
      <c r="B467" s="3" t="s">
        <v>36</v>
      </c>
      <c r="C467" s="3" t="s">
        <v>36</v>
      </c>
      <c r="D467" s="3" t="s">
        <v>21</v>
      </c>
      <c r="E467" s="3">
        <v>1</v>
      </c>
      <c r="F467" s="4">
        <v>0</v>
      </c>
      <c r="G467" s="1">
        <v>0</v>
      </c>
      <c r="H467" s="4">
        <v>0</v>
      </c>
      <c r="I467" s="1">
        <v>0</v>
      </c>
      <c r="J467" s="1">
        <v>0</v>
      </c>
      <c r="K467" s="1" t="e">
        <f t="shared" si="108"/>
        <v>#DIV/0!</v>
      </c>
    </row>
    <row r="468" spans="1:20" x14ac:dyDescent="0.35">
      <c r="A468" s="2">
        <v>1987</v>
      </c>
      <c r="B468" s="2" t="s">
        <v>49</v>
      </c>
      <c r="C468" s="3" t="s">
        <v>53</v>
      </c>
      <c r="D468" s="2" t="s">
        <v>22</v>
      </c>
      <c r="E468" s="2">
        <v>2</v>
      </c>
      <c r="F468" s="4">
        <v>2251.25</v>
      </c>
      <c r="G468" s="1">
        <v>259.72341057363315</v>
      </c>
      <c r="H468" s="4">
        <v>5597.5</v>
      </c>
      <c r="I468" s="1">
        <v>789.30067909384957</v>
      </c>
      <c r="J468" s="1">
        <v>1</v>
      </c>
      <c r="K468" s="1">
        <f t="shared" si="108"/>
        <v>3094.4410319410317</v>
      </c>
      <c r="L468" s="1">
        <v>0.33200000000000002</v>
      </c>
      <c r="M468" s="1">
        <v>0.48199999999999998</v>
      </c>
      <c r="N468" s="1">
        <v>0.11799999999999999</v>
      </c>
      <c r="O468" s="1">
        <v>0.11799999999999999</v>
      </c>
      <c r="P468" s="1">
        <f t="shared" ref="P468:P481" si="112">M468*K468*0.05</f>
        <v>74.576028869778867</v>
      </c>
      <c r="Q468" s="1">
        <f t="shared" si="106"/>
        <v>365.14404176904173</v>
      </c>
      <c r="R468" s="1">
        <f t="shared" si="107"/>
        <v>365.14404176904173</v>
      </c>
      <c r="S468" s="1">
        <f t="shared" ref="S468:S481" si="113">Q468+R468</f>
        <v>730.28808353808347</v>
      </c>
      <c r="T468" s="1">
        <f t="shared" ref="T468:T481" si="114">S468+P468</f>
        <v>804.86411240786231</v>
      </c>
    </row>
    <row r="469" spans="1:20" x14ac:dyDescent="0.35">
      <c r="A469" s="2">
        <v>1987</v>
      </c>
      <c r="B469" s="2" t="s">
        <v>49</v>
      </c>
      <c r="C469" s="3" t="s">
        <v>53</v>
      </c>
      <c r="D469" s="2" t="s">
        <v>23</v>
      </c>
      <c r="E469" s="2">
        <v>3</v>
      </c>
      <c r="F469" s="4">
        <v>4472.5</v>
      </c>
      <c r="G469" s="1">
        <v>247.02395295463421</v>
      </c>
      <c r="H469" s="4">
        <v>10975.625</v>
      </c>
      <c r="I469" s="1">
        <v>481.6901609324056</v>
      </c>
      <c r="J469" s="1">
        <v>1.9608083966056276</v>
      </c>
      <c r="K469" s="1">
        <f t="shared" si="108"/>
        <v>6067.6059582309581</v>
      </c>
      <c r="L469" s="1">
        <v>0.33200000000000002</v>
      </c>
      <c r="M469" s="1">
        <v>0.48199999999999998</v>
      </c>
      <c r="N469" s="1">
        <v>0.11799999999999999</v>
      </c>
      <c r="O469" s="1">
        <v>0.11799999999999999</v>
      </c>
      <c r="P469" s="1">
        <f t="shared" si="112"/>
        <v>146.2293035933661</v>
      </c>
      <c r="Q469" s="1">
        <f t="shared" si="106"/>
        <v>715.97750307125307</v>
      </c>
      <c r="R469" s="1">
        <f t="shared" si="107"/>
        <v>715.97750307125307</v>
      </c>
      <c r="S469" s="1">
        <f t="shared" si="113"/>
        <v>1431.9550061425061</v>
      </c>
      <c r="T469" s="1">
        <f t="shared" si="114"/>
        <v>1578.1843097358721</v>
      </c>
    </row>
    <row r="470" spans="1:20" x14ac:dyDescent="0.35">
      <c r="A470" s="2">
        <v>1987</v>
      </c>
      <c r="B470" s="2" t="s">
        <v>49</v>
      </c>
      <c r="C470" s="3" t="s">
        <v>53</v>
      </c>
      <c r="D470" s="2" t="s">
        <v>24</v>
      </c>
      <c r="E470" s="2">
        <v>4</v>
      </c>
      <c r="F470" s="4">
        <v>4300.625</v>
      </c>
      <c r="G470" s="1">
        <v>495.85941808137511</v>
      </c>
      <c r="H470" s="4">
        <v>9580.625</v>
      </c>
      <c r="I470" s="1">
        <v>1079.8079032522278</v>
      </c>
      <c r="J470" s="1">
        <v>1.7115899955337204</v>
      </c>
      <c r="K470" s="1">
        <f t="shared" si="108"/>
        <v>5296.4143120393119</v>
      </c>
      <c r="L470" s="1">
        <v>0.33200000000000002</v>
      </c>
      <c r="M470" s="1">
        <v>0.48199999999999998</v>
      </c>
      <c r="N470" s="1">
        <v>0.11799999999999999</v>
      </c>
      <c r="O470" s="1">
        <v>0.11799999999999999</v>
      </c>
      <c r="P470" s="1">
        <f t="shared" si="112"/>
        <v>127.64358492014742</v>
      </c>
      <c r="Q470" s="1">
        <f t="shared" si="106"/>
        <v>624.97688882063881</v>
      </c>
      <c r="R470" s="1">
        <f t="shared" si="107"/>
        <v>624.97688882063881</v>
      </c>
      <c r="S470" s="1">
        <f t="shared" si="113"/>
        <v>1249.9537776412776</v>
      </c>
      <c r="T470" s="1">
        <f t="shared" si="114"/>
        <v>1377.5973625614251</v>
      </c>
    </row>
    <row r="471" spans="1:20" x14ac:dyDescent="0.35">
      <c r="A471" s="2">
        <v>1987</v>
      </c>
      <c r="B471" s="2" t="s">
        <v>49</v>
      </c>
      <c r="C471" s="3" t="s">
        <v>53</v>
      </c>
      <c r="D471" s="2" t="s">
        <v>25</v>
      </c>
      <c r="E471" s="2">
        <v>5</v>
      </c>
      <c r="F471" s="4">
        <v>4033.125</v>
      </c>
      <c r="G471" s="1">
        <v>593.70438421265953</v>
      </c>
      <c r="H471" s="4">
        <v>9527.5</v>
      </c>
      <c r="I471" s="1">
        <v>1172.1699370620347</v>
      </c>
      <c r="J471" s="1">
        <v>1.7020991514068782</v>
      </c>
      <c r="K471" s="1">
        <f t="shared" si="108"/>
        <v>5267.045454545454</v>
      </c>
      <c r="L471" s="1">
        <v>0.33200000000000002</v>
      </c>
      <c r="M471" s="1">
        <v>0.48199999999999998</v>
      </c>
      <c r="N471" s="1">
        <v>0.11799999999999999</v>
      </c>
      <c r="O471" s="1">
        <v>0.11799999999999999</v>
      </c>
      <c r="P471" s="1">
        <f t="shared" si="112"/>
        <v>126.93579545454543</v>
      </c>
      <c r="Q471" s="1">
        <f t="shared" si="106"/>
        <v>621.51136363636351</v>
      </c>
      <c r="R471" s="1">
        <f t="shared" si="107"/>
        <v>621.51136363636351</v>
      </c>
      <c r="S471" s="1">
        <f t="shared" si="113"/>
        <v>1243.022727272727</v>
      </c>
      <c r="T471" s="1">
        <f t="shared" si="114"/>
        <v>1369.9585227272723</v>
      </c>
    </row>
    <row r="472" spans="1:20" x14ac:dyDescent="0.35">
      <c r="A472" s="2">
        <v>1987</v>
      </c>
      <c r="B472" s="2" t="s">
        <v>49</v>
      </c>
      <c r="C472" s="3" t="s">
        <v>53</v>
      </c>
      <c r="D472" s="2" t="s">
        <v>26</v>
      </c>
      <c r="E472" s="2">
        <v>6</v>
      </c>
      <c r="F472" s="4">
        <v>2982.5</v>
      </c>
      <c r="G472" s="1">
        <v>142.22927499873811</v>
      </c>
      <c r="H472" s="4">
        <v>7013.125</v>
      </c>
      <c r="I472" s="1">
        <v>367.40860168453014</v>
      </c>
      <c r="J472" s="1">
        <v>1.2529030817329165</v>
      </c>
      <c r="K472" s="1">
        <f t="shared" si="108"/>
        <v>3877.034705159705</v>
      </c>
      <c r="L472" s="1">
        <v>0.33200000000000002</v>
      </c>
      <c r="M472" s="1">
        <v>0.48199999999999998</v>
      </c>
      <c r="N472" s="1">
        <v>0.11799999999999999</v>
      </c>
      <c r="O472" s="1">
        <v>0.11799999999999999</v>
      </c>
      <c r="P472" s="1">
        <f t="shared" si="112"/>
        <v>93.436536394348892</v>
      </c>
      <c r="Q472" s="1">
        <f t="shared" si="106"/>
        <v>457.49009520884516</v>
      </c>
      <c r="R472" s="1">
        <f t="shared" si="107"/>
        <v>457.49009520884516</v>
      </c>
      <c r="S472" s="1">
        <f t="shared" si="113"/>
        <v>914.98019041769032</v>
      </c>
      <c r="T472" s="1">
        <f t="shared" si="114"/>
        <v>1008.4167268120392</v>
      </c>
    </row>
    <row r="473" spans="1:20" x14ac:dyDescent="0.35">
      <c r="A473" s="2">
        <v>1987</v>
      </c>
      <c r="B473" s="2" t="s">
        <v>49</v>
      </c>
      <c r="C473" s="3" t="s">
        <v>53</v>
      </c>
      <c r="D473" s="2" t="s">
        <v>27</v>
      </c>
      <c r="E473" s="2">
        <v>7</v>
      </c>
      <c r="F473" s="4">
        <v>4552.5</v>
      </c>
      <c r="G473" s="1">
        <v>222.57021364054987</v>
      </c>
      <c r="H473" s="4">
        <v>11263.125</v>
      </c>
      <c r="I473" s="1">
        <v>412.89203538817117</v>
      </c>
      <c r="J473" s="1">
        <v>2.0121706118803036</v>
      </c>
      <c r="K473" s="1">
        <f t="shared" si="108"/>
        <v>6226.5433046683038</v>
      </c>
      <c r="L473" s="1">
        <v>0.33200000000000002</v>
      </c>
      <c r="M473" s="1">
        <v>0.48199999999999998</v>
      </c>
      <c r="N473" s="1">
        <v>0.11799999999999999</v>
      </c>
      <c r="O473" s="1">
        <v>0.11799999999999999</v>
      </c>
      <c r="P473" s="1">
        <f t="shared" si="112"/>
        <v>150.05969364250612</v>
      </c>
      <c r="Q473" s="1">
        <f t="shared" si="106"/>
        <v>734.73210995085981</v>
      </c>
      <c r="R473" s="1">
        <f t="shared" si="107"/>
        <v>734.73210995085981</v>
      </c>
      <c r="S473" s="1">
        <f t="shared" si="113"/>
        <v>1469.4642199017196</v>
      </c>
      <c r="T473" s="1">
        <f t="shared" si="114"/>
        <v>1619.5239135442257</v>
      </c>
    </row>
    <row r="474" spans="1:20" x14ac:dyDescent="0.35">
      <c r="A474" s="2">
        <v>1987</v>
      </c>
      <c r="B474" s="2" t="s">
        <v>49</v>
      </c>
      <c r="C474" s="3" t="s">
        <v>53</v>
      </c>
      <c r="D474" s="2" t="s">
        <v>28</v>
      </c>
      <c r="E474" s="2">
        <v>8</v>
      </c>
      <c r="F474" s="4">
        <v>4320</v>
      </c>
      <c r="G474" s="1">
        <v>440.79946309707168</v>
      </c>
      <c r="H474" s="4">
        <v>10019.375</v>
      </c>
      <c r="I474" s="1">
        <v>1076.525344144346</v>
      </c>
      <c r="J474" s="1">
        <v>1.7899732023224655</v>
      </c>
      <c r="K474" s="1">
        <f t="shared" si="108"/>
        <v>5538.9665233415226</v>
      </c>
      <c r="L474" s="1">
        <v>0.33200000000000002</v>
      </c>
      <c r="M474" s="1">
        <v>0.48199999999999998</v>
      </c>
      <c r="N474" s="1">
        <v>0.11799999999999999</v>
      </c>
      <c r="O474" s="1">
        <v>0.11799999999999999</v>
      </c>
      <c r="P474" s="1">
        <f t="shared" si="112"/>
        <v>133.48909321253069</v>
      </c>
      <c r="Q474" s="1">
        <f t="shared" si="106"/>
        <v>653.59804975429961</v>
      </c>
      <c r="R474" s="1">
        <f t="shared" si="107"/>
        <v>653.59804975429961</v>
      </c>
      <c r="S474" s="1">
        <f t="shared" si="113"/>
        <v>1307.1960995085992</v>
      </c>
      <c r="T474" s="1">
        <f t="shared" si="114"/>
        <v>1440.6851927211299</v>
      </c>
    </row>
    <row r="475" spans="1:20" x14ac:dyDescent="0.35">
      <c r="A475" s="2">
        <v>1987</v>
      </c>
      <c r="B475" s="2" t="s">
        <v>49</v>
      </c>
      <c r="C475" s="3" t="s">
        <v>53</v>
      </c>
      <c r="D475" s="2" t="s">
        <v>29</v>
      </c>
      <c r="E475" s="2">
        <v>9</v>
      </c>
      <c r="F475" s="4">
        <v>1800.625</v>
      </c>
      <c r="G475" s="1">
        <v>343.84089707305037</v>
      </c>
      <c r="H475" s="4">
        <v>4406.25</v>
      </c>
      <c r="I475" s="1">
        <v>831.56253472441949</v>
      </c>
      <c r="J475" s="1">
        <v>0.78718177757927643</v>
      </c>
      <c r="K475" s="1">
        <f t="shared" si="108"/>
        <v>2435.887592137592</v>
      </c>
      <c r="L475" s="1">
        <v>0.33200000000000002</v>
      </c>
      <c r="M475" s="1">
        <v>0.48199999999999998</v>
      </c>
      <c r="N475" s="1">
        <v>0.11799999999999999</v>
      </c>
      <c r="O475" s="1">
        <v>0.11799999999999999</v>
      </c>
      <c r="P475" s="1">
        <f t="shared" si="112"/>
        <v>58.704890970515969</v>
      </c>
      <c r="Q475" s="1">
        <f t="shared" si="106"/>
        <v>287.43473587223582</v>
      </c>
      <c r="R475" s="1">
        <f t="shared" si="107"/>
        <v>287.43473587223582</v>
      </c>
      <c r="S475" s="1">
        <f t="shared" si="113"/>
        <v>574.86947174447164</v>
      </c>
      <c r="T475" s="1">
        <f t="shared" si="114"/>
        <v>633.57436271498761</v>
      </c>
    </row>
    <row r="476" spans="1:20" x14ac:dyDescent="0.35">
      <c r="A476" s="2">
        <v>1987</v>
      </c>
      <c r="B476" s="2" t="s">
        <v>49</v>
      </c>
      <c r="C476" s="3" t="s">
        <v>53</v>
      </c>
      <c r="D476" s="2" t="s">
        <v>30</v>
      </c>
      <c r="E476" s="2">
        <v>10</v>
      </c>
      <c r="F476" s="4">
        <v>3522.5</v>
      </c>
      <c r="G476" s="1">
        <v>177.77560762564323</v>
      </c>
      <c r="H476" s="4">
        <v>8445</v>
      </c>
      <c r="I476" s="1">
        <v>574.24439580448586</v>
      </c>
      <c r="J476" s="1">
        <v>1.5087092451987494</v>
      </c>
      <c r="K476" s="1">
        <f t="shared" si="108"/>
        <v>4668.6117936117935</v>
      </c>
      <c r="L476" s="1">
        <v>0.33200000000000002</v>
      </c>
      <c r="M476" s="1">
        <v>0.48199999999999998</v>
      </c>
      <c r="N476" s="1">
        <v>0.11799999999999999</v>
      </c>
      <c r="O476" s="1">
        <v>0.11799999999999999</v>
      </c>
      <c r="P476" s="1">
        <f t="shared" si="112"/>
        <v>112.51354422604423</v>
      </c>
      <c r="Q476" s="1">
        <f t="shared" si="106"/>
        <v>550.8961916461916</v>
      </c>
      <c r="R476" s="1">
        <f t="shared" si="107"/>
        <v>550.8961916461916</v>
      </c>
      <c r="S476" s="1">
        <f t="shared" si="113"/>
        <v>1101.7923832923832</v>
      </c>
      <c r="T476" s="1">
        <f t="shared" si="114"/>
        <v>1214.3059275184273</v>
      </c>
    </row>
    <row r="477" spans="1:20" x14ac:dyDescent="0.35">
      <c r="A477" s="2">
        <v>1987</v>
      </c>
      <c r="B477" s="2" t="s">
        <v>49</v>
      </c>
      <c r="C477" s="3" t="s">
        <v>53</v>
      </c>
      <c r="D477" s="2" t="s">
        <v>31</v>
      </c>
      <c r="E477" s="2">
        <v>11</v>
      </c>
      <c r="F477" s="4">
        <v>3638.75</v>
      </c>
      <c r="G477" s="1">
        <v>353.6152570237885</v>
      </c>
      <c r="H477" s="4">
        <v>8567.5</v>
      </c>
      <c r="I477" s="1">
        <v>845.36595605735374</v>
      </c>
      <c r="J477" s="1">
        <v>1.5305940151853505</v>
      </c>
      <c r="K477" s="1">
        <f t="shared" si="108"/>
        <v>4736.3329238329234</v>
      </c>
      <c r="L477" s="1">
        <v>0.33200000000000002</v>
      </c>
      <c r="M477" s="1">
        <v>0.48199999999999998</v>
      </c>
      <c r="N477" s="1">
        <v>0.11799999999999999</v>
      </c>
      <c r="O477" s="1">
        <v>0.11799999999999999</v>
      </c>
      <c r="P477" s="1">
        <f t="shared" si="112"/>
        <v>114.14562346437344</v>
      </c>
      <c r="Q477" s="1">
        <f t="shared" si="106"/>
        <v>558.88728501228491</v>
      </c>
      <c r="R477" s="1">
        <f t="shared" si="107"/>
        <v>558.88728501228491</v>
      </c>
      <c r="S477" s="1">
        <f t="shared" si="113"/>
        <v>1117.7745700245698</v>
      </c>
      <c r="T477" s="1">
        <f t="shared" si="114"/>
        <v>1231.9201934889434</v>
      </c>
    </row>
    <row r="478" spans="1:20" x14ac:dyDescent="0.35">
      <c r="A478" s="2">
        <v>1987</v>
      </c>
      <c r="B478" s="2" t="s">
        <v>49</v>
      </c>
      <c r="C478" s="3" t="s">
        <v>53</v>
      </c>
      <c r="D478" s="2" t="s">
        <v>32</v>
      </c>
      <c r="E478" s="2">
        <v>12</v>
      </c>
      <c r="F478" s="4">
        <v>1906.25</v>
      </c>
      <c r="G478" s="1">
        <v>230.18561350933004</v>
      </c>
      <c r="H478" s="4">
        <v>4578.75</v>
      </c>
      <c r="I478" s="1">
        <v>463.43262135008814</v>
      </c>
      <c r="J478" s="1">
        <v>0.81799910674408216</v>
      </c>
      <c r="K478" s="1">
        <f t="shared" si="108"/>
        <v>2531.25</v>
      </c>
      <c r="L478" s="1">
        <v>0.33200000000000002</v>
      </c>
      <c r="M478" s="1">
        <v>0.48199999999999998</v>
      </c>
      <c r="N478" s="1">
        <v>0.11799999999999999</v>
      </c>
      <c r="O478" s="1">
        <v>0.11799999999999999</v>
      </c>
      <c r="P478" s="1">
        <f t="shared" si="112"/>
        <v>61.003125000000004</v>
      </c>
      <c r="Q478" s="1">
        <f t="shared" si="106"/>
        <v>298.6875</v>
      </c>
      <c r="R478" s="1">
        <f t="shared" si="107"/>
        <v>298.6875</v>
      </c>
      <c r="S478" s="1">
        <f t="shared" si="113"/>
        <v>597.375</v>
      </c>
      <c r="T478" s="1">
        <f t="shared" si="114"/>
        <v>658.37812499999995</v>
      </c>
    </row>
    <row r="479" spans="1:20" x14ac:dyDescent="0.35">
      <c r="A479" s="2">
        <v>1987</v>
      </c>
      <c r="B479" s="2" t="s">
        <v>49</v>
      </c>
      <c r="C479" s="3" t="s">
        <v>53</v>
      </c>
      <c r="D479" s="2" t="s">
        <v>33</v>
      </c>
      <c r="E479" s="2">
        <v>13</v>
      </c>
      <c r="F479" s="4">
        <v>4578.75</v>
      </c>
      <c r="G479" s="1">
        <v>122.85662375305614</v>
      </c>
      <c r="H479" s="4">
        <v>11261.875</v>
      </c>
      <c r="I479" s="1">
        <v>268.46418708683359</v>
      </c>
      <c r="J479" s="1">
        <v>2.0119472979008486</v>
      </c>
      <c r="K479" s="1">
        <f t="shared" si="108"/>
        <v>6225.8522727272721</v>
      </c>
      <c r="L479" s="1">
        <v>0.33200000000000002</v>
      </c>
      <c r="M479" s="1">
        <v>0.48199999999999998</v>
      </c>
      <c r="N479" s="1">
        <v>0.11799999999999999</v>
      </c>
      <c r="O479" s="1">
        <v>0.11799999999999999</v>
      </c>
      <c r="P479" s="1">
        <f t="shared" si="112"/>
        <v>150.04303977272727</v>
      </c>
      <c r="Q479" s="1">
        <f t="shared" si="106"/>
        <v>734.65056818181802</v>
      </c>
      <c r="R479" s="1">
        <f t="shared" si="107"/>
        <v>734.65056818181802</v>
      </c>
      <c r="S479" s="1">
        <f t="shared" si="113"/>
        <v>1469.301136363636</v>
      </c>
      <c r="T479" s="1">
        <f t="shared" si="114"/>
        <v>1619.3441761363633</v>
      </c>
    </row>
    <row r="480" spans="1:20" x14ac:dyDescent="0.35">
      <c r="A480" s="2">
        <v>1987</v>
      </c>
      <c r="B480" s="2" t="s">
        <v>49</v>
      </c>
      <c r="C480" s="3" t="s">
        <v>53</v>
      </c>
      <c r="D480" s="2" t="s">
        <v>34</v>
      </c>
      <c r="E480" s="2">
        <v>14</v>
      </c>
      <c r="F480" s="4">
        <v>4146.25</v>
      </c>
      <c r="G480" s="1">
        <v>344.97886408686941</v>
      </c>
      <c r="H480" s="4">
        <v>10350</v>
      </c>
      <c r="I480" s="1">
        <v>652.52628590449194</v>
      </c>
      <c r="J480" s="1">
        <v>1.8490397498883431</v>
      </c>
      <c r="K480" s="1">
        <f t="shared" si="108"/>
        <v>5721.7444717444714</v>
      </c>
      <c r="L480" s="1">
        <v>0.33200000000000002</v>
      </c>
      <c r="M480" s="1">
        <v>0.48199999999999998</v>
      </c>
      <c r="N480" s="1">
        <v>0.11799999999999999</v>
      </c>
      <c r="O480" s="1">
        <v>0.11799999999999999</v>
      </c>
      <c r="P480" s="1">
        <f t="shared" si="112"/>
        <v>137.89404176904176</v>
      </c>
      <c r="Q480" s="1">
        <f t="shared" si="106"/>
        <v>675.16584766584754</v>
      </c>
      <c r="R480" s="1">
        <f t="shared" si="107"/>
        <v>675.16584766584754</v>
      </c>
      <c r="S480" s="1">
        <f t="shared" si="113"/>
        <v>1350.3316953316951</v>
      </c>
      <c r="T480" s="1">
        <f t="shared" si="114"/>
        <v>1488.2257371007368</v>
      </c>
    </row>
    <row r="481" spans="1:20" x14ac:dyDescent="0.35">
      <c r="A481" s="2">
        <v>1987</v>
      </c>
      <c r="B481" s="2" t="s">
        <v>49</v>
      </c>
      <c r="C481" s="3" t="s">
        <v>53</v>
      </c>
      <c r="D481" s="2" t="s">
        <v>35</v>
      </c>
      <c r="E481" s="2">
        <v>15</v>
      </c>
      <c r="F481" s="4">
        <v>5119.375</v>
      </c>
      <c r="G481" s="1">
        <v>541.57322912049483</v>
      </c>
      <c r="H481" s="4">
        <v>11509.375</v>
      </c>
      <c r="I481" s="1">
        <v>910.0045886254461</v>
      </c>
      <c r="J481" s="1">
        <v>2.0561634658329613</v>
      </c>
      <c r="K481" s="1">
        <f t="shared" si="108"/>
        <v>6362.6765970515962</v>
      </c>
      <c r="L481" s="1">
        <v>0.33200000000000002</v>
      </c>
      <c r="M481" s="1">
        <v>0.48199999999999998</v>
      </c>
      <c r="N481" s="1">
        <v>0.11799999999999999</v>
      </c>
      <c r="O481" s="1">
        <v>0.11799999999999999</v>
      </c>
      <c r="P481" s="1">
        <f t="shared" si="112"/>
        <v>153.34050598894348</v>
      </c>
      <c r="Q481" s="1">
        <f t="shared" si="106"/>
        <v>750.79583845208833</v>
      </c>
      <c r="R481" s="1">
        <f t="shared" si="107"/>
        <v>750.79583845208833</v>
      </c>
      <c r="S481" s="1">
        <f t="shared" si="113"/>
        <v>1501.5916769041767</v>
      </c>
      <c r="T481" s="1">
        <f t="shared" si="114"/>
        <v>1654.9321828931202</v>
      </c>
    </row>
    <row r="482" spans="1:20" x14ac:dyDescent="0.35">
      <c r="A482" s="1">
        <f>A481+1</f>
        <v>1988</v>
      </c>
      <c r="B482" s="3" t="s">
        <v>36</v>
      </c>
      <c r="C482" s="3" t="s">
        <v>36</v>
      </c>
      <c r="D482" s="3" t="s">
        <v>21</v>
      </c>
      <c r="E482" s="3">
        <v>1</v>
      </c>
      <c r="F482" s="4">
        <v>0</v>
      </c>
      <c r="G482" s="1">
        <v>0</v>
      </c>
      <c r="H482" s="4">
        <v>0</v>
      </c>
      <c r="I482" s="1">
        <v>0</v>
      </c>
      <c r="J482" s="1">
        <v>0</v>
      </c>
      <c r="K482" s="1" t="e">
        <f t="shared" si="108"/>
        <v>#DIV/0!</v>
      </c>
    </row>
    <row r="483" spans="1:20" x14ac:dyDescent="0.35">
      <c r="A483" s="2">
        <v>1988</v>
      </c>
      <c r="B483" s="2" t="s">
        <v>41</v>
      </c>
      <c r="C483" s="3" t="s">
        <v>42</v>
      </c>
      <c r="D483" s="2" t="s">
        <v>22</v>
      </c>
      <c r="E483" s="2">
        <v>2</v>
      </c>
      <c r="F483" s="4">
        <v>1308.125</v>
      </c>
      <c r="G483" s="1">
        <v>237.41116759748266</v>
      </c>
      <c r="H483" s="4">
        <v>2303.75</v>
      </c>
      <c r="I483" s="1">
        <v>360.23175151293771</v>
      </c>
      <c r="J483" s="1">
        <v>1</v>
      </c>
      <c r="K483" s="1">
        <f t="shared" si="108"/>
        <v>1218.199177438308</v>
      </c>
      <c r="L483" s="1">
        <v>0.45100000000000001</v>
      </c>
      <c r="M483" s="1">
        <v>0.4</v>
      </c>
      <c r="N483" s="1">
        <v>0.09</v>
      </c>
      <c r="O483" s="1">
        <v>5.8999999999999997E-2</v>
      </c>
      <c r="P483" s="1">
        <f t="shared" ref="P483:P496" si="115">M483*K483*0.05</f>
        <v>24.363983548766161</v>
      </c>
      <c r="Q483" s="1">
        <f t="shared" si="106"/>
        <v>109.63792596944771</v>
      </c>
      <c r="R483" s="1">
        <f t="shared" si="107"/>
        <v>71.873751468860164</v>
      </c>
      <c r="S483" s="1">
        <f t="shared" ref="S483:S496" si="116">Q483+R483</f>
        <v>181.51167743830786</v>
      </c>
      <c r="T483" s="1">
        <f t="shared" ref="T483:T496" si="117">S483+P483</f>
        <v>205.87566098707401</v>
      </c>
    </row>
    <row r="484" spans="1:20" x14ac:dyDescent="0.35">
      <c r="A484" s="2">
        <v>1988</v>
      </c>
      <c r="B484" s="2" t="s">
        <v>41</v>
      </c>
      <c r="C484" s="3" t="s">
        <v>42</v>
      </c>
      <c r="D484" s="2" t="s">
        <v>23</v>
      </c>
      <c r="E484" s="2">
        <v>3</v>
      </c>
      <c r="F484" s="4">
        <v>2826.875</v>
      </c>
      <c r="G484" s="1">
        <v>280.1292484431666</v>
      </c>
      <c r="H484" s="4">
        <v>5155.625</v>
      </c>
      <c r="I484" s="1">
        <v>383.01470254950112</v>
      </c>
      <c r="J484" s="1">
        <v>2.237927292457949</v>
      </c>
      <c r="K484" s="1">
        <f t="shared" si="108"/>
        <v>2726.2411868390132</v>
      </c>
      <c r="L484" s="1">
        <v>0.45100000000000001</v>
      </c>
      <c r="M484" s="1">
        <v>0.4</v>
      </c>
      <c r="N484" s="1">
        <v>0.09</v>
      </c>
      <c r="O484" s="1">
        <v>5.8999999999999997E-2</v>
      </c>
      <c r="P484" s="1">
        <f t="shared" si="115"/>
        <v>54.524823736780263</v>
      </c>
      <c r="Q484" s="1">
        <f t="shared" si="106"/>
        <v>245.36170681551118</v>
      </c>
      <c r="R484" s="1">
        <f t="shared" si="107"/>
        <v>160.84823002350177</v>
      </c>
      <c r="S484" s="1">
        <f t="shared" si="116"/>
        <v>406.20993683901293</v>
      </c>
      <c r="T484" s="1">
        <f t="shared" si="117"/>
        <v>460.73476057579319</v>
      </c>
    </row>
    <row r="485" spans="1:20" x14ac:dyDescent="0.35">
      <c r="A485" s="2">
        <v>1988</v>
      </c>
      <c r="B485" s="2" t="s">
        <v>41</v>
      </c>
      <c r="C485" s="3" t="s">
        <v>42</v>
      </c>
      <c r="D485" s="2" t="s">
        <v>24</v>
      </c>
      <c r="E485" s="2">
        <v>4</v>
      </c>
      <c r="F485" s="4">
        <v>1818.125</v>
      </c>
      <c r="G485" s="1">
        <v>706.04348012947003</v>
      </c>
      <c r="H485" s="4">
        <v>3158.125</v>
      </c>
      <c r="I485" s="1">
        <v>1032.0419463835308</v>
      </c>
      <c r="J485" s="1">
        <v>1.370862723819859</v>
      </c>
      <c r="K485" s="1">
        <f t="shared" si="108"/>
        <v>1669.9838425381904</v>
      </c>
      <c r="L485" s="1">
        <v>0.45100000000000001</v>
      </c>
      <c r="M485" s="1">
        <v>0.4</v>
      </c>
      <c r="N485" s="1">
        <v>0.09</v>
      </c>
      <c r="O485" s="1">
        <v>5.8999999999999997E-2</v>
      </c>
      <c r="P485" s="1">
        <f t="shared" si="115"/>
        <v>33.399676850763811</v>
      </c>
      <c r="Q485" s="1">
        <f t="shared" si="106"/>
        <v>150.29854582843714</v>
      </c>
      <c r="R485" s="1">
        <f t="shared" si="107"/>
        <v>98.529046709753231</v>
      </c>
      <c r="S485" s="1">
        <f t="shared" si="116"/>
        <v>248.82759253819037</v>
      </c>
      <c r="T485" s="1">
        <f t="shared" si="117"/>
        <v>282.2272693889542</v>
      </c>
    </row>
    <row r="486" spans="1:20" x14ac:dyDescent="0.35">
      <c r="A486" s="2">
        <v>1988</v>
      </c>
      <c r="B486" s="2" t="s">
        <v>41</v>
      </c>
      <c r="C486" s="3" t="s">
        <v>42</v>
      </c>
      <c r="D486" s="2" t="s">
        <v>25</v>
      </c>
      <c r="E486" s="2">
        <v>5</v>
      </c>
      <c r="F486" s="4">
        <v>3071.875</v>
      </c>
      <c r="G486" s="1">
        <v>150.03298248496341</v>
      </c>
      <c r="H486" s="4">
        <v>5339.375</v>
      </c>
      <c r="I486" s="1">
        <v>275.68130121625404</v>
      </c>
      <c r="J486" s="1">
        <v>2.3176885512750949</v>
      </c>
      <c r="K486" s="1">
        <f t="shared" si="108"/>
        <v>2823.4062867215043</v>
      </c>
      <c r="L486" s="1">
        <v>0.45100000000000001</v>
      </c>
      <c r="M486" s="1">
        <v>0.4</v>
      </c>
      <c r="N486" s="1">
        <v>0.09</v>
      </c>
      <c r="O486" s="1">
        <v>5.8999999999999997E-2</v>
      </c>
      <c r="P486" s="1">
        <f t="shared" si="115"/>
        <v>56.468125734430089</v>
      </c>
      <c r="Q486" s="1">
        <f t="shared" si="106"/>
        <v>254.10656580493537</v>
      </c>
      <c r="R486" s="1">
        <f t="shared" si="107"/>
        <v>166.58097091656876</v>
      </c>
      <c r="S486" s="1">
        <f t="shared" si="116"/>
        <v>420.6875367215041</v>
      </c>
      <c r="T486" s="1">
        <f t="shared" si="117"/>
        <v>477.15566245593419</v>
      </c>
    </row>
    <row r="487" spans="1:20" x14ac:dyDescent="0.35">
      <c r="A487" s="2">
        <v>1988</v>
      </c>
      <c r="B487" s="2" t="s">
        <v>41</v>
      </c>
      <c r="C487" s="3" t="s">
        <v>42</v>
      </c>
      <c r="D487" s="2" t="s">
        <v>26</v>
      </c>
      <c r="E487" s="2">
        <v>6</v>
      </c>
      <c r="F487" s="4">
        <v>1230</v>
      </c>
      <c r="G487" s="1">
        <v>132.16151734399341</v>
      </c>
      <c r="H487" s="4">
        <v>2260.625</v>
      </c>
      <c r="I487" s="1">
        <v>198.69393425484972</v>
      </c>
      <c r="J487" s="1">
        <v>0.98128052088985351</v>
      </c>
      <c r="K487" s="1">
        <f t="shared" si="108"/>
        <v>1195.3951233842538</v>
      </c>
      <c r="L487" s="1">
        <v>0.45100000000000001</v>
      </c>
      <c r="M487" s="1">
        <v>0.4</v>
      </c>
      <c r="N487" s="1">
        <v>0.09</v>
      </c>
      <c r="O487" s="1">
        <v>5.8999999999999997E-2</v>
      </c>
      <c r="P487" s="1">
        <f t="shared" si="115"/>
        <v>23.907902467685076</v>
      </c>
      <c r="Q487" s="1">
        <f t="shared" si="106"/>
        <v>107.58556110458284</v>
      </c>
      <c r="R487" s="1">
        <f t="shared" si="107"/>
        <v>70.52831227967097</v>
      </c>
      <c r="S487" s="1">
        <f t="shared" si="116"/>
        <v>178.11387338425379</v>
      </c>
      <c r="T487" s="1">
        <f t="shared" si="117"/>
        <v>202.02177585193886</v>
      </c>
    </row>
    <row r="488" spans="1:20" x14ac:dyDescent="0.35">
      <c r="A488" s="2">
        <v>1988</v>
      </c>
      <c r="B488" s="2" t="s">
        <v>41</v>
      </c>
      <c r="C488" s="3" t="s">
        <v>42</v>
      </c>
      <c r="D488" s="2" t="s">
        <v>27</v>
      </c>
      <c r="E488" s="2">
        <v>7</v>
      </c>
      <c r="F488" s="4">
        <v>2906.875</v>
      </c>
      <c r="G488" s="1">
        <v>385.83985775621125</v>
      </c>
      <c r="H488" s="4">
        <v>5481.25</v>
      </c>
      <c r="I488" s="1">
        <v>541.62249211147775</v>
      </c>
      <c r="J488" s="1">
        <v>2.3792729245794901</v>
      </c>
      <c r="K488" s="1">
        <f t="shared" si="108"/>
        <v>2898.4283196239717</v>
      </c>
      <c r="L488" s="1">
        <v>0.45100000000000001</v>
      </c>
      <c r="M488" s="1">
        <v>0.4</v>
      </c>
      <c r="N488" s="1">
        <v>0.09</v>
      </c>
      <c r="O488" s="1">
        <v>5.8999999999999997E-2</v>
      </c>
      <c r="P488" s="1">
        <f t="shared" si="115"/>
        <v>57.968566392479431</v>
      </c>
      <c r="Q488" s="1">
        <f t="shared" si="106"/>
        <v>260.85854876615747</v>
      </c>
      <c r="R488" s="1">
        <f t="shared" si="107"/>
        <v>171.00727085781432</v>
      </c>
      <c r="S488" s="1">
        <f t="shared" si="116"/>
        <v>431.86581962397179</v>
      </c>
      <c r="T488" s="1">
        <f t="shared" si="117"/>
        <v>489.83438601645122</v>
      </c>
    </row>
    <row r="489" spans="1:20" x14ac:dyDescent="0.35">
      <c r="A489" s="2">
        <v>1988</v>
      </c>
      <c r="B489" s="2" t="s">
        <v>41</v>
      </c>
      <c r="C489" s="3" t="s">
        <v>42</v>
      </c>
      <c r="D489" s="2" t="s">
        <v>28</v>
      </c>
      <c r="E489" s="2">
        <v>8</v>
      </c>
      <c r="F489" s="4">
        <v>3690</v>
      </c>
      <c r="G489" s="1">
        <v>453.54621227242836</v>
      </c>
      <c r="H489" s="4">
        <v>6600.625</v>
      </c>
      <c r="I489" s="1">
        <v>686.90372590048082</v>
      </c>
      <c r="J489" s="1">
        <v>2.8651654910472057</v>
      </c>
      <c r="K489" s="1">
        <f t="shared" si="108"/>
        <v>3490.3422444183316</v>
      </c>
      <c r="L489" s="1">
        <v>0.45100000000000001</v>
      </c>
      <c r="M489" s="1">
        <v>0.4</v>
      </c>
      <c r="N489" s="1">
        <v>0.09</v>
      </c>
      <c r="O489" s="1">
        <v>5.8999999999999997E-2</v>
      </c>
      <c r="P489" s="1">
        <f t="shared" si="115"/>
        <v>69.806844888366641</v>
      </c>
      <c r="Q489" s="1">
        <f t="shared" si="106"/>
        <v>314.13080199764983</v>
      </c>
      <c r="R489" s="1">
        <f t="shared" si="107"/>
        <v>205.93019242068155</v>
      </c>
      <c r="S489" s="1">
        <f t="shared" si="116"/>
        <v>520.06099441833135</v>
      </c>
      <c r="T489" s="1">
        <f t="shared" si="117"/>
        <v>589.86783930669799</v>
      </c>
    </row>
    <row r="490" spans="1:20" x14ac:dyDescent="0.35">
      <c r="A490" s="2">
        <v>1988</v>
      </c>
      <c r="B490" s="2" t="s">
        <v>41</v>
      </c>
      <c r="C490" s="3" t="s">
        <v>42</v>
      </c>
      <c r="D490" s="2" t="s">
        <v>29</v>
      </c>
      <c r="E490" s="2">
        <v>9</v>
      </c>
      <c r="F490" s="4">
        <v>1330.625</v>
      </c>
      <c r="G490" s="1">
        <v>434.99221736333016</v>
      </c>
      <c r="H490" s="4">
        <v>2489.375</v>
      </c>
      <c r="I490" s="1">
        <v>688.5707719245022</v>
      </c>
      <c r="J490" s="1">
        <v>1.0805751492132394</v>
      </c>
      <c r="K490" s="1">
        <f t="shared" si="108"/>
        <v>1316.3557579318449</v>
      </c>
      <c r="L490" s="1">
        <v>0.45100000000000001</v>
      </c>
      <c r="M490" s="1">
        <v>0.4</v>
      </c>
      <c r="N490" s="1">
        <v>0.09</v>
      </c>
      <c r="O490" s="1">
        <v>5.8999999999999997E-2</v>
      </c>
      <c r="P490" s="1">
        <f t="shared" si="115"/>
        <v>26.3271151586369</v>
      </c>
      <c r="Q490" s="1">
        <f t="shared" si="106"/>
        <v>118.47201821386604</v>
      </c>
      <c r="R490" s="1">
        <f t="shared" si="107"/>
        <v>77.664989717978841</v>
      </c>
      <c r="S490" s="1">
        <f t="shared" si="116"/>
        <v>196.13700793184489</v>
      </c>
      <c r="T490" s="1">
        <f t="shared" si="117"/>
        <v>222.46412309048179</v>
      </c>
    </row>
    <row r="491" spans="1:20" x14ac:dyDescent="0.35">
      <c r="A491" s="2">
        <v>1988</v>
      </c>
      <c r="B491" s="2" t="s">
        <v>41</v>
      </c>
      <c r="C491" s="3" t="s">
        <v>42</v>
      </c>
      <c r="D491" s="2" t="s">
        <v>30</v>
      </c>
      <c r="E491" s="2">
        <v>10</v>
      </c>
      <c r="F491" s="4">
        <v>2723.125</v>
      </c>
      <c r="G491" s="1">
        <v>273.91737653290028</v>
      </c>
      <c r="H491" s="4">
        <v>4981.875</v>
      </c>
      <c r="I491" s="1">
        <v>369.45314644832689</v>
      </c>
      <c r="J491" s="1">
        <v>2.1625067824199675</v>
      </c>
      <c r="K491" s="1">
        <f t="shared" si="108"/>
        <v>2634.3639835487661</v>
      </c>
      <c r="L491" s="1">
        <v>0.45100000000000001</v>
      </c>
      <c r="M491" s="1">
        <v>0.4</v>
      </c>
      <c r="N491" s="1">
        <v>0.09</v>
      </c>
      <c r="O491" s="1">
        <v>5.8999999999999997E-2</v>
      </c>
      <c r="P491" s="1">
        <f t="shared" si="115"/>
        <v>52.687279670975329</v>
      </c>
      <c r="Q491" s="1">
        <f t="shared" si="106"/>
        <v>237.09275851938895</v>
      </c>
      <c r="R491" s="1">
        <f t="shared" si="107"/>
        <v>155.42747502937721</v>
      </c>
      <c r="S491" s="1">
        <f t="shared" si="116"/>
        <v>392.52023354876616</v>
      </c>
      <c r="T491" s="1">
        <f t="shared" si="117"/>
        <v>445.20751321974149</v>
      </c>
    </row>
    <row r="492" spans="1:20" x14ac:dyDescent="0.35">
      <c r="A492" s="2">
        <v>1988</v>
      </c>
      <c r="B492" s="2" t="s">
        <v>41</v>
      </c>
      <c r="C492" s="3" t="s">
        <v>42</v>
      </c>
      <c r="D492" s="2" t="s">
        <v>31</v>
      </c>
      <c r="E492" s="2">
        <v>11</v>
      </c>
      <c r="F492" s="4">
        <v>2732.5</v>
      </c>
      <c r="G492" s="1">
        <v>440.61037209761645</v>
      </c>
      <c r="H492" s="4">
        <v>4888.125</v>
      </c>
      <c r="I492" s="1">
        <v>672.65181056640949</v>
      </c>
      <c r="J492" s="1">
        <v>2.1218122626153013</v>
      </c>
      <c r="K492" s="1">
        <f t="shared" si="108"/>
        <v>2584.7899529964748</v>
      </c>
      <c r="L492" s="1">
        <v>0.45100000000000001</v>
      </c>
      <c r="M492" s="1">
        <v>0.4</v>
      </c>
      <c r="N492" s="1">
        <v>0.09</v>
      </c>
      <c r="O492" s="1">
        <v>5.8999999999999997E-2</v>
      </c>
      <c r="P492" s="1">
        <f t="shared" si="115"/>
        <v>51.695799059929499</v>
      </c>
      <c r="Q492" s="1">
        <f t="shared" si="106"/>
        <v>232.63109576968273</v>
      </c>
      <c r="R492" s="1">
        <f t="shared" si="107"/>
        <v>152.50260722679201</v>
      </c>
      <c r="S492" s="1">
        <f t="shared" si="116"/>
        <v>385.13370299647477</v>
      </c>
      <c r="T492" s="1">
        <f t="shared" si="117"/>
        <v>436.82950205640429</v>
      </c>
    </row>
    <row r="493" spans="1:20" x14ac:dyDescent="0.35">
      <c r="A493" s="2">
        <v>1988</v>
      </c>
      <c r="B493" s="2" t="s">
        <v>41</v>
      </c>
      <c r="C493" s="3" t="s">
        <v>42</v>
      </c>
      <c r="D493" s="2" t="s">
        <v>32</v>
      </c>
      <c r="E493" s="2">
        <v>12</v>
      </c>
      <c r="F493" s="4">
        <v>825.625</v>
      </c>
      <c r="G493" s="1">
        <v>147.5688398680426</v>
      </c>
      <c r="H493" s="4">
        <v>1579.375</v>
      </c>
      <c r="I493" s="1">
        <v>262.03317201274757</v>
      </c>
      <c r="J493" s="1">
        <v>0.68556701030927836</v>
      </c>
      <c r="K493" s="1">
        <f t="shared" si="108"/>
        <v>835.15716803760279</v>
      </c>
      <c r="L493" s="1">
        <v>0.45100000000000001</v>
      </c>
      <c r="M493" s="1">
        <v>0.4</v>
      </c>
      <c r="N493" s="1">
        <v>0.09</v>
      </c>
      <c r="O493" s="1">
        <v>5.8999999999999997E-2</v>
      </c>
      <c r="P493" s="1">
        <f t="shared" si="115"/>
        <v>16.703143360752058</v>
      </c>
      <c r="Q493" s="1">
        <f t="shared" si="106"/>
        <v>75.164145123384245</v>
      </c>
      <c r="R493" s="1">
        <f t="shared" si="107"/>
        <v>49.274272914218564</v>
      </c>
      <c r="S493" s="1">
        <f t="shared" si="116"/>
        <v>124.43841803760282</v>
      </c>
      <c r="T493" s="1">
        <f t="shared" si="117"/>
        <v>141.14156139835487</v>
      </c>
    </row>
    <row r="494" spans="1:20" x14ac:dyDescent="0.35">
      <c r="A494" s="2">
        <v>1988</v>
      </c>
      <c r="B494" s="2" t="s">
        <v>41</v>
      </c>
      <c r="C494" s="3" t="s">
        <v>42</v>
      </c>
      <c r="D494" s="2" t="s">
        <v>33</v>
      </c>
      <c r="E494" s="2">
        <v>13</v>
      </c>
      <c r="F494" s="4">
        <v>3639.375</v>
      </c>
      <c r="G494" s="1">
        <v>102.619341094487</v>
      </c>
      <c r="H494" s="4">
        <v>6845.625</v>
      </c>
      <c r="I494" s="1">
        <v>152.55680198308244</v>
      </c>
      <c r="J494" s="1">
        <v>2.9715138361367335</v>
      </c>
      <c r="K494" s="1">
        <f t="shared" si="108"/>
        <v>3619.8957109283197</v>
      </c>
      <c r="L494" s="1">
        <v>0.45100000000000001</v>
      </c>
      <c r="M494" s="1">
        <v>0.4</v>
      </c>
      <c r="N494" s="1">
        <v>0.09</v>
      </c>
      <c r="O494" s="1">
        <v>5.8999999999999997E-2</v>
      </c>
      <c r="P494" s="1">
        <f t="shared" si="115"/>
        <v>72.397914218566399</v>
      </c>
      <c r="Q494" s="1">
        <f t="shared" si="106"/>
        <v>325.79061398354878</v>
      </c>
      <c r="R494" s="1">
        <f t="shared" si="107"/>
        <v>213.57384694477085</v>
      </c>
      <c r="S494" s="1">
        <f t="shared" si="116"/>
        <v>539.36446092831966</v>
      </c>
      <c r="T494" s="1">
        <f t="shared" si="117"/>
        <v>611.76237514688603</v>
      </c>
    </row>
    <row r="495" spans="1:20" x14ac:dyDescent="0.35">
      <c r="A495" s="2">
        <v>1988</v>
      </c>
      <c r="B495" s="2" t="s">
        <v>41</v>
      </c>
      <c r="C495" s="3" t="s">
        <v>42</v>
      </c>
      <c r="D495" s="2" t="s">
        <v>34</v>
      </c>
      <c r="E495" s="2">
        <v>14</v>
      </c>
      <c r="F495" s="4">
        <v>2697.5</v>
      </c>
      <c r="G495" s="1">
        <v>383.38948864046864</v>
      </c>
      <c r="H495" s="4">
        <v>5227.5</v>
      </c>
      <c r="I495" s="1">
        <v>549.78510156340599</v>
      </c>
      <c r="J495" s="1">
        <v>2.269126424308193</v>
      </c>
      <c r="K495" s="1">
        <f t="shared" si="108"/>
        <v>2764.2479435957698</v>
      </c>
      <c r="L495" s="1">
        <v>0.45100000000000001</v>
      </c>
      <c r="M495" s="1">
        <v>0.4</v>
      </c>
      <c r="N495" s="1">
        <v>0.09</v>
      </c>
      <c r="O495" s="1">
        <v>5.8999999999999997E-2</v>
      </c>
      <c r="P495" s="1">
        <f t="shared" si="115"/>
        <v>55.2849588719154</v>
      </c>
      <c r="Q495" s="1">
        <f t="shared" si="106"/>
        <v>248.78231492361928</v>
      </c>
      <c r="R495" s="1">
        <f t="shared" si="107"/>
        <v>163.09062867215042</v>
      </c>
      <c r="S495" s="1">
        <f t="shared" si="116"/>
        <v>411.8729435957697</v>
      </c>
      <c r="T495" s="1">
        <f t="shared" si="117"/>
        <v>467.15790246768512</v>
      </c>
    </row>
    <row r="496" spans="1:20" x14ac:dyDescent="0.35">
      <c r="A496" s="2">
        <v>1988</v>
      </c>
      <c r="B496" s="2" t="s">
        <v>41</v>
      </c>
      <c r="C496" s="3" t="s">
        <v>42</v>
      </c>
      <c r="D496" s="2" t="s">
        <v>35</v>
      </c>
      <c r="E496" s="2">
        <v>15</v>
      </c>
      <c r="F496" s="4">
        <v>3556.875</v>
      </c>
      <c r="G496" s="1">
        <v>847.86834424140795</v>
      </c>
      <c r="H496" s="4">
        <v>7116.875</v>
      </c>
      <c r="I496" s="1">
        <v>1274.8880549496296</v>
      </c>
      <c r="J496" s="1">
        <v>3.0892566467715681</v>
      </c>
      <c r="K496" s="1">
        <f t="shared" si="108"/>
        <v>3763.3299059929495</v>
      </c>
      <c r="L496" s="1">
        <v>0.45100000000000001</v>
      </c>
      <c r="M496" s="1">
        <v>0.4</v>
      </c>
      <c r="N496" s="1">
        <v>0.09</v>
      </c>
      <c r="O496" s="1">
        <v>5.8999999999999997E-2</v>
      </c>
      <c r="P496" s="1">
        <f t="shared" si="115"/>
        <v>75.266598119858998</v>
      </c>
      <c r="Q496" s="1">
        <f t="shared" si="106"/>
        <v>338.69969153936546</v>
      </c>
      <c r="R496" s="1">
        <f t="shared" si="107"/>
        <v>222.03646445358402</v>
      </c>
      <c r="S496" s="1">
        <f t="shared" si="116"/>
        <v>560.73615599294953</v>
      </c>
      <c r="T496" s="1">
        <f t="shared" si="117"/>
        <v>636.00275411280859</v>
      </c>
    </row>
    <row r="497" spans="1:20" x14ac:dyDescent="0.35">
      <c r="A497" s="1">
        <f>A496+1</f>
        <v>1989</v>
      </c>
      <c r="B497" s="3" t="s">
        <v>36</v>
      </c>
      <c r="C497" s="3" t="s">
        <v>36</v>
      </c>
      <c r="D497" s="3" t="s">
        <v>21</v>
      </c>
      <c r="E497" s="3">
        <v>1</v>
      </c>
      <c r="F497" s="4">
        <v>0</v>
      </c>
      <c r="G497" s="1">
        <v>0</v>
      </c>
      <c r="H497" s="4">
        <v>0</v>
      </c>
      <c r="I497" s="1">
        <v>0</v>
      </c>
      <c r="J497" s="1">
        <v>0</v>
      </c>
      <c r="K497" s="1" t="e">
        <f t="shared" si="108"/>
        <v>#DIV/0!</v>
      </c>
    </row>
    <row r="498" spans="1:20" x14ac:dyDescent="0.35">
      <c r="A498" s="2">
        <v>1989</v>
      </c>
      <c r="B498" s="2" t="s">
        <v>19</v>
      </c>
      <c r="C498" s="3" t="s">
        <v>20</v>
      </c>
      <c r="D498" s="2" t="s">
        <v>22</v>
      </c>
      <c r="E498" s="2">
        <v>2</v>
      </c>
      <c r="F498" s="4">
        <v>2297.5</v>
      </c>
      <c r="G498" s="1">
        <v>507.01331343466711</v>
      </c>
      <c r="H498" s="4">
        <v>3729.375</v>
      </c>
      <c r="I498" s="1">
        <v>865.10649846709225</v>
      </c>
      <c r="J498" s="1">
        <v>1</v>
      </c>
      <c r="K498" s="1">
        <f t="shared" si="108"/>
        <v>2787.7387873754155</v>
      </c>
      <c r="L498" s="1">
        <v>0.31900000000000001</v>
      </c>
      <c r="M498" s="1">
        <v>0.28299999999999997</v>
      </c>
      <c r="N498" s="1">
        <v>0.24099999999999999</v>
      </c>
      <c r="O498" s="1">
        <v>0.157</v>
      </c>
      <c r="P498" s="1">
        <f t="shared" ref="P498:P511" si="118">M498*K498*0.05</f>
        <v>39.44650384136213</v>
      </c>
      <c r="Q498" s="1">
        <f t="shared" si="106"/>
        <v>671.84504775747507</v>
      </c>
      <c r="R498" s="1">
        <f t="shared" si="107"/>
        <v>437.67498961794024</v>
      </c>
      <c r="S498" s="1">
        <f t="shared" ref="S498:S511" si="119">Q498+R498</f>
        <v>1109.5200373754153</v>
      </c>
      <c r="T498" s="1">
        <f t="shared" ref="T498:T511" si="120">S498+P498</f>
        <v>1148.9665412167774</v>
      </c>
    </row>
    <row r="499" spans="1:20" x14ac:dyDescent="0.35">
      <c r="A499" s="2">
        <v>1989</v>
      </c>
      <c r="B499" s="2" t="s">
        <v>19</v>
      </c>
      <c r="C499" s="3" t="s">
        <v>20</v>
      </c>
      <c r="D499" s="2" t="s">
        <v>23</v>
      </c>
      <c r="E499" s="2">
        <v>3</v>
      </c>
      <c r="F499" s="4">
        <v>3864.375</v>
      </c>
      <c r="G499" s="1">
        <v>336.33053558466361</v>
      </c>
      <c r="H499" s="4">
        <v>6677.708333333333</v>
      </c>
      <c r="I499" s="1">
        <v>622.70150711168981</v>
      </c>
      <c r="J499" s="1">
        <v>1.7905703591978102</v>
      </c>
      <c r="K499" s="1">
        <f t="shared" si="108"/>
        <v>4991.6424418604656</v>
      </c>
      <c r="L499" s="1">
        <v>0.31900000000000001</v>
      </c>
      <c r="M499" s="1">
        <v>0.28299999999999997</v>
      </c>
      <c r="N499" s="1">
        <v>0.24099999999999999</v>
      </c>
      <c r="O499" s="1">
        <v>0.157</v>
      </c>
      <c r="P499" s="1">
        <f t="shared" si="118"/>
        <v>70.631740552325581</v>
      </c>
      <c r="Q499" s="1">
        <f t="shared" si="106"/>
        <v>1202.9858284883721</v>
      </c>
      <c r="R499" s="1">
        <f t="shared" si="107"/>
        <v>783.68786337209315</v>
      </c>
      <c r="S499" s="1">
        <f t="shared" si="119"/>
        <v>1986.6736918604652</v>
      </c>
      <c r="T499" s="1">
        <f t="shared" si="120"/>
        <v>2057.3054324127907</v>
      </c>
    </row>
    <row r="500" spans="1:20" x14ac:dyDescent="0.35">
      <c r="A500" s="2">
        <v>1989</v>
      </c>
      <c r="B500" s="2" t="s">
        <v>19</v>
      </c>
      <c r="C500" s="3" t="s">
        <v>20</v>
      </c>
      <c r="D500" s="2" t="s">
        <v>24</v>
      </c>
      <c r="E500" s="2">
        <v>4</v>
      </c>
      <c r="F500" s="4">
        <v>3178.75</v>
      </c>
      <c r="G500" s="1">
        <v>730.60619807572584</v>
      </c>
      <c r="H500" s="4">
        <v>5273.125</v>
      </c>
      <c r="I500" s="1">
        <v>1331.9739966538227</v>
      </c>
      <c r="J500" s="1">
        <v>1.4139433551198257</v>
      </c>
      <c r="K500" s="1">
        <f t="shared" si="108"/>
        <v>3941.7047342192691</v>
      </c>
      <c r="L500" s="1">
        <v>0.31900000000000001</v>
      </c>
      <c r="M500" s="1">
        <v>0.28299999999999997</v>
      </c>
      <c r="N500" s="1">
        <v>0.24099999999999999</v>
      </c>
      <c r="O500" s="1">
        <v>0.157</v>
      </c>
      <c r="P500" s="1">
        <f t="shared" si="118"/>
        <v>55.775121989202653</v>
      </c>
      <c r="Q500" s="1">
        <f t="shared" si="106"/>
        <v>949.95084094684387</v>
      </c>
      <c r="R500" s="1">
        <f t="shared" si="107"/>
        <v>618.84764327242522</v>
      </c>
      <c r="S500" s="1">
        <f t="shared" si="119"/>
        <v>1568.7984842192691</v>
      </c>
      <c r="T500" s="1">
        <f t="shared" si="120"/>
        <v>1624.5736062084718</v>
      </c>
    </row>
    <row r="501" spans="1:20" x14ac:dyDescent="0.35">
      <c r="A501" s="2">
        <v>1989</v>
      </c>
      <c r="B501" s="2" t="s">
        <v>19</v>
      </c>
      <c r="C501" s="3" t="s">
        <v>20</v>
      </c>
      <c r="D501" s="2" t="s">
        <v>25</v>
      </c>
      <c r="E501" s="2">
        <v>5</v>
      </c>
      <c r="F501" s="4">
        <v>3840.625</v>
      </c>
      <c r="G501" s="1">
        <v>353.43773025338805</v>
      </c>
      <c r="H501" s="4">
        <v>6611.875</v>
      </c>
      <c r="I501" s="1">
        <v>751.82248983470868</v>
      </c>
      <c r="J501" s="1">
        <v>1.7729177140941847</v>
      </c>
      <c r="K501" s="1">
        <f t="shared" si="108"/>
        <v>4942.4314784053158</v>
      </c>
      <c r="L501" s="1">
        <v>0.31900000000000001</v>
      </c>
      <c r="M501" s="1">
        <v>0.28299999999999997</v>
      </c>
      <c r="N501" s="1">
        <v>0.24099999999999999</v>
      </c>
      <c r="O501" s="1">
        <v>0.157</v>
      </c>
      <c r="P501" s="1">
        <f t="shared" si="118"/>
        <v>69.935405419435213</v>
      </c>
      <c r="Q501" s="1">
        <f t="shared" si="106"/>
        <v>1191.1259862956811</v>
      </c>
      <c r="R501" s="1">
        <f t="shared" si="107"/>
        <v>775.96174210963454</v>
      </c>
      <c r="S501" s="1">
        <f t="shared" si="119"/>
        <v>1967.0877284053156</v>
      </c>
      <c r="T501" s="1">
        <f t="shared" si="120"/>
        <v>2037.0231338247509</v>
      </c>
    </row>
    <row r="502" spans="1:20" x14ac:dyDescent="0.35">
      <c r="A502" s="2">
        <v>1989</v>
      </c>
      <c r="B502" s="2" t="s">
        <v>19</v>
      </c>
      <c r="C502" s="3" t="s">
        <v>20</v>
      </c>
      <c r="D502" s="2" t="s">
        <v>26</v>
      </c>
      <c r="E502" s="2">
        <v>6</v>
      </c>
      <c r="F502" s="4">
        <v>2428.125</v>
      </c>
      <c r="G502" s="1">
        <v>372.60554992288201</v>
      </c>
      <c r="H502" s="4">
        <v>3950.625</v>
      </c>
      <c r="I502" s="1">
        <v>638.74304571531388</v>
      </c>
      <c r="J502" s="1">
        <v>1.0593262946204123</v>
      </c>
      <c r="K502" s="1">
        <f t="shared" si="108"/>
        <v>2953.125</v>
      </c>
      <c r="L502" s="1">
        <v>0.31900000000000001</v>
      </c>
      <c r="M502" s="1">
        <v>0.28299999999999997</v>
      </c>
      <c r="N502" s="1">
        <v>0.24099999999999999</v>
      </c>
      <c r="O502" s="1">
        <v>0.157</v>
      </c>
      <c r="P502" s="1">
        <f t="shared" si="118"/>
        <v>41.786718749999999</v>
      </c>
      <c r="Q502" s="1">
        <f t="shared" si="106"/>
        <v>711.703125</v>
      </c>
      <c r="R502" s="1">
        <f t="shared" si="107"/>
        <v>463.640625</v>
      </c>
      <c r="S502" s="1">
        <f t="shared" si="119"/>
        <v>1175.34375</v>
      </c>
      <c r="T502" s="1">
        <f t="shared" si="120"/>
        <v>1217.1304687500001</v>
      </c>
    </row>
    <row r="503" spans="1:20" x14ac:dyDescent="0.35">
      <c r="A503" s="2">
        <v>1989</v>
      </c>
      <c r="B503" s="2" t="s">
        <v>19</v>
      </c>
      <c r="C503" s="3" t="s">
        <v>20</v>
      </c>
      <c r="D503" s="2" t="s">
        <v>27</v>
      </c>
      <c r="E503" s="2">
        <v>7</v>
      </c>
      <c r="F503" s="4">
        <v>3961.875</v>
      </c>
      <c r="G503" s="1">
        <v>286.3300470319756</v>
      </c>
      <c r="H503" s="4">
        <v>6991.25</v>
      </c>
      <c r="I503" s="1">
        <v>406.23235101317522</v>
      </c>
      <c r="J503" s="1">
        <v>1.8746438746438747</v>
      </c>
      <c r="K503" s="1">
        <f t="shared" si="108"/>
        <v>5226.0174418604656</v>
      </c>
      <c r="L503" s="1">
        <v>0.31900000000000001</v>
      </c>
      <c r="M503" s="1">
        <v>0.28299999999999997</v>
      </c>
      <c r="N503" s="1">
        <v>0.24099999999999999</v>
      </c>
      <c r="O503" s="1">
        <v>0.157</v>
      </c>
      <c r="P503" s="1">
        <f t="shared" si="118"/>
        <v>73.948146802325581</v>
      </c>
      <c r="Q503" s="1">
        <f t="shared" si="106"/>
        <v>1259.4702034883721</v>
      </c>
      <c r="R503" s="1">
        <f t="shared" si="107"/>
        <v>820.48473837209315</v>
      </c>
      <c r="S503" s="1">
        <f t="shared" si="119"/>
        <v>2079.9549418604652</v>
      </c>
      <c r="T503" s="1">
        <f t="shared" si="120"/>
        <v>2153.9030886627907</v>
      </c>
    </row>
    <row r="504" spans="1:20" x14ac:dyDescent="0.35">
      <c r="A504" s="2">
        <v>1989</v>
      </c>
      <c r="B504" s="2" t="s">
        <v>19</v>
      </c>
      <c r="C504" s="3" t="s">
        <v>20</v>
      </c>
      <c r="D504" s="2" t="s">
        <v>28</v>
      </c>
      <c r="E504" s="2">
        <v>8</v>
      </c>
      <c r="F504" s="4">
        <v>3724.375</v>
      </c>
      <c r="G504" s="1">
        <v>313.25824676561456</v>
      </c>
      <c r="H504" s="4">
        <v>6263.125</v>
      </c>
      <c r="I504" s="1">
        <v>593.29172690682913</v>
      </c>
      <c r="J504" s="1">
        <v>1.6794033852857382</v>
      </c>
      <c r="K504" s="1">
        <f t="shared" si="108"/>
        <v>4681.7379568106317</v>
      </c>
      <c r="L504" s="1">
        <v>0.31900000000000001</v>
      </c>
      <c r="M504" s="1">
        <v>0.28299999999999997</v>
      </c>
      <c r="N504" s="1">
        <v>0.24099999999999999</v>
      </c>
      <c r="O504" s="1">
        <v>0.157</v>
      </c>
      <c r="P504" s="1">
        <f t="shared" si="118"/>
        <v>66.246592088870429</v>
      </c>
      <c r="Q504" s="1">
        <f t="shared" si="106"/>
        <v>1128.2988475913621</v>
      </c>
      <c r="R504" s="1">
        <f t="shared" si="107"/>
        <v>735.0328592192692</v>
      </c>
      <c r="S504" s="1">
        <f t="shared" si="119"/>
        <v>1863.3317068106312</v>
      </c>
      <c r="T504" s="1">
        <f t="shared" si="120"/>
        <v>1929.5782988995015</v>
      </c>
    </row>
    <row r="505" spans="1:20" x14ac:dyDescent="0.35">
      <c r="A505" s="2">
        <v>1989</v>
      </c>
      <c r="B505" s="2" t="s">
        <v>19</v>
      </c>
      <c r="C505" s="3" t="s">
        <v>20</v>
      </c>
      <c r="D505" s="2" t="s">
        <v>29</v>
      </c>
      <c r="E505" s="2">
        <v>9</v>
      </c>
      <c r="F505" s="4">
        <v>2034.375</v>
      </c>
      <c r="G505" s="1">
        <v>530.44154170527281</v>
      </c>
      <c r="H505" s="4">
        <v>3430</v>
      </c>
      <c r="I505" s="1">
        <v>949.48497123654863</v>
      </c>
      <c r="J505" s="1">
        <v>0.91972515501927266</v>
      </c>
      <c r="K505" s="1">
        <f t="shared" si="108"/>
        <v>2563.953488372093</v>
      </c>
      <c r="L505" s="1">
        <v>0.31900000000000001</v>
      </c>
      <c r="M505" s="1">
        <v>0.28299999999999997</v>
      </c>
      <c r="N505" s="1">
        <v>0.24099999999999999</v>
      </c>
      <c r="O505" s="1">
        <v>0.157</v>
      </c>
      <c r="P505" s="1">
        <f t="shared" si="118"/>
        <v>36.279941860465115</v>
      </c>
      <c r="Q505" s="1">
        <f t="shared" si="106"/>
        <v>617.91279069767438</v>
      </c>
      <c r="R505" s="1">
        <f t="shared" si="107"/>
        <v>402.5406976744186</v>
      </c>
      <c r="S505" s="1">
        <f t="shared" si="119"/>
        <v>1020.453488372093</v>
      </c>
      <c r="T505" s="1">
        <f t="shared" si="120"/>
        <v>1056.7334302325582</v>
      </c>
    </row>
    <row r="506" spans="1:20" x14ac:dyDescent="0.35">
      <c r="A506" s="2">
        <v>1989</v>
      </c>
      <c r="B506" s="2" t="s">
        <v>19</v>
      </c>
      <c r="C506" s="3" t="s">
        <v>20</v>
      </c>
      <c r="D506" s="2" t="s">
        <v>30</v>
      </c>
      <c r="E506" s="2">
        <v>10</v>
      </c>
      <c r="F506" s="4">
        <v>3551.875</v>
      </c>
      <c r="G506" s="1">
        <v>504.46495996583684</v>
      </c>
      <c r="H506" s="4">
        <v>6037.5</v>
      </c>
      <c r="I506" s="1">
        <v>780.02783089247919</v>
      </c>
      <c r="J506" s="1">
        <v>1.6189039718451483</v>
      </c>
      <c r="K506" s="1">
        <f t="shared" si="108"/>
        <v>4513.0813953488378</v>
      </c>
      <c r="L506" s="1">
        <v>0.31900000000000001</v>
      </c>
      <c r="M506" s="1">
        <v>0.28299999999999997</v>
      </c>
      <c r="N506" s="1">
        <v>0.24099999999999999</v>
      </c>
      <c r="O506" s="1">
        <v>0.157</v>
      </c>
      <c r="P506" s="1">
        <f t="shared" si="118"/>
        <v>63.860101744186046</v>
      </c>
      <c r="Q506" s="1">
        <f t="shared" si="106"/>
        <v>1087.6526162790699</v>
      </c>
      <c r="R506" s="1">
        <f t="shared" si="107"/>
        <v>708.55377906976753</v>
      </c>
      <c r="S506" s="1">
        <f t="shared" si="119"/>
        <v>1796.2063953488373</v>
      </c>
      <c r="T506" s="1">
        <f t="shared" si="120"/>
        <v>1860.0664970930234</v>
      </c>
    </row>
    <row r="507" spans="1:20" x14ac:dyDescent="0.35">
      <c r="A507" s="2">
        <v>1989</v>
      </c>
      <c r="B507" s="2" t="s">
        <v>19</v>
      </c>
      <c r="C507" s="3" t="s">
        <v>20</v>
      </c>
      <c r="D507" s="2" t="s">
        <v>31</v>
      </c>
      <c r="E507" s="2">
        <v>11</v>
      </c>
      <c r="F507" s="4">
        <v>3822.5</v>
      </c>
      <c r="G507" s="1">
        <v>511.64359339941575</v>
      </c>
      <c r="H507" s="4">
        <v>6367.5</v>
      </c>
      <c r="I507" s="1">
        <v>877.65247307311984</v>
      </c>
      <c r="J507" s="1">
        <v>1.7073906485671191</v>
      </c>
      <c r="K507" s="1">
        <f t="shared" si="108"/>
        <v>4759.759136212625</v>
      </c>
      <c r="L507" s="1">
        <v>0.31900000000000001</v>
      </c>
      <c r="M507" s="1">
        <v>0.28299999999999997</v>
      </c>
      <c r="N507" s="1">
        <v>0.24099999999999999</v>
      </c>
      <c r="O507" s="1">
        <v>0.157</v>
      </c>
      <c r="P507" s="1">
        <f t="shared" si="118"/>
        <v>67.350591777408638</v>
      </c>
      <c r="Q507" s="1">
        <f t="shared" si="106"/>
        <v>1147.1019518272426</v>
      </c>
      <c r="R507" s="1">
        <f t="shared" si="107"/>
        <v>747.28218438538215</v>
      </c>
      <c r="S507" s="1">
        <f t="shared" si="119"/>
        <v>1894.3841362126248</v>
      </c>
      <c r="T507" s="1">
        <f t="shared" si="120"/>
        <v>1961.7347279900334</v>
      </c>
    </row>
    <row r="508" spans="1:20" x14ac:dyDescent="0.35">
      <c r="A508" s="2">
        <v>1989</v>
      </c>
      <c r="B508" s="2" t="s">
        <v>19</v>
      </c>
      <c r="C508" s="3" t="s">
        <v>20</v>
      </c>
      <c r="D508" s="2" t="s">
        <v>32</v>
      </c>
      <c r="E508" s="2">
        <v>12</v>
      </c>
      <c r="F508" s="4">
        <v>2060.625</v>
      </c>
      <c r="G508" s="1">
        <v>392.25509875589893</v>
      </c>
      <c r="H508" s="4">
        <v>3377.5</v>
      </c>
      <c r="I508" s="1">
        <v>657.76855572810837</v>
      </c>
      <c r="J508" s="1">
        <v>0.90564772917714098</v>
      </c>
      <c r="K508" s="1">
        <f t="shared" si="108"/>
        <v>2524.7093023255816</v>
      </c>
      <c r="L508" s="1">
        <v>0.31900000000000001</v>
      </c>
      <c r="M508" s="1">
        <v>0.28299999999999997</v>
      </c>
      <c r="N508" s="1">
        <v>0.24099999999999999</v>
      </c>
      <c r="O508" s="1">
        <v>0.157</v>
      </c>
      <c r="P508" s="1">
        <f t="shared" si="118"/>
        <v>35.724636627906982</v>
      </c>
      <c r="Q508" s="1">
        <f t="shared" si="106"/>
        <v>608.45494186046517</v>
      </c>
      <c r="R508" s="1">
        <f t="shared" si="107"/>
        <v>396.37936046511629</v>
      </c>
      <c r="S508" s="1">
        <f t="shared" si="119"/>
        <v>1004.8343023255815</v>
      </c>
      <c r="T508" s="1">
        <f t="shared" si="120"/>
        <v>1040.5589389534885</v>
      </c>
    </row>
    <row r="509" spans="1:20" x14ac:dyDescent="0.35">
      <c r="A509" s="2">
        <v>1989</v>
      </c>
      <c r="B509" s="2" t="s">
        <v>19</v>
      </c>
      <c r="C509" s="3" t="s">
        <v>20</v>
      </c>
      <c r="D509" s="2" t="s">
        <v>33</v>
      </c>
      <c r="E509" s="2">
        <v>13</v>
      </c>
      <c r="F509" s="4">
        <v>4718.125</v>
      </c>
      <c r="G509" s="1">
        <v>194.67253487159746</v>
      </c>
      <c r="H509" s="4">
        <v>8481.875</v>
      </c>
      <c r="I509" s="1">
        <v>348.68146318421185</v>
      </c>
      <c r="J509" s="1">
        <v>2.2743422155186863</v>
      </c>
      <c r="K509" s="1">
        <f t="shared" si="108"/>
        <v>6340.2720099667777</v>
      </c>
      <c r="L509" s="1">
        <v>0.31900000000000001</v>
      </c>
      <c r="M509" s="1">
        <v>0.28299999999999997</v>
      </c>
      <c r="N509" s="1">
        <v>0.24099999999999999</v>
      </c>
      <c r="O509" s="1">
        <v>0.157</v>
      </c>
      <c r="P509" s="1">
        <f t="shared" si="118"/>
        <v>89.714848941029899</v>
      </c>
      <c r="Q509" s="1">
        <f t="shared" si="106"/>
        <v>1528.0055544019933</v>
      </c>
      <c r="R509" s="1">
        <f t="shared" si="107"/>
        <v>995.42270556478411</v>
      </c>
      <c r="S509" s="1">
        <f t="shared" si="119"/>
        <v>2523.4282599667777</v>
      </c>
      <c r="T509" s="1">
        <f t="shared" si="120"/>
        <v>2613.1431089078073</v>
      </c>
    </row>
    <row r="510" spans="1:20" x14ac:dyDescent="0.35">
      <c r="A510" s="2">
        <v>1989</v>
      </c>
      <c r="B510" s="2" t="s">
        <v>19</v>
      </c>
      <c r="C510" s="3" t="s">
        <v>20</v>
      </c>
      <c r="D510" s="2" t="s">
        <v>34</v>
      </c>
      <c r="E510" s="2">
        <v>14</v>
      </c>
      <c r="F510" s="4">
        <v>4271.25</v>
      </c>
      <c r="G510" s="1">
        <v>501.33363807614847</v>
      </c>
      <c r="H510" s="4">
        <v>7435</v>
      </c>
      <c r="I510" s="1">
        <v>1072.1243907459279</v>
      </c>
      <c r="J510" s="1">
        <v>1.9936316406904642</v>
      </c>
      <c r="K510" s="1">
        <f t="shared" si="108"/>
        <v>5557.7242524916946</v>
      </c>
      <c r="L510" s="1">
        <v>0.31900000000000001</v>
      </c>
      <c r="M510" s="1">
        <v>0.28299999999999997</v>
      </c>
      <c r="N510" s="1">
        <v>0.24099999999999999</v>
      </c>
      <c r="O510" s="1">
        <v>0.157</v>
      </c>
      <c r="P510" s="1">
        <f t="shared" si="118"/>
        <v>78.641798172757476</v>
      </c>
      <c r="Q510" s="1">
        <f t="shared" si="106"/>
        <v>1339.4115448504983</v>
      </c>
      <c r="R510" s="1">
        <f t="shared" si="107"/>
        <v>872.56270764119608</v>
      </c>
      <c r="S510" s="1">
        <f t="shared" si="119"/>
        <v>2211.9742524916946</v>
      </c>
      <c r="T510" s="1">
        <f t="shared" si="120"/>
        <v>2290.6160506644519</v>
      </c>
    </row>
    <row r="511" spans="1:20" x14ac:dyDescent="0.35">
      <c r="A511" s="2">
        <v>1989</v>
      </c>
      <c r="B511" s="2" t="s">
        <v>19</v>
      </c>
      <c r="C511" s="3" t="s">
        <v>20</v>
      </c>
      <c r="D511" s="2" t="s">
        <v>35</v>
      </c>
      <c r="E511" s="2">
        <v>15</v>
      </c>
      <c r="F511" s="4">
        <v>4767.5</v>
      </c>
      <c r="G511" s="1">
        <v>147.69055487741929</v>
      </c>
      <c r="H511" s="4">
        <v>8360</v>
      </c>
      <c r="I511" s="1">
        <v>457.46197598229355</v>
      </c>
      <c r="J511" s="1">
        <v>2.2416624769565945</v>
      </c>
      <c r="K511" s="1">
        <f t="shared" si="108"/>
        <v>6249.1694352159475</v>
      </c>
      <c r="L511" s="1">
        <v>0.31900000000000001</v>
      </c>
      <c r="M511" s="1">
        <v>0.28299999999999997</v>
      </c>
      <c r="N511" s="1">
        <v>0.24099999999999999</v>
      </c>
      <c r="O511" s="1">
        <v>0.157</v>
      </c>
      <c r="P511" s="1">
        <f t="shared" si="118"/>
        <v>88.425747508305662</v>
      </c>
      <c r="Q511" s="1">
        <f t="shared" si="106"/>
        <v>1506.0498338870434</v>
      </c>
      <c r="R511" s="1">
        <f t="shared" si="107"/>
        <v>981.11960132890374</v>
      </c>
      <c r="S511" s="1">
        <f t="shared" si="119"/>
        <v>2487.169435215947</v>
      </c>
      <c r="T511" s="1">
        <f t="shared" si="120"/>
        <v>2575.5951827242525</v>
      </c>
    </row>
    <row r="512" spans="1:20" x14ac:dyDescent="0.35">
      <c r="A512" s="1">
        <f>A511+1</f>
        <v>1990</v>
      </c>
      <c r="B512" s="3" t="s">
        <v>36</v>
      </c>
      <c r="C512" s="3" t="s">
        <v>36</v>
      </c>
      <c r="D512" s="3" t="s">
        <v>21</v>
      </c>
      <c r="E512" s="3">
        <v>1</v>
      </c>
      <c r="F512" s="4">
        <v>0</v>
      </c>
      <c r="G512" s="1">
        <v>0</v>
      </c>
      <c r="H512" s="4">
        <v>0</v>
      </c>
      <c r="I512" s="1">
        <v>0</v>
      </c>
      <c r="J512" s="1">
        <v>0</v>
      </c>
      <c r="K512" s="1" t="e">
        <f t="shared" si="108"/>
        <v>#DIV/0!</v>
      </c>
    </row>
    <row r="513" spans="1:20" x14ac:dyDescent="0.35">
      <c r="A513" s="2">
        <v>1990</v>
      </c>
      <c r="B513" s="2" t="s">
        <v>41</v>
      </c>
      <c r="C513" s="3" t="s">
        <v>42</v>
      </c>
      <c r="D513" s="2" t="s">
        <v>22</v>
      </c>
      <c r="E513" s="2">
        <v>2</v>
      </c>
      <c r="F513" s="4">
        <v>1276.875</v>
      </c>
      <c r="G513" s="1">
        <v>537.77851311359279</v>
      </c>
      <c r="H513" s="4">
        <v>2073.75</v>
      </c>
      <c r="I513" s="1">
        <v>789.06167842051639</v>
      </c>
      <c r="J513" s="1">
        <v>1</v>
      </c>
      <c r="K513" s="1">
        <f t="shared" si="108"/>
        <v>1096.5775558166863</v>
      </c>
      <c r="L513" s="1">
        <v>0.45100000000000001</v>
      </c>
      <c r="M513" s="1">
        <v>0.4</v>
      </c>
      <c r="N513" s="1">
        <v>0.09</v>
      </c>
      <c r="O513" s="1">
        <v>5.8999999999999997E-2</v>
      </c>
      <c r="P513" s="1">
        <f t="shared" ref="P513:P526" si="121">M513*K513*0.05</f>
        <v>21.931551116333729</v>
      </c>
      <c r="Q513" s="1">
        <f t="shared" si="106"/>
        <v>98.69198002350177</v>
      </c>
      <c r="R513" s="1">
        <f t="shared" si="107"/>
        <v>64.698075793184486</v>
      </c>
      <c r="S513" s="1">
        <f t="shared" ref="S513:S526" si="122">Q513+R513</f>
        <v>163.39005581668624</v>
      </c>
      <c r="T513" s="1">
        <f t="shared" ref="T513:T526" si="123">S513+P513</f>
        <v>185.32160693301998</v>
      </c>
    </row>
    <row r="514" spans="1:20" x14ac:dyDescent="0.35">
      <c r="A514" s="2">
        <v>1990</v>
      </c>
      <c r="B514" s="2" t="s">
        <v>41</v>
      </c>
      <c r="C514" s="3" t="s">
        <v>42</v>
      </c>
      <c r="D514" s="2" t="s">
        <v>23</v>
      </c>
      <c r="E514" s="2">
        <v>3</v>
      </c>
      <c r="F514" s="4">
        <v>2702.5</v>
      </c>
      <c r="G514" s="1">
        <v>980.35070255495816</v>
      </c>
      <c r="H514" s="4">
        <v>4591.875</v>
      </c>
      <c r="I514" s="1">
        <v>1372.7332486754501</v>
      </c>
      <c r="J514" s="1">
        <v>2.2142857142857144</v>
      </c>
      <c r="K514" s="1">
        <f t="shared" si="108"/>
        <v>2428.1360164512339</v>
      </c>
      <c r="L514" s="1">
        <v>0.45100000000000001</v>
      </c>
      <c r="M514" s="1">
        <v>0.4</v>
      </c>
      <c r="N514" s="1">
        <v>0.09</v>
      </c>
      <c r="O514" s="1">
        <v>5.8999999999999997E-2</v>
      </c>
      <c r="P514" s="1">
        <f t="shared" si="121"/>
        <v>48.562720329024685</v>
      </c>
      <c r="Q514" s="1">
        <f t="shared" si="106"/>
        <v>218.53224148061105</v>
      </c>
      <c r="R514" s="1">
        <f t="shared" si="107"/>
        <v>143.26002497062279</v>
      </c>
      <c r="S514" s="1">
        <f t="shared" si="122"/>
        <v>361.79226645123384</v>
      </c>
      <c r="T514" s="1">
        <f t="shared" si="123"/>
        <v>410.35498678025851</v>
      </c>
    </row>
    <row r="515" spans="1:20" x14ac:dyDescent="0.35">
      <c r="A515" s="2">
        <v>1990</v>
      </c>
      <c r="B515" s="2" t="s">
        <v>41</v>
      </c>
      <c r="C515" s="3" t="s">
        <v>42</v>
      </c>
      <c r="D515" s="2" t="s">
        <v>24</v>
      </c>
      <c r="E515" s="2">
        <v>4</v>
      </c>
      <c r="F515" s="4">
        <v>300.625</v>
      </c>
      <c r="G515" s="1">
        <v>164.06775785225648</v>
      </c>
      <c r="H515" s="4">
        <v>653.75</v>
      </c>
      <c r="I515" s="1">
        <v>296.84851386255593</v>
      </c>
      <c r="J515" s="1">
        <v>0.31525015069318868</v>
      </c>
      <c r="K515" s="1">
        <f t="shared" si="108"/>
        <v>345.69623971797887</v>
      </c>
      <c r="L515" s="1">
        <v>0.45100000000000001</v>
      </c>
      <c r="M515" s="1">
        <v>0.4</v>
      </c>
      <c r="N515" s="1">
        <v>0.09</v>
      </c>
      <c r="O515" s="1">
        <v>5.8999999999999997E-2</v>
      </c>
      <c r="P515" s="1">
        <f t="shared" si="121"/>
        <v>6.9139247943595779</v>
      </c>
      <c r="Q515" s="1">
        <f t="shared" ref="Q515:Q578" si="124">N515*K515</f>
        <v>31.112661574618098</v>
      </c>
      <c r="R515" s="1">
        <f t="shared" ref="R515:R578" si="125">O515*K515</f>
        <v>20.396078143360754</v>
      </c>
      <c r="S515" s="1">
        <f t="shared" si="122"/>
        <v>51.508739717978855</v>
      </c>
      <c r="T515" s="1">
        <f t="shared" si="123"/>
        <v>58.422664512338436</v>
      </c>
    </row>
    <row r="516" spans="1:20" x14ac:dyDescent="0.35">
      <c r="A516" s="2">
        <v>1990</v>
      </c>
      <c r="B516" s="2" t="s">
        <v>41</v>
      </c>
      <c r="C516" s="3" t="s">
        <v>42</v>
      </c>
      <c r="D516" s="2" t="s">
        <v>25</v>
      </c>
      <c r="E516" s="2">
        <v>5</v>
      </c>
      <c r="F516" s="4">
        <v>2709.375</v>
      </c>
      <c r="G516" s="1">
        <v>505.27787322093042</v>
      </c>
      <c r="H516" s="4">
        <v>4371.875</v>
      </c>
      <c r="I516" s="1">
        <v>823.01728426925047</v>
      </c>
      <c r="J516" s="1">
        <v>2.1081977094635325</v>
      </c>
      <c r="K516" s="1">
        <f t="shared" ref="K516:K579" si="126">H516*0.45/(L516+M516)</f>
        <v>2311.8022914218568</v>
      </c>
      <c r="L516" s="1">
        <v>0.45100000000000001</v>
      </c>
      <c r="M516" s="1">
        <v>0.4</v>
      </c>
      <c r="N516" s="1">
        <v>0.09</v>
      </c>
      <c r="O516" s="1">
        <v>5.8999999999999997E-2</v>
      </c>
      <c r="P516" s="1">
        <f t="shared" si="121"/>
        <v>46.236045828437142</v>
      </c>
      <c r="Q516" s="1">
        <f t="shared" si="124"/>
        <v>208.0622062279671</v>
      </c>
      <c r="R516" s="1">
        <f t="shared" si="125"/>
        <v>136.39633519388954</v>
      </c>
      <c r="S516" s="1">
        <f t="shared" si="122"/>
        <v>344.45854142185664</v>
      </c>
      <c r="T516" s="1">
        <f t="shared" si="123"/>
        <v>390.69458725029381</v>
      </c>
    </row>
    <row r="517" spans="1:20" x14ac:dyDescent="0.35">
      <c r="A517" s="2">
        <v>1990</v>
      </c>
      <c r="B517" s="2" t="s">
        <v>41</v>
      </c>
      <c r="C517" s="3" t="s">
        <v>42</v>
      </c>
      <c r="D517" s="2" t="s">
        <v>26</v>
      </c>
      <c r="E517" s="2">
        <v>6</v>
      </c>
      <c r="F517" s="4">
        <v>1485</v>
      </c>
      <c r="G517" s="1">
        <v>353.84200805821047</v>
      </c>
      <c r="H517" s="4">
        <v>2374.375</v>
      </c>
      <c r="I517" s="1">
        <v>478.2468411636811</v>
      </c>
      <c r="J517" s="1">
        <v>1.1449668474984931</v>
      </c>
      <c r="K517" s="1">
        <f t="shared" si="126"/>
        <v>1255.5449471210341</v>
      </c>
      <c r="L517" s="1">
        <v>0.45100000000000001</v>
      </c>
      <c r="M517" s="1">
        <v>0.4</v>
      </c>
      <c r="N517" s="1">
        <v>0.09</v>
      </c>
      <c r="O517" s="1">
        <v>5.8999999999999997E-2</v>
      </c>
      <c r="P517" s="1">
        <f t="shared" si="121"/>
        <v>25.110898942420683</v>
      </c>
      <c r="Q517" s="1">
        <f t="shared" si="124"/>
        <v>112.99904524089307</v>
      </c>
      <c r="R517" s="1">
        <f t="shared" si="125"/>
        <v>74.077151880141002</v>
      </c>
      <c r="S517" s="1">
        <f t="shared" si="122"/>
        <v>187.07619712103406</v>
      </c>
      <c r="T517" s="1">
        <f t="shared" si="123"/>
        <v>212.18709606345473</v>
      </c>
    </row>
    <row r="518" spans="1:20" x14ac:dyDescent="0.35">
      <c r="A518" s="2">
        <v>1990</v>
      </c>
      <c r="B518" s="2" t="s">
        <v>41</v>
      </c>
      <c r="C518" s="3" t="s">
        <v>42</v>
      </c>
      <c r="D518" s="2" t="s">
        <v>27</v>
      </c>
      <c r="E518" s="2">
        <v>7</v>
      </c>
      <c r="F518" s="4">
        <v>3138.75</v>
      </c>
      <c r="G518" s="1">
        <v>773.41369912873927</v>
      </c>
      <c r="H518" s="4">
        <v>5482.5</v>
      </c>
      <c r="I518" s="1">
        <v>1182.5820630084509</v>
      </c>
      <c r="J518" s="1">
        <v>2.6437613019891502</v>
      </c>
      <c r="K518" s="1">
        <f t="shared" si="126"/>
        <v>2899.0893066980025</v>
      </c>
      <c r="L518" s="1">
        <v>0.45100000000000001</v>
      </c>
      <c r="M518" s="1">
        <v>0.4</v>
      </c>
      <c r="N518" s="1">
        <v>0.09</v>
      </c>
      <c r="O518" s="1">
        <v>5.8999999999999997E-2</v>
      </c>
      <c r="P518" s="1">
        <f t="shared" si="121"/>
        <v>57.981786133960057</v>
      </c>
      <c r="Q518" s="1">
        <f t="shared" si="124"/>
        <v>260.91803760282022</v>
      </c>
      <c r="R518" s="1">
        <f t="shared" si="125"/>
        <v>171.04626909518214</v>
      </c>
      <c r="S518" s="1">
        <f t="shared" si="122"/>
        <v>431.96430669800236</v>
      </c>
      <c r="T518" s="1">
        <f t="shared" si="123"/>
        <v>489.9460928319624</v>
      </c>
    </row>
    <row r="519" spans="1:20" x14ac:dyDescent="0.35">
      <c r="A519" s="2">
        <v>1990</v>
      </c>
      <c r="B519" s="2" t="s">
        <v>41</v>
      </c>
      <c r="C519" s="3" t="s">
        <v>42</v>
      </c>
      <c r="D519" s="2" t="s">
        <v>28</v>
      </c>
      <c r="E519" s="2">
        <v>8</v>
      </c>
      <c r="F519" s="4">
        <v>2590</v>
      </c>
      <c r="G519" s="1">
        <v>771.42994929330212</v>
      </c>
      <c r="H519" s="4">
        <v>4519.375</v>
      </c>
      <c r="I519" s="1">
        <v>1235.3461369464887</v>
      </c>
      <c r="J519" s="1">
        <v>2.1793248945147679</v>
      </c>
      <c r="K519" s="1">
        <f t="shared" si="126"/>
        <v>2389.7987661574621</v>
      </c>
      <c r="L519" s="1">
        <v>0.45100000000000001</v>
      </c>
      <c r="M519" s="1">
        <v>0.4</v>
      </c>
      <c r="N519" s="1">
        <v>0.09</v>
      </c>
      <c r="O519" s="1">
        <v>5.8999999999999997E-2</v>
      </c>
      <c r="P519" s="1">
        <f t="shared" si="121"/>
        <v>47.795975323149243</v>
      </c>
      <c r="Q519" s="1">
        <f t="shared" si="124"/>
        <v>215.08188895417157</v>
      </c>
      <c r="R519" s="1">
        <f t="shared" si="125"/>
        <v>140.99812720329027</v>
      </c>
      <c r="S519" s="1">
        <f t="shared" si="122"/>
        <v>356.08001615746184</v>
      </c>
      <c r="T519" s="1">
        <f t="shared" si="123"/>
        <v>403.87599148061111</v>
      </c>
    </row>
    <row r="520" spans="1:20" x14ac:dyDescent="0.35">
      <c r="A520" s="2">
        <v>1990</v>
      </c>
      <c r="B520" s="2" t="s">
        <v>41</v>
      </c>
      <c r="C520" s="3" t="s">
        <v>42</v>
      </c>
      <c r="D520" s="2" t="s">
        <v>29</v>
      </c>
      <c r="E520" s="2">
        <v>9</v>
      </c>
      <c r="F520" s="4">
        <v>1703.125</v>
      </c>
      <c r="G520" s="1">
        <v>509.41704836672545</v>
      </c>
      <c r="H520" s="4">
        <v>2691.25</v>
      </c>
      <c r="I520" s="1">
        <v>790.11836501249161</v>
      </c>
      <c r="J520" s="1">
        <v>1.2977697408077156</v>
      </c>
      <c r="K520" s="1">
        <f t="shared" si="126"/>
        <v>1423.105170387779</v>
      </c>
      <c r="L520" s="1">
        <v>0.45100000000000001</v>
      </c>
      <c r="M520" s="1">
        <v>0.4</v>
      </c>
      <c r="N520" s="1">
        <v>0.09</v>
      </c>
      <c r="O520" s="1">
        <v>5.8999999999999997E-2</v>
      </c>
      <c r="P520" s="1">
        <f t="shared" si="121"/>
        <v>28.462103407755581</v>
      </c>
      <c r="Q520" s="1">
        <f t="shared" si="124"/>
        <v>128.07946533490011</v>
      </c>
      <c r="R520" s="1">
        <f t="shared" si="125"/>
        <v>83.963205052878962</v>
      </c>
      <c r="S520" s="1">
        <f t="shared" si="122"/>
        <v>212.04267038777908</v>
      </c>
      <c r="T520" s="1">
        <f t="shared" si="123"/>
        <v>240.50477379553467</v>
      </c>
    </row>
    <row r="521" spans="1:20" x14ac:dyDescent="0.35">
      <c r="A521" s="2">
        <v>1990</v>
      </c>
      <c r="B521" s="2" t="s">
        <v>41</v>
      </c>
      <c r="C521" s="3" t="s">
        <v>42</v>
      </c>
      <c r="D521" s="2" t="s">
        <v>30</v>
      </c>
      <c r="E521" s="2">
        <v>10</v>
      </c>
      <c r="F521" s="4">
        <v>3666.25</v>
      </c>
      <c r="G521" s="1">
        <v>765.47779197047907</v>
      </c>
      <c r="H521" s="4">
        <v>5978.125</v>
      </c>
      <c r="I521" s="1">
        <v>1096.5705219319407</v>
      </c>
      <c r="J521" s="1">
        <v>2.8827606992163952</v>
      </c>
      <c r="K521" s="1">
        <f t="shared" si="126"/>
        <v>3161.1706815511166</v>
      </c>
      <c r="L521" s="1">
        <v>0.45100000000000001</v>
      </c>
      <c r="M521" s="1">
        <v>0.4</v>
      </c>
      <c r="N521" s="1">
        <v>0.09</v>
      </c>
      <c r="O521" s="1">
        <v>5.8999999999999997E-2</v>
      </c>
      <c r="P521" s="1">
        <f t="shared" si="121"/>
        <v>63.223413631022339</v>
      </c>
      <c r="Q521" s="1">
        <f t="shared" si="124"/>
        <v>284.50536133960048</v>
      </c>
      <c r="R521" s="1">
        <f t="shared" si="125"/>
        <v>186.50907021151588</v>
      </c>
      <c r="S521" s="1">
        <f t="shared" si="122"/>
        <v>471.01443155111633</v>
      </c>
      <c r="T521" s="1">
        <f t="shared" si="123"/>
        <v>534.2378451821387</v>
      </c>
    </row>
    <row r="522" spans="1:20" x14ac:dyDescent="0.35">
      <c r="A522" s="2">
        <v>1990</v>
      </c>
      <c r="B522" s="2" t="s">
        <v>41</v>
      </c>
      <c r="C522" s="3" t="s">
        <v>42</v>
      </c>
      <c r="D522" s="2" t="s">
        <v>31</v>
      </c>
      <c r="E522" s="2">
        <v>11</v>
      </c>
      <c r="F522" s="4">
        <v>3711.875</v>
      </c>
      <c r="G522" s="1">
        <v>427.30441432309124</v>
      </c>
      <c r="H522" s="4">
        <v>5968.125</v>
      </c>
      <c r="I522" s="1">
        <v>578.33559211981856</v>
      </c>
      <c r="J522" s="1">
        <v>2.8779385171790235</v>
      </c>
      <c r="K522" s="1">
        <f t="shared" si="126"/>
        <v>3155.882784958872</v>
      </c>
      <c r="L522" s="1">
        <v>0.45100000000000001</v>
      </c>
      <c r="M522" s="1">
        <v>0.4</v>
      </c>
      <c r="N522" s="1">
        <v>0.09</v>
      </c>
      <c r="O522" s="1">
        <v>5.8999999999999997E-2</v>
      </c>
      <c r="P522" s="1">
        <f t="shared" si="121"/>
        <v>63.117655699177448</v>
      </c>
      <c r="Q522" s="1">
        <f t="shared" si="124"/>
        <v>284.02945064629847</v>
      </c>
      <c r="R522" s="1">
        <f t="shared" si="125"/>
        <v>186.19708431257342</v>
      </c>
      <c r="S522" s="1">
        <f t="shared" si="122"/>
        <v>470.22653495887187</v>
      </c>
      <c r="T522" s="1">
        <f t="shared" si="123"/>
        <v>533.34419065804934</v>
      </c>
    </row>
    <row r="523" spans="1:20" x14ac:dyDescent="0.35">
      <c r="A523" s="2">
        <v>1990</v>
      </c>
      <c r="B523" s="2" t="s">
        <v>41</v>
      </c>
      <c r="C523" s="3" t="s">
        <v>42</v>
      </c>
      <c r="D523" s="2" t="s">
        <v>32</v>
      </c>
      <c r="E523" s="2">
        <v>12</v>
      </c>
      <c r="F523" s="4">
        <v>916.25</v>
      </c>
      <c r="G523" s="1">
        <v>470.91444729023408</v>
      </c>
      <c r="H523" s="4">
        <v>1518.125</v>
      </c>
      <c r="I523" s="1">
        <v>649.30277603775426</v>
      </c>
      <c r="J523" s="1">
        <v>0.73206751054852326</v>
      </c>
      <c r="K523" s="1">
        <f t="shared" si="126"/>
        <v>802.76880141010577</v>
      </c>
      <c r="L523" s="1">
        <v>0.45100000000000001</v>
      </c>
      <c r="M523" s="1">
        <v>0.4</v>
      </c>
      <c r="N523" s="1">
        <v>0.09</v>
      </c>
      <c r="O523" s="1">
        <v>5.8999999999999997E-2</v>
      </c>
      <c r="P523" s="1">
        <f t="shared" si="121"/>
        <v>16.055376028202115</v>
      </c>
      <c r="Q523" s="1">
        <f t="shared" si="124"/>
        <v>72.24919212690952</v>
      </c>
      <c r="R523" s="1">
        <f t="shared" si="125"/>
        <v>47.363359283196239</v>
      </c>
      <c r="S523" s="1">
        <f t="shared" si="122"/>
        <v>119.61255141010577</v>
      </c>
      <c r="T523" s="1">
        <f t="shared" si="123"/>
        <v>135.66792743830788</v>
      </c>
    </row>
    <row r="524" spans="1:20" x14ac:dyDescent="0.35">
      <c r="A524" s="2">
        <v>1990</v>
      </c>
      <c r="B524" s="2" t="s">
        <v>41</v>
      </c>
      <c r="C524" s="3" t="s">
        <v>42</v>
      </c>
      <c r="D524" s="2" t="s">
        <v>33</v>
      </c>
      <c r="E524" s="2">
        <v>13</v>
      </c>
      <c r="F524" s="4">
        <v>4562.5</v>
      </c>
      <c r="G524" s="1">
        <v>83.391646264279174</v>
      </c>
      <c r="H524" s="4">
        <v>7415</v>
      </c>
      <c r="I524" s="1">
        <v>108.96832835298385</v>
      </c>
      <c r="J524" s="1">
        <v>3.5756479807112718</v>
      </c>
      <c r="K524" s="1">
        <f t="shared" si="126"/>
        <v>3920.9753231492364</v>
      </c>
      <c r="L524" s="1">
        <v>0.45100000000000001</v>
      </c>
      <c r="M524" s="1">
        <v>0.4</v>
      </c>
      <c r="N524" s="1">
        <v>0.09</v>
      </c>
      <c r="O524" s="1">
        <v>5.8999999999999997E-2</v>
      </c>
      <c r="P524" s="1">
        <f t="shared" si="121"/>
        <v>78.419506462984742</v>
      </c>
      <c r="Q524" s="1">
        <f t="shared" si="124"/>
        <v>352.88777908343127</v>
      </c>
      <c r="R524" s="1">
        <f t="shared" si="125"/>
        <v>231.33754406580493</v>
      </c>
      <c r="S524" s="1">
        <f t="shared" si="122"/>
        <v>584.22532314923615</v>
      </c>
      <c r="T524" s="1">
        <f t="shared" si="123"/>
        <v>662.64482961222086</v>
      </c>
    </row>
    <row r="525" spans="1:20" x14ac:dyDescent="0.35">
      <c r="A525" s="2">
        <v>1990</v>
      </c>
      <c r="B525" s="2" t="s">
        <v>41</v>
      </c>
      <c r="C525" s="3" t="s">
        <v>42</v>
      </c>
      <c r="D525" s="2" t="s">
        <v>34</v>
      </c>
      <c r="E525" s="2">
        <v>14</v>
      </c>
      <c r="F525" s="4">
        <v>2830</v>
      </c>
      <c r="G525" s="1">
        <v>294.20089508134856</v>
      </c>
      <c r="H525" s="4">
        <v>4691.25</v>
      </c>
      <c r="I525" s="1">
        <v>495.90715841163455</v>
      </c>
      <c r="J525" s="1">
        <v>2.2622061482820977</v>
      </c>
      <c r="K525" s="1">
        <f t="shared" si="126"/>
        <v>2480.6844888366627</v>
      </c>
      <c r="L525" s="1">
        <v>0.45100000000000001</v>
      </c>
      <c r="M525" s="1">
        <v>0.4</v>
      </c>
      <c r="N525" s="1">
        <v>0.09</v>
      </c>
      <c r="O525" s="1">
        <v>5.8999999999999997E-2</v>
      </c>
      <c r="P525" s="1">
        <f t="shared" si="121"/>
        <v>49.61368977673326</v>
      </c>
      <c r="Q525" s="1">
        <f t="shared" si="124"/>
        <v>223.26160399529962</v>
      </c>
      <c r="R525" s="1">
        <f t="shared" si="125"/>
        <v>146.3603848413631</v>
      </c>
      <c r="S525" s="1">
        <f t="shared" si="122"/>
        <v>369.62198883666269</v>
      </c>
      <c r="T525" s="1">
        <f t="shared" si="123"/>
        <v>419.23567861339598</v>
      </c>
    </row>
    <row r="526" spans="1:20" x14ac:dyDescent="0.35">
      <c r="A526" s="2">
        <v>1990</v>
      </c>
      <c r="B526" s="2" t="s">
        <v>41</v>
      </c>
      <c r="C526" s="3" t="s">
        <v>42</v>
      </c>
      <c r="D526" s="2" t="s">
        <v>35</v>
      </c>
      <c r="E526" s="2">
        <v>15</v>
      </c>
      <c r="F526" s="4">
        <v>4878.75</v>
      </c>
      <c r="G526" s="1">
        <v>397.44234382695902</v>
      </c>
      <c r="H526" s="4">
        <v>8141.875</v>
      </c>
      <c r="I526" s="1">
        <v>564.18034939257689</v>
      </c>
      <c r="J526" s="1">
        <v>3.9261603375527425</v>
      </c>
      <c r="K526" s="1">
        <f t="shared" si="126"/>
        <v>4305.3393066980025</v>
      </c>
      <c r="L526" s="1">
        <v>0.45100000000000001</v>
      </c>
      <c r="M526" s="1">
        <v>0.4</v>
      </c>
      <c r="N526" s="1">
        <v>0.09</v>
      </c>
      <c r="O526" s="1">
        <v>5.8999999999999997E-2</v>
      </c>
      <c r="P526" s="1">
        <f t="shared" si="121"/>
        <v>86.106786133960057</v>
      </c>
      <c r="Q526" s="1">
        <f t="shared" si="124"/>
        <v>387.48053760282022</v>
      </c>
      <c r="R526" s="1">
        <f t="shared" si="125"/>
        <v>254.01501909518214</v>
      </c>
      <c r="S526" s="1">
        <f t="shared" si="122"/>
        <v>641.49555669800236</v>
      </c>
      <c r="T526" s="1">
        <f t="shared" si="123"/>
        <v>727.60234283196246</v>
      </c>
    </row>
    <row r="527" spans="1:20" x14ac:dyDescent="0.35">
      <c r="A527" s="1">
        <f>A526+1</f>
        <v>1991</v>
      </c>
      <c r="B527" s="3" t="s">
        <v>36</v>
      </c>
      <c r="C527" s="3" t="s">
        <v>36</v>
      </c>
      <c r="D527" s="3" t="s">
        <v>21</v>
      </c>
      <c r="E527" s="3">
        <v>1</v>
      </c>
      <c r="F527" s="4">
        <v>0</v>
      </c>
      <c r="G527" s="1">
        <v>0</v>
      </c>
      <c r="H527" s="4">
        <v>0</v>
      </c>
      <c r="I527" s="1">
        <v>0</v>
      </c>
      <c r="J527" s="1">
        <v>0</v>
      </c>
      <c r="K527" s="1" t="e">
        <f t="shared" si="126"/>
        <v>#DIV/0!</v>
      </c>
    </row>
    <row r="528" spans="1:20" x14ac:dyDescent="0.35">
      <c r="A528" s="2">
        <v>1991</v>
      </c>
      <c r="B528" s="2" t="s">
        <v>49</v>
      </c>
      <c r="C528" s="3" t="s">
        <v>53</v>
      </c>
      <c r="D528" s="2" t="s">
        <v>22</v>
      </c>
      <c r="E528" s="2">
        <v>2</v>
      </c>
      <c r="F528" s="4">
        <v>1633.75</v>
      </c>
      <c r="G528" s="1">
        <v>499.21813869289645</v>
      </c>
      <c r="H528" s="4">
        <v>3587.5</v>
      </c>
      <c r="I528" s="1">
        <v>1160.8339007985667</v>
      </c>
      <c r="J528" s="1">
        <v>1</v>
      </c>
      <c r="K528" s="1">
        <f t="shared" si="126"/>
        <v>1983.2616707616705</v>
      </c>
      <c r="L528" s="1">
        <v>0.33200000000000002</v>
      </c>
      <c r="M528" s="1">
        <v>0.48199999999999998</v>
      </c>
      <c r="N528" s="1">
        <v>0.11799999999999999</v>
      </c>
      <c r="O528" s="1">
        <v>0.11799999999999999</v>
      </c>
      <c r="P528" s="1">
        <f t="shared" ref="P528:P541" si="127">M528*K528*0.05</f>
        <v>47.79660626535626</v>
      </c>
      <c r="Q528" s="1">
        <f t="shared" si="124"/>
        <v>234.02487714987711</v>
      </c>
      <c r="R528" s="1">
        <f t="shared" si="125"/>
        <v>234.02487714987711</v>
      </c>
      <c r="S528" s="1">
        <f t="shared" ref="S528:S541" si="128">Q528+R528</f>
        <v>468.04975429975423</v>
      </c>
      <c r="T528" s="1">
        <f t="shared" ref="T528:T541" si="129">S528+P528</f>
        <v>515.84636056511044</v>
      </c>
    </row>
    <row r="529" spans="1:20" x14ac:dyDescent="0.35">
      <c r="A529" s="2">
        <v>1991</v>
      </c>
      <c r="B529" s="2" t="s">
        <v>49</v>
      </c>
      <c r="C529" s="3" t="s">
        <v>53</v>
      </c>
      <c r="D529" s="2" t="s">
        <v>23</v>
      </c>
      <c r="E529" s="2">
        <v>3</v>
      </c>
      <c r="F529" s="4">
        <v>3296.25</v>
      </c>
      <c r="G529" s="1">
        <v>745.739286435503</v>
      </c>
      <c r="H529" s="4">
        <v>8128.125</v>
      </c>
      <c r="I529" s="1">
        <v>1292.6601178483625</v>
      </c>
      <c r="J529" s="1">
        <v>2.265679442508711</v>
      </c>
      <c r="K529" s="1">
        <f t="shared" si="126"/>
        <v>4493.4351965601963</v>
      </c>
      <c r="L529" s="1">
        <v>0.33200000000000002</v>
      </c>
      <c r="M529" s="1">
        <v>0.48199999999999998</v>
      </c>
      <c r="N529" s="1">
        <v>0.11799999999999999</v>
      </c>
      <c r="O529" s="1">
        <v>0.11799999999999999</v>
      </c>
      <c r="P529" s="1">
        <f t="shared" si="127"/>
        <v>108.29178823710072</v>
      </c>
      <c r="Q529" s="1">
        <f t="shared" si="124"/>
        <v>530.22535319410315</v>
      </c>
      <c r="R529" s="1">
        <f t="shared" si="125"/>
        <v>530.22535319410315</v>
      </c>
      <c r="S529" s="1">
        <f t="shared" si="128"/>
        <v>1060.4507063882063</v>
      </c>
      <c r="T529" s="1">
        <f t="shared" si="129"/>
        <v>1168.742494625307</v>
      </c>
    </row>
    <row r="530" spans="1:20" x14ac:dyDescent="0.35">
      <c r="A530" s="2">
        <v>1991</v>
      </c>
      <c r="B530" s="2" t="s">
        <v>49</v>
      </c>
      <c r="C530" s="3" t="s">
        <v>53</v>
      </c>
      <c r="D530" s="2" t="s">
        <v>24</v>
      </c>
      <c r="E530" s="2">
        <v>4</v>
      </c>
      <c r="F530" s="4">
        <v>2548.125</v>
      </c>
      <c r="G530" s="1">
        <v>1070.1623221891778</v>
      </c>
      <c r="H530" s="4">
        <v>5618.125</v>
      </c>
      <c r="I530" s="1">
        <v>2131.6294672294753</v>
      </c>
      <c r="J530" s="1">
        <v>1.56602787456446</v>
      </c>
      <c r="K530" s="1">
        <f t="shared" si="126"/>
        <v>3105.8430589680588</v>
      </c>
      <c r="L530" s="1">
        <v>0.33200000000000002</v>
      </c>
      <c r="M530" s="1">
        <v>0.48199999999999998</v>
      </c>
      <c r="N530" s="1">
        <v>0.11799999999999999</v>
      </c>
      <c r="O530" s="1">
        <v>0.11799999999999999</v>
      </c>
      <c r="P530" s="1">
        <f t="shared" si="127"/>
        <v>74.850817721130213</v>
      </c>
      <c r="Q530" s="1">
        <f t="shared" si="124"/>
        <v>366.4894809582309</v>
      </c>
      <c r="R530" s="1">
        <f t="shared" si="125"/>
        <v>366.4894809582309</v>
      </c>
      <c r="S530" s="1">
        <f t="shared" si="128"/>
        <v>732.9789619164618</v>
      </c>
      <c r="T530" s="1">
        <f t="shared" si="129"/>
        <v>807.82977963759197</v>
      </c>
    </row>
    <row r="531" spans="1:20" x14ac:dyDescent="0.35">
      <c r="A531" s="2">
        <v>1991</v>
      </c>
      <c r="B531" s="2" t="s">
        <v>49</v>
      </c>
      <c r="C531" s="3" t="s">
        <v>53</v>
      </c>
      <c r="D531" s="2" t="s">
        <v>25</v>
      </c>
      <c r="E531" s="2">
        <v>5</v>
      </c>
      <c r="F531" s="4">
        <v>3493.75</v>
      </c>
      <c r="G531" s="1">
        <v>369.12904247701783</v>
      </c>
      <c r="H531" s="4">
        <v>7968.75</v>
      </c>
      <c r="I531" s="1">
        <v>642.19039089528087</v>
      </c>
      <c r="J531" s="1">
        <v>2.2212543554006969</v>
      </c>
      <c r="K531" s="1">
        <f t="shared" si="126"/>
        <v>4405.3286240786238</v>
      </c>
      <c r="L531" s="1">
        <v>0.33200000000000002</v>
      </c>
      <c r="M531" s="1">
        <v>0.48199999999999998</v>
      </c>
      <c r="N531" s="1">
        <v>0.11799999999999999</v>
      </c>
      <c r="O531" s="1">
        <v>0.11799999999999999</v>
      </c>
      <c r="P531" s="1">
        <f t="shared" si="127"/>
        <v>106.16841984029485</v>
      </c>
      <c r="Q531" s="1">
        <f t="shared" si="124"/>
        <v>519.82877764127761</v>
      </c>
      <c r="R531" s="1">
        <f t="shared" si="125"/>
        <v>519.82877764127761</v>
      </c>
      <c r="S531" s="1">
        <f t="shared" si="128"/>
        <v>1039.6575552825552</v>
      </c>
      <c r="T531" s="1">
        <f t="shared" si="129"/>
        <v>1145.82597512285</v>
      </c>
    </row>
    <row r="532" spans="1:20" x14ac:dyDescent="0.35">
      <c r="A532" s="2">
        <v>1991</v>
      </c>
      <c r="B532" s="2" t="s">
        <v>49</v>
      </c>
      <c r="C532" s="3" t="s">
        <v>53</v>
      </c>
      <c r="D532" s="2" t="s">
        <v>26</v>
      </c>
      <c r="E532" s="2">
        <v>6</v>
      </c>
      <c r="F532" s="4">
        <v>2062.5</v>
      </c>
      <c r="G532" s="1">
        <v>459.07969533259325</v>
      </c>
      <c r="H532" s="4">
        <v>4425.625</v>
      </c>
      <c r="I532" s="1">
        <v>1076.8120234219257</v>
      </c>
      <c r="J532" s="1">
        <v>1.2336236933797908</v>
      </c>
      <c r="K532" s="1">
        <f t="shared" si="126"/>
        <v>2446.5985872235869</v>
      </c>
      <c r="L532" s="1">
        <v>0.33200000000000002</v>
      </c>
      <c r="M532" s="1">
        <v>0.48199999999999998</v>
      </c>
      <c r="N532" s="1">
        <v>0.11799999999999999</v>
      </c>
      <c r="O532" s="1">
        <v>0.11799999999999999</v>
      </c>
      <c r="P532" s="1">
        <f t="shared" si="127"/>
        <v>58.963025952088451</v>
      </c>
      <c r="Q532" s="1">
        <f t="shared" si="124"/>
        <v>288.69863329238325</v>
      </c>
      <c r="R532" s="1">
        <f t="shared" si="125"/>
        <v>288.69863329238325</v>
      </c>
      <c r="S532" s="1">
        <f t="shared" si="128"/>
        <v>577.3972665847665</v>
      </c>
      <c r="T532" s="1">
        <f t="shared" si="129"/>
        <v>636.3602925368549</v>
      </c>
    </row>
    <row r="533" spans="1:20" x14ac:dyDescent="0.35">
      <c r="A533" s="2">
        <v>1991</v>
      </c>
      <c r="B533" s="2" t="s">
        <v>49</v>
      </c>
      <c r="C533" s="3" t="s">
        <v>53</v>
      </c>
      <c r="D533" s="2" t="s">
        <v>27</v>
      </c>
      <c r="E533" s="2">
        <v>7</v>
      </c>
      <c r="F533" s="4">
        <v>3332.5</v>
      </c>
      <c r="G533" s="1">
        <v>909.5946899581154</v>
      </c>
      <c r="H533" s="4">
        <v>7890.625</v>
      </c>
      <c r="I533" s="1">
        <v>1270.6947164973926</v>
      </c>
      <c r="J533" s="1">
        <v>2.1994773519163764</v>
      </c>
      <c r="K533" s="1">
        <f t="shared" si="126"/>
        <v>4362.1391277641278</v>
      </c>
      <c r="L533" s="1">
        <v>0.33200000000000002</v>
      </c>
      <c r="M533" s="1">
        <v>0.48199999999999998</v>
      </c>
      <c r="N533" s="1">
        <v>0.11799999999999999</v>
      </c>
      <c r="O533" s="1">
        <v>0.11799999999999999</v>
      </c>
      <c r="P533" s="1">
        <f t="shared" si="127"/>
        <v>105.12755297911548</v>
      </c>
      <c r="Q533" s="1">
        <f t="shared" si="124"/>
        <v>514.73241707616705</v>
      </c>
      <c r="R533" s="1">
        <f t="shared" si="125"/>
        <v>514.73241707616705</v>
      </c>
      <c r="S533" s="1">
        <f t="shared" si="128"/>
        <v>1029.4648341523341</v>
      </c>
      <c r="T533" s="1">
        <f t="shared" si="129"/>
        <v>1134.5923871314496</v>
      </c>
    </row>
    <row r="534" spans="1:20" x14ac:dyDescent="0.35">
      <c r="A534" s="2">
        <v>1991</v>
      </c>
      <c r="B534" s="2" t="s">
        <v>49</v>
      </c>
      <c r="C534" s="3" t="s">
        <v>53</v>
      </c>
      <c r="D534" s="2" t="s">
        <v>28</v>
      </c>
      <c r="E534" s="2">
        <v>8</v>
      </c>
      <c r="F534" s="4">
        <v>2791.875</v>
      </c>
      <c r="G534" s="1">
        <v>797.528408584923</v>
      </c>
      <c r="H534" s="4">
        <v>5991.25</v>
      </c>
      <c r="I534" s="1">
        <v>1594.3459718744546</v>
      </c>
      <c r="J534" s="1">
        <v>1.6700348432055749</v>
      </c>
      <c r="K534" s="1">
        <f t="shared" si="126"/>
        <v>3312.1160933660931</v>
      </c>
      <c r="L534" s="1">
        <v>0.33200000000000002</v>
      </c>
      <c r="M534" s="1">
        <v>0.48199999999999998</v>
      </c>
      <c r="N534" s="1">
        <v>0.11799999999999999</v>
      </c>
      <c r="O534" s="1">
        <v>0.11799999999999999</v>
      </c>
      <c r="P534" s="1">
        <f t="shared" si="127"/>
        <v>79.821997850122841</v>
      </c>
      <c r="Q534" s="1">
        <f t="shared" si="124"/>
        <v>390.82969901719895</v>
      </c>
      <c r="R534" s="1">
        <f t="shared" si="125"/>
        <v>390.82969901719895</v>
      </c>
      <c r="S534" s="1">
        <f t="shared" si="128"/>
        <v>781.6593980343979</v>
      </c>
      <c r="T534" s="1">
        <f t="shared" si="129"/>
        <v>861.48139588452068</v>
      </c>
    </row>
    <row r="535" spans="1:20" x14ac:dyDescent="0.35">
      <c r="A535" s="2">
        <v>1991</v>
      </c>
      <c r="B535" s="2" t="s">
        <v>49</v>
      </c>
      <c r="C535" s="3" t="s">
        <v>53</v>
      </c>
      <c r="D535" s="2" t="s">
        <v>29</v>
      </c>
      <c r="E535" s="2">
        <v>9</v>
      </c>
      <c r="F535" s="4">
        <v>1611.25</v>
      </c>
      <c r="G535" s="1">
        <v>407.35171126026546</v>
      </c>
      <c r="H535" s="4">
        <v>3731.25</v>
      </c>
      <c r="I535" s="1">
        <v>909.50955497078644</v>
      </c>
      <c r="J535" s="1">
        <v>1.0400696864111498</v>
      </c>
      <c r="K535" s="1">
        <f t="shared" si="126"/>
        <v>2062.7303439803441</v>
      </c>
      <c r="L535" s="1">
        <v>0.33200000000000002</v>
      </c>
      <c r="M535" s="1">
        <v>0.48199999999999998</v>
      </c>
      <c r="N535" s="1">
        <v>0.11799999999999999</v>
      </c>
      <c r="O535" s="1">
        <v>0.11799999999999999</v>
      </c>
      <c r="P535" s="1">
        <f t="shared" si="127"/>
        <v>49.711801289926292</v>
      </c>
      <c r="Q535" s="1">
        <f t="shared" si="124"/>
        <v>243.4021805896806</v>
      </c>
      <c r="R535" s="1">
        <f t="shared" si="125"/>
        <v>243.4021805896806</v>
      </c>
      <c r="S535" s="1">
        <f t="shared" si="128"/>
        <v>486.80436117936119</v>
      </c>
      <c r="T535" s="1">
        <f t="shared" si="129"/>
        <v>536.51616246928745</v>
      </c>
    </row>
    <row r="536" spans="1:20" x14ac:dyDescent="0.35">
      <c r="A536" s="2">
        <v>1991</v>
      </c>
      <c r="B536" s="2" t="s">
        <v>49</v>
      </c>
      <c r="C536" s="3" t="s">
        <v>53</v>
      </c>
      <c r="D536" s="2" t="s">
        <v>30</v>
      </c>
      <c r="E536" s="2">
        <v>10</v>
      </c>
      <c r="F536" s="4">
        <v>2828.125</v>
      </c>
      <c r="G536" s="1">
        <v>957.10147276381645</v>
      </c>
      <c r="H536" s="4">
        <v>7298.125</v>
      </c>
      <c r="I536" s="1">
        <v>2736.8264046938416</v>
      </c>
      <c r="J536" s="1">
        <v>2.0343205574912893</v>
      </c>
      <c r="K536" s="1">
        <f t="shared" si="126"/>
        <v>4034.5899877149873</v>
      </c>
      <c r="L536" s="1">
        <v>0.33200000000000002</v>
      </c>
      <c r="M536" s="1">
        <v>0.48199999999999998</v>
      </c>
      <c r="N536" s="1">
        <v>0.11799999999999999</v>
      </c>
      <c r="O536" s="1">
        <v>0.11799999999999999</v>
      </c>
      <c r="P536" s="1">
        <f t="shared" si="127"/>
        <v>97.233618703931199</v>
      </c>
      <c r="Q536" s="1">
        <f t="shared" si="124"/>
        <v>476.08161855036849</v>
      </c>
      <c r="R536" s="1">
        <f t="shared" si="125"/>
        <v>476.08161855036849</v>
      </c>
      <c r="S536" s="1">
        <f t="shared" si="128"/>
        <v>952.16323710073698</v>
      </c>
      <c r="T536" s="1">
        <f t="shared" si="129"/>
        <v>1049.3968558046681</v>
      </c>
    </row>
    <row r="537" spans="1:20" x14ac:dyDescent="0.35">
      <c r="A537" s="2">
        <v>1991</v>
      </c>
      <c r="B537" s="2" t="s">
        <v>49</v>
      </c>
      <c r="C537" s="3" t="s">
        <v>53</v>
      </c>
      <c r="D537" s="2" t="s">
        <v>31</v>
      </c>
      <c r="E537" s="2">
        <v>11</v>
      </c>
      <c r="F537" s="4">
        <v>2840</v>
      </c>
      <c r="G537" s="1">
        <v>529.24868130838706</v>
      </c>
      <c r="H537" s="4">
        <v>6305.625</v>
      </c>
      <c r="I537" s="1">
        <v>980.17538913720193</v>
      </c>
      <c r="J537" s="1">
        <v>1.7576655052264809</v>
      </c>
      <c r="K537" s="1">
        <f t="shared" si="126"/>
        <v>3485.9106265356263</v>
      </c>
      <c r="L537" s="1">
        <v>0.33200000000000002</v>
      </c>
      <c r="M537" s="1">
        <v>0.48199999999999998</v>
      </c>
      <c r="N537" s="1">
        <v>0.11799999999999999</v>
      </c>
      <c r="O537" s="1">
        <v>0.11799999999999999</v>
      </c>
      <c r="P537" s="1">
        <f t="shared" si="127"/>
        <v>84.010446099508599</v>
      </c>
      <c r="Q537" s="1">
        <f t="shared" si="124"/>
        <v>411.33745393120387</v>
      </c>
      <c r="R537" s="1">
        <f t="shared" si="125"/>
        <v>411.33745393120387</v>
      </c>
      <c r="S537" s="1">
        <f t="shared" si="128"/>
        <v>822.67490786240774</v>
      </c>
      <c r="T537" s="1">
        <f t="shared" si="129"/>
        <v>906.68535396191635</v>
      </c>
    </row>
    <row r="538" spans="1:20" x14ac:dyDescent="0.35">
      <c r="A538" s="2">
        <v>1991</v>
      </c>
      <c r="B538" s="2" t="s">
        <v>49</v>
      </c>
      <c r="C538" s="3" t="s">
        <v>53</v>
      </c>
      <c r="D538" s="2" t="s">
        <v>32</v>
      </c>
      <c r="E538" s="2">
        <v>12</v>
      </c>
      <c r="F538" s="4">
        <v>1293.75</v>
      </c>
      <c r="G538" s="1">
        <v>384.38533183946197</v>
      </c>
      <c r="H538" s="4">
        <v>3066.25</v>
      </c>
      <c r="I538" s="1">
        <v>762.37893848733461</v>
      </c>
      <c r="J538" s="1">
        <v>0.85470383275261319</v>
      </c>
      <c r="K538" s="1">
        <f t="shared" si="126"/>
        <v>1695.1013513513512</v>
      </c>
      <c r="L538" s="1">
        <v>0.33200000000000002</v>
      </c>
      <c r="M538" s="1">
        <v>0.48199999999999998</v>
      </c>
      <c r="N538" s="1">
        <v>0.11799999999999999</v>
      </c>
      <c r="O538" s="1">
        <v>0.11799999999999999</v>
      </c>
      <c r="P538" s="1">
        <f t="shared" si="127"/>
        <v>40.851942567567562</v>
      </c>
      <c r="Q538" s="1">
        <f t="shared" si="124"/>
        <v>200.02195945945942</v>
      </c>
      <c r="R538" s="1">
        <f t="shared" si="125"/>
        <v>200.02195945945942</v>
      </c>
      <c r="S538" s="1">
        <f t="shared" si="128"/>
        <v>400.04391891891885</v>
      </c>
      <c r="T538" s="1">
        <f t="shared" si="129"/>
        <v>440.89586148648641</v>
      </c>
    </row>
    <row r="539" spans="1:20" x14ac:dyDescent="0.35">
      <c r="A539" s="2">
        <v>1991</v>
      </c>
      <c r="B539" s="2" t="s">
        <v>49</v>
      </c>
      <c r="C539" s="3" t="s">
        <v>53</v>
      </c>
      <c r="D539" s="2" t="s">
        <v>33</v>
      </c>
      <c r="E539" s="2">
        <v>13</v>
      </c>
      <c r="F539" s="4">
        <v>3603.125</v>
      </c>
      <c r="G539" s="1">
        <v>288.87262908301528</v>
      </c>
      <c r="H539" s="4">
        <v>8742.5</v>
      </c>
      <c r="I539" s="1">
        <v>648.63745388759048</v>
      </c>
      <c r="J539" s="1">
        <v>2.4369337979094077</v>
      </c>
      <c r="K539" s="1">
        <f t="shared" si="126"/>
        <v>4833.0773955773957</v>
      </c>
      <c r="L539" s="1">
        <v>0.33200000000000002</v>
      </c>
      <c r="M539" s="1">
        <v>0.48199999999999998</v>
      </c>
      <c r="N539" s="1">
        <v>0.11799999999999999</v>
      </c>
      <c r="O539" s="1">
        <v>0.11799999999999999</v>
      </c>
      <c r="P539" s="1">
        <f t="shared" si="127"/>
        <v>116.47716523341523</v>
      </c>
      <c r="Q539" s="1">
        <f t="shared" si="124"/>
        <v>570.30313267813267</v>
      </c>
      <c r="R539" s="1">
        <f t="shared" si="125"/>
        <v>570.30313267813267</v>
      </c>
      <c r="S539" s="1">
        <f t="shared" si="128"/>
        <v>1140.6062653562653</v>
      </c>
      <c r="T539" s="1">
        <f t="shared" si="129"/>
        <v>1257.0834305896806</v>
      </c>
    </row>
    <row r="540" spans="1:20" x14ac:dyDescent="0.35">
      <c r="A540" s="2">
        <v>1991</v>
      </c>
      <c r="B540" s="2" t="s">
        <v>49</v>
      </c>
      <c r="C540" s="3" t="s">
        <v>53</v>
      </c>
      <c r="D540" s="2" t="s">
        <v>34</v>
      </c>
      <c r="E540" s="2">
        <v>14</v>
      </c>
      <c r="F540" s="4">
        <v>3244.375</v>
      </c>
      <c r="G540" s="1">
        <v>459.93375881750626</v>
      </c>
      <c r="H540" s="4">
        <v>7840.625</v>
      </c>
      <c r="I540" s="1">
        <v>928.79985555160215</v>
      </c>
      <c r="J540" s="1">
        <v>2.1855400696864113</v>
      </c>
      <c r="K540" s="1">
        <f t="shared" si="126"/>
        <v>4334.4978501228497</v>
      </c>
      <c r="L540" s="1">
        <v>0.33200000000000002</v>
      </c>
      <c r="M540" s="1">
        <v>0.48199999999999998</v>
      </c>
      <c r="N540" s="1">
        <v>0.11799999999999999</v>
      </c>
      <c r="O540" s="1">
        <v>0.11799999999999999</v>
      </c>
      <c r="P540" s="1">
        <f t="shared" si="127"/>
        <v>104.4613981879607</v>
      </c>
      <c r="Q540" s="1">
        <f t="shared" si="124"/>
        <v>511.47074631449624</v>
      </c>
      <c r="R540" s="1">
        <f t="shared" si="125"/>
        <v>511.47074631449624</v>
      </c>
      <c r="S540" s="1">
        <f t="shared" si="128"/>
        <v>1022.9414926289925</v>
      </c>
      <c r="T540" s="1">
        <f t="shared" si="129"/>
        <v>1127.4028908169532</v>
      </c>
    </row>
    <row r="541" spans="1:20" x14ac:dyDescent="0.35">
      <c r="A541" s="2">
        <v>1991</v>
      </c>
      <c r="B541" s="2" t="s">
        <v>49</v>
      </c>
      <c r="C541" s="3" t="s">
        <v>53</v>
      </c>
      <c r="D541" s="2" t="s">
        <v>35</v>
      </c>
      <c r="E541" s="2">
        <v>15</v>
      </c>
      <c r="F541" s="4">
        <v>3675.625</v>
      </c>
      <c r="G541" s="1">
        <v>780.06777216256455</v>
      </c>
      <c r="H541" s="4">
        <v>7996.25</v>
      </c>
      <c r="I541" s="1">
        <v>1449.2164072454834</v>
      </c>
      <c r="J541" s="1">
        <v>2.2289198606271778</v>
      </c>
      <c r="K541" s="1">
        <f t="shared" si="126"/>
        <v>4420.5313267813262</v>
      </c>
      <c r="L541" s="1">
        <v>0.33200000000000002</v>
      </c>
      <c r="M541" s="1">
        <v>0.48199999999999998</v>
      </c>
      <c r="N541" s="1">
        <v>0.11799999999999999</v>
      </c>
      <c r="O541" s="1">
        <v>0.11799999999999999</v>
      </c>
      <c r="P541" s="1">
        <f t="shared" si="127"/>
        <v>106.53480497542996</v>
      </c>
      <c r="Q541" s="1">
        <f t="shared" si="124"/>
        <v>521.62269656019646</v>
      </c>
      <c r="R541" s="1">
        <f t="shared" si="125"/>
        <v>521.62269656019646</v>
      </c>
      <c r="S541" s="1">
        <f t="shared" si="128"/>
        <v>1043.2453931203929</v>
      </c>
      <c r="T541" s="1">
        <f t="shared" si="129"/>
        <v>1149.7801980958229</v>
      </c>
    </row>
    <row r="542" spans="1:20" x14ac:dyDescent="0.35">
      <c r="A542" s="1">
        <f>A541+1</f>
        <v>1992</v>
      </c>
      <c r="B542" s="3" t="s">
        <v>36</v>
      </c>
      <c r="C542" s="3" t="s">
        <v>36</v>
      </c>
      <c r="D542" s="3" t="s">
        <v>21</v>
      </c>
      <c r="E542" s="3">
        <v>1</v>
      </c>
      <c r="F542" s="4">
        <v>0</v>
      </c>
      <c r="G542" s="1">
        <v>0</v>
      </c>
      <c r="H542" s="4">
        <v>0</v>
      </c>
      <c r="I542" s="1">
        <v>0</v>
      </c>
      <c r="J542" s="1">
        <v>0</v>
      </c>
      <c r="K542" s="1" t="e">
        <f t="shared" si="126"/>
        <v>#DIV/0!</v>
      </c>
    </row>
    <row r="543" spans="1:20" x14ac:dyDescent="0.35">
      <c r="A543" s="2">
        <v>1992</v>
      </c>
      <c r="B543" s="2" t="s">
        <v>19</v>
      </c>
      <c r="C543" s="3" t="s">
        <v>20</v>
      </c>
      <c r="D543" s="2" t="s">
        <v>22</v>
      </c>
      <c r="E543" s="2">
        <v>2</v>
      </c>
      <c r="F543" s="4">
        <v>1163.75</v>
      </c>
      <c r="G543" s="1">
        <v>406.41471019965144</v>
      </c>
      <c r="H543" s="4">
        <v>1941.875</v>
      </c>
      <c r="I543" s="1">
        <v>622.50087164148613</v>
      </c>
      <c r="J543" s="1">
        <v>1</v>
      </c>
      <c r="K543" s="1">
        <f t="shared" si="126"/>
        <v>1451.5676910299003</v>
      </c>
      <c r="L543" s="1">
        <v>0.31900000000000001</v>
      </c>
      <c r="M543" s="1">
        <v>0.28299999999999997</v>
      </c>
      <c r="N543" s="1">
        <v>0.24099999999999999</v>
      </c>
      <c r="O543" s="1">
        <v>0.157</v>
      </c>
      <c r="P543" s="1">
        <f t="shared" ref="P543:P556" si="130">M543*K543*0.05</f>
        <v>20.539682828073087</v>
      </c>
      <c r="Q543" s="1">
        <f t="shared" si="124"/>
        <v>349.82781353820593</v>
      </c>
      <c r="R543" s="1">
        <f t="shared" si="125"/>
        <v>227.89612749169436</v>
      </c>
      <c r="S543" s="1">
        <f t="shared" ref="S543:S556" si="131">Q543+R543</f>
        <v>577.72394102990029</v>
      </c>
      <c r="T543" s="1">
        <f t="shared" ref="T543:T556" si="132">S543+P543</f>
        <v>598.26362385797336</v>
      </c>
    </row>
    <row r="544" spans="1:20" x14ac:dyDescent="0.35">
      <c r="A544" s="2">
        <v>1992</v>
      </c>
      <c r="B544" s="2" t="s">
        <v>19</v>
      </c>
      <c r="C544" s="3" t="s">
        <v>20</v>
      </c>
      <c r="D544" s="2" t="s">
        <v>23</v>
      </c>
      <c r="E544" s="2">
        <v>3</v>
      </c>
      <c r="F544" s="4">
        <v>2464.375</v>
      </c>
      <c r="G544" s="1">
        <v>515.89071436367863</v>
      </c>
      <c r="H544" s="4">
        <v>4117.5</v>
      </c>
      <c r="I544" s="1">
        <v>792.81861563041628</v>
      </c>
      <c r="J544" s="1">
        <v>2.1203733504988733</v>
      </c>
      <c r="K544" s="1">
        <f t="shared" si="126"/>
        <v>3077.8654485049833</v>
      </c>
      <c r="L544" s="1">
        <v>0.31900000000000001</v>
      </c>
      <c r="M544" s="1">
        <v>0.28299999999999997</v>
      </c>
      <c r="N544" s="1">
        <v>0.24099999999999999</v>
      </c>
      <c r="O544" s="1">
        <v>0.157</v>
      </c>
      <c r="P544" s="1">
        <f t="shared" si="130"/>
        <v>43.551796096345512</v>
      </c>
      <c r="Q544" s="1">
        <f t="shared" si="124"/>
        <v>741.76557308970098</v>
      </c>
      <c r="R544" s="1">
        <f t="shared" si="125"/>
        <v>483.22487541528238</v>
      </c>
      <c r="S544" s="1">
        <f t="shared" si="131"/>
        <v>1224.9904485049833</v>
      </c>
      <c r="T544" s="1">
        <f t="shared" si="132"/>
        <v>1268.5422446013288</v>
      </c>
    </row>
    <row r="545" spans="1:20" x14ac:dyDescent="0.35">
      <c r="A545" s="2">
        <v>1992</v>
      </c>
      <c r="B545" s="2" t="s">
        <v>19</v>
      </c>
      <c r="C545" s="3" t="s">
        <v>20</v>
      </c>
      <c r="D545" s="2" t="s">
        <v>24</v>
      </c>
      <c r="E545" s="2">
        <v>4</v>
      </c>
      <c r="F545" s="4">
        <v>1661.875</v>
      </c>
      <c r="G545" s="1">
        <v>142.71730507078203</v>
      </c>
      <c r="H545" s="4">
        <v>2581.875</v>
      </c>
      <c r="I545" s="1">
        <v>384.04177544210597</v>
      </c>
      <c r="J545" s="1">
        <v>1.3295783714193756</v>
      </c>
      <c r="K545" s="1">
        <f t="shared" si="126"/>
        <v>1929.9730066445184</v>
      </c>
      <c r="L545" s="1">
        <v>0.31900000000000001</v>
      </c>
      <c r="M545" s="1">
        <v>0.28299999999999997</v>
      </c>
      <c r="N545" s="1">
        <v>0.24099999999999999</v>
      </c>
      <c r="O545" s="1">
        <v>0.157</v>
      </c>
      <c r="P545" s="1">
        <f t="shared" si="130"/>
        <v>27.309118044019932</v>
      </c>
      <c r="Q545" s="1">
        <f t="shared" si="124"/>
        <v>465.1234946013289</v>
      </c>
      <c r="R545" s="1">
        <f t="shared" si="125"/>
        <v>303.00576204318941</v>
      </c>
      <c r="S545" s="1">
        <f t="shared" si="131"/>
        <v>768.12925664451836</v>
      </c>
      <c r="T545" s="1">
        <f t="shared" si="132"/>
        <v>795.43837468853826</v>
      </c>
    </row>
    <row r="546" spans="1:20" x14ac:dyDescent="0.35">
      <c r="A546" s="2">
        <v>1992</v>
      </c>
      <c r="B546" s="2" t="s">
        <v>19</v>
      </c>
      <c r="C546" s="3" t="s">
        <v>20</v>
      </c>
      <c r="D546" s="2" t="s">
        <v>25</v>
      </c>
      <c r="E546" s="2">
        <v>5</v>
      </c>
      <c r="F546" s="4">
        <v>2942.5</v>
      </c>
      <c r="G546" s="1">
        <v>258.94819301680144</v>
      </c>
      <c r="H546" s="4">
        <v>4639.375</v>
      </c>
      <c r="I546" s="1">
        <v>506.41346835861577</v>
      </c>
      <c r="J546" s="1">
        <v>2.3891213389121337</v>
      </c>
      <c r="K546" s="1">
        <f t="shared" si="126"/>
        <v>3467.9713455149504</v>
      </c>
      <c r="L546" s="1">
        <v>0.31900000000000001</v>
      </c>
      <c r="M546" s="1">
        <v>0.28299999999999997</v>
      </c>
      <c r="N546" s="1">
        <v>0.24099999999999999</v>
      </c>
      <c r="O546" s="1">
        <v>0.157</v>
      </c>
      <c r="P546" s="1">
        <f t="shared" si="130"/>
        <v>49.071794539036546</v>
      </c>
      <c r="Q546" s="1">
        <f t="shared" si="124"/>
        <v>835.78109426910305</v>
      </c>
      <c r="R546" s="1">
        <f t="shared" si="125"/>
        <v>544.47150124584721</v>
      </c>
      <c r="S546" s="1">
        <f t="shared" si="131"/>
        <v>1380.2525955149504</v>
      </c>
      <c r="T546" s="1">
        <f t="shared" si="132"/>
        <v>1429.3243900539869</v>
      </c>
    </row>
    <row r="547" spans="1:20" x14ac:dyDescent="0.35">
      <c r="A547" s="2">
        <v>1992</v>
      </c>
      <c r="B547" s="2" t="s">
        <v>19</v>
      </c>
      <c r="C547" s="3" t="s">
        <v>20</v>
      </c>
      <c r="D547" s="2" t="s">
        <v>26</v>
      </c>
      <c r="E547" s="2">
        <v>6</v>
      </c>
      <c r="F547" s="4">
        <v>1598.75</v>
      </c>
      <c r="G547" s="1">
        <v>557.70549277075145</v>
      </c>
      <c r="H547" s="4">
        <v>2591.875</v>
      </c>
      <c r="I547" s="1">
        <v>836.89610119684687</v>
      </c>
      <c r="J547" s="1">
        <v>1.3347280334728033</v>
      </c>
      <c r="K547" s="1">
        <f t="shared" si="126"/>
        <v>1937.4480897009967</v>
      </c>
      <c r="L547" s="1">
        <v>0.31900000000000001</v>
      </c>
      <c r="M547" s="1">
        <v>0.28299999999999997</v>
      </c>
      <c r="N547" s="1">
        <v>0.24099999999999999</v>
      </c>
      <c r="O547" s="1">
        <v>0.157</v>
      </c>
      <c r="P547" s="1">
        <f t="shared" si="130"/>
        <v>27.414890469269103</v>
      </c>
      <c r="Q547" s="1">
        <f t="shared" si="124"/>
        <v>466.92498961794018</v>
      </c>
      <c r="R547" s="1">
        <f t="shared" si="125"/>
        <v>304.17935008305648</v>
      </c>
      <c r="S547" s="1">
        <f t="shared" si="131"/>
        <v>771.10433970099666</v>
      </c>
      <c r="T547" s="1">
        <f t="shared" si="132"/>
        <v>798.51923017026581</v>
      </c>
    </row>
    <row r="548" spans="1:20" x14ac:dyDescent="0.35">
      <c r="A548" s="2">
        <v>1992</v>
      </c>
      <c r="B548" s="2" t="s">
        <v>19</v>
      </c>
      <c r="C548" s="3" t="s">
        <v>20</v>
      </c>
      <c r="D548" s="2" t="s">
        <v>27</v>
      </c>
      <c r="E548" s="2">
        <v>7</v>
      </c>
      <c r="F548" s="4">
        <v>2722.5</v>
      </c>
      <c r="G548" s="1">
        <v>665.47288950540019</v>
      </c>
      <c r="H548" s="4">
        <v>4717.5</v>
      </c>
      <c r="I548" s="1">
        <v>784.75896022057907</v>
      </c>
      <c r="J548" s="1">
        <v>2.4293530737045383</v>
      </c>
      <c r="K548" s="1">
        <f t="shared" si="126"/>
        <v>3526.370431893688</v>
      </c>
      <c r="L548" s="1">
        <v>0.31900000000000001</v>
      </c>
      <c r="M548" s="1">
        <v>0.28299999999999997</v>
      </c>
      <c r="N548" s="1">
        <v>0.24099999999999999</v>
      </c>
      <c r="O548" s="1">
        <v>0.157</v>
      </c>
      <c r="P548" s="1">
        <f t="shared" si="130"/>
        <v>49.898141611295685</v>
      </c>
      <c r="Q548" s="1">
        <f t="shared" si="124"/>
        <v>849.85527408637881</v>
      </c>
      <c r="R548" s="1">
        <f t="shared" si="125"/>
        <v>553.64015780730904</v>
      </c>
      <c r="S548" s="1">
        <f t="shared" si="131"/>
        <v>1403.495431893688</v>
      </c>
      <c r="T548" s="1">
        <f t="shared" si="132"/>
        <v>1453.3935735049836</v>
      </c>
    </row>
    <row r="549" spans="1:20" x14ac:dyDescent="0.35">
      <c r="A549" s="2">
        <v>1992</v>
      </c>
      <c r="B549" s="2" t="s">
        <v>19</v>
      </c>
      <c r="C549" s="3" t="s">
        <v>20</v>
      </c>
      <c r="D549" s="2" t="s">
        <v>28</v>
      </c>
      <c r="E549" s="2">
        <v>8</v>
      </c>
      <c r="F549" s="4">
        <v>2242.5</v>
      </c>
      <c r="G549" s="1">
        <v>357.90478249575449</v>
      </c>
      <c r="H549" s="4">
        <v>3657.5</v>
      </c>
      <c r="I549" s="1">
        <v>640.64435642672493</v>
      </c>
      <c r="J549" s="1">
        <v>1.8834888960411973</v>
      </c>
      <c r="K549" s="1">
        <f t="shared" si="126"/>
        <v>2734.0116279069766</v>
      </c>
      <c r="L549" s="1">
        <v>0.31900000000000001</v>
      </c>
      <c r="M549" s="1">
        <v>0.28299999999999997</v>
      </c>
      <c r="N549" s="1">
        <v>0.24099999999999999</v>
      </c>
      <c r="O549" s="1">
        <v>0.157</v>
      </c>
      <c r="P549" s="1">
        <f t="shared" si="130"/>
        <v>38.686264534883719</v>
      </c>
      <c r="Q549" s="1">
        <f t="shared" si="124"/>
        <v>658.89680232558135</v>
      </c>
      <c r="R549" s="1">
        <f t="shared" si="125"/>
        <v>429.23982558139534</v>
      </c>
      <c r="S549" s="1">
        <f t="shared" si="131"/>
        <v>1088.1366279069766</v>
      </c>
      <c r="T549" s="1">
        <f t="shared" si="132"/>
        <v>1126.8228924418604</v>
      </c>
    </row>
    <row r="550" spans="1:20" x14ac:dyDescent="0.35">
      <c r="A550" s="2">
        <v>1992</v>
      </c>
      <c r="B550" s="2" t="s">
        <v>19</v>
      </c>
      <c r="C550" s="3" t="s">
        <v>20</v>
      </c>
      <c r="D550" s="2" t="s">
        <v>29</v>
      </c>
      <c r="E550" s="2">
        <v>9</v>
      </c>
      <c r="F550" s="4">
        <v>2135.625</v>
      </c>
      <c r="G550" s="1">
        <v>439.30046190885497</v>
      </c>
      <c r="H550" s="4">
        <v>3296.25</v>
      </c>
      <c r="I550" s="1">
        <v>682.21998733514374</v>
      </c>
      <c r="J550" s="1">
        <v>1.69745735436112</v>
      </c>
      <c r="K550" s="1">
        <f t="shared" si="126"/>
        <v>2463.9742524916946</v>
      </c>
      <c r="L550" s="1">
        <v>0.31900000000000001</v>
      </c>
      <c r="M550" s="1">
        <v>0.28299999999999997</v>
      </c>
      <c r="N550" s="1">
        <v>0.24099999999999999</v>
      </c>
      <c r="O550" s="1">
        <v>0.157</v>
      </c>
      <c r="P550" s="1">
        <f t="shared" si="130"/>
        <v>34.865235672757478</v>
      </c>
      <c r="Q550" s="1">
        <f t="shared" si="124"/>
        <v>593.81779485049844</v>
      </c>
      <c r="R550" s="1">
        <f t="shared" si="125"/>
        <v>386.84395764119608</v>
      </c>
      <c r="S550" s="1">
        <f t="shared" si="131"/>
        <v>980.66175249169453</v>
      </c>
      <c r="T550" s="1">
        <f t="shared" si="132"/>
        <v>1015.526988164452</v>
      </c>
    </row>
    <row r="551" spans="1:20" x14ac:dyDescent="0.35">
      <c r="A551" s="2">
        <v>1992</v>
      </c>
      <c r="B551" s="2" t="s">
        <v>19</v>
      </c>
      <c r="C551" s="3" t="s">
        <v>20</v>
      </c>
      <c r="D551" s="2" t="s">
        <v>30</v>
      </c>
      <c r="E551" s="2">
        <v>10</v>
      </c>
      <c r="F551" s="4">
        <v>3473.75</v>
      </c>
      <c r="G551" s="1">
        <v>785.36217759706244</v>
      </c>
      <c r="H551" s="4">
        <v>5466.25</v>
      </c>
      <c r="I551" s="1">
        <v>1086.02117602108</v>
      </c>
      <c r="J551" s="1">
        <v>2.8149340199549404</v>
      </c>
      <c r="K551" s="1">
        <f t="shared" si="126"/>
        <v>4086.0672757475086</v>
      </c>
      <c r="L551" s="1">
        <v>0.31900000000000001</v>
      </c>
      <c r="M551" s="1">
        <v>0.28299999999999997</v>
      </c>
      <c r="N551" s="1">
        <v>0.24099999999999999</v>
      </c>
      <c r="O551" s="1">
        <v>0.157</v>
      </c>
      <c r="P551" s="1">
        <f t="shared" si="130"/>
        <v>57.817851951827244</v>
      </c>
      <c r="Q551" s="1">
        <f t="shared" si="124"/>
        <v>984.74221345514957</v>
      </c>
      <c r="R551" s="1">
        <f t="shared" si="125"/>
        <v>641.51256229235889</v>
      </c>
      <c r="S551" s="1">
        <f t="shared" si="131"/>
        <v>1626.2547757475086</v>
      </c>
      <c r="T551" s="1">
        <f t="shared" si="132"/>
        <v>1684.0726276993357</v>
      </c>
    </row>
    <row r="552" spans="1:20" x14ac:dyDescent="0.35">
      <c r="A552" s="2">
        <v>1992</v>
      </c>
      <c r="B552" s="2" t="s">
        <v>19</v>
      </c>
      <c r="C552" s="3" t="s">
        <v>20</v>
      </c>
      <c r="D552" s="2" t="s">
        <v>31</v>
      </c>
      <c r="E552" s="2">
        <v>11</v>
      </c>
      <c r="F552" s="4">
        <v>3600.625</v>
      </c>
      <c r="G552" s="1">
        <v>532.88669449205304</v>
      </c>
      <c r="H552" s="4">
        <v>5660</v>
      </c>
      <c r="I552" s="1">
        <v>795.25074659015081</v>
      </c>
      <c r="J552" s="1">
        <v>2.9147087222401029</v>
      </c>
      <c r="K552" s="1">
        <f t="shared" si="126"/>
        <v>4230.8970099667777</v>
      </c>
      <c r="L552" s="1">
        <v>0.31900000000000001</v>
      </c>
      <c r="M552" s="1">
        <v>0.28299999999999997</v>
      </c>
      <c r="N552" s="1">
        <v>0.24099999999999999</v>
      </c>
      <c r="O552" s="1">
        <v>0.157</v>
      </c>
      <c r="P552" s="1">
        <f t="shared" si="130"/>
        <v>59.867192691029906</v>
      </c>
      <c r="Q552" s="1">
        <f t="shared" si="124"/>
        <v>1019.6461794019934</v>
      </c>
      <c r="R552" s="1">
        <f t="shared" si="125"/>
        <v>664.25083056478411</v>
      </c>
      <c r="S552" s="1">
        <f t="shared" si="131"/>
        <v>1683.8970099667777</v>
      </c>
      <c r="T552" s="1">
        <f t="shared" si="132"/>
        <v>1743.7642026578076</v>
      </c>
    </row>
    <row r="553" spans="1:20" x14ac:dyDescent="0.35">
      <c r="A553" s="2">
        <v>1992</v>
      </c>
      <c r="B553" s="2" t="s">
        <v>19</v>
      </c>
      <c r="C553" s="3" t="s">
        <v>20</v>
      </c>
      <c r="D553" s="2" t="s">
        <v>32</v>
      </c>
      <c r="E553" s="2">
        <v>12</v>
      </c>
      <c r="F553" s="4">
        <v>1101.25</v>
      </c>
      <c r="G553" s="1">
        <v>242.46563330363611</v>
      </c>
      <c r="H553" s="4">
        <v>1835.625</v>
      </c>
      <c r="I553" s="1">
        <v>375.62241745925724</v>
      </c>
      <c r="J553" s="1">
        <v>0.94528484068233021</v>
      </c>
      <c r="K553" s="1">
        <f t="shared" si="126"/>
        <v>1372.1449335548173</v>
      </c>
      <c r="L553" s="1">
        <v>0.31900000000000001</v>
      </c>
      <c r="M553" s="1">
        <v>0.28299999999999997</v>
      </c>
      <c r="N553" s="1">
        <v>0.24099999999999999</v>
      </c>
      <c r="O553" s="1">
        <v>0.157</v>
      </c>
      <c r="P553" s="1">
        <f t="shared" si="130"/>
        <v>19.415850809800663</v>
      </c>
      <c r="Q553" s="1">
        <f t="shared" si="124"/>
        <v>330.68692898671094</v>
      </c>
      <c r="R553" s="1">
        <f t="shared" si="125"/>
        <v>215.4267545681063</v>
      </c>
      <c r="S553" s="1">
        <f t="shared" si="131"/>
        <v>546.11368355481727</v>
      </c>
      <c r="T553" s="1">
        <f t="shared" si="132"/>
        <v>565.52953436461792</v>
      </c>
    </row>
    <row r="554" spans="1:20" x14ac:dyDescent="0.35">
      <c r="A554" s="2">
        <v>1992</v>
      </c>
      <c r="B554" s="2" t="s">
        <v>19</v>
      </c>
      <c r="C554" s="3" t="s">
        <v>20</v>
      </c>
      <c r="D554" s="2" t="s">
        <v>33</v>
      </c>
      <c r="E554" s="2">
        <v>13</v>
      </c>
      <c r="F554" s="4">
        <v>3998.125</v>
      </c>
      <c r="G554" s="1">
        <v>208.98938370166078</v>
      </c>
      <c r="H554" s="4">
        <v>6357.5</v>
      </c>
      <c r="I554" s="1">
        <v>413.13776723677478</v>
      </c>
      <c r="J554" s="1">
        <v>3.2738976504666879</v>
      </c>
      <c r="K554" s="1">
        <f t="shared" si="126"/>
        <v>4752.284053156146</v>
      </c>
      <c r="L554" s="1">
        <v>0.31900000000000001</v>
      </c>
      <c r="M554" s="1">
        <v>0.28299999999999997</v>
      </c>
      <c r="N554" s="1">
        <v>0.24099999999999999</v>
      </c>
      <c r="O554" s="1">
        <v>0.157</v>
      </c>
      <c r="P554" s="1">
        <f t="shared" si="130"/>
        <v>67.244819352159467</v>
      </c>
      <c r="Q554" s="1">
        <f t="shared" si="124"/>
        <v>1145.3004568106312</v>
      </c>
      <c r="R554" s="1">
        <f t="shared" si="125"/>
        <v>746.10859634551491</v>
      </c>
      <c r="S554" s="1">
        <f t="shared" si="131"/>
        <v>1891.409053156146</v>
      </c>
      <c r="T554" s="1">
        <f t="shared" si="132"/>
        <v>1958.6538725083055</v>
      </c>
    </row>
    <row r="555" spans="1:20" x14ac:dyDescent="0.35">
      <c r="A555" s="2">
        <v>1992</v>
      </c>
      <c r="B555" s="2" t="s">
        <v>19</v>
      </c>
      <c r="C555" s="3" t="s">
        <v>20</v>
      </c>
      <c r="D555" s="2" t="s">
        <v>34</v>
      </c>
      <c r="E555" s="2">
        <v>14</v>
      </c>
      <c r="F555" s="4">
        <v>3260</v>
      </c>
      <c r="G555" s="1">
        <v>148.28182626336917</v>
      </c>
      <c r="H555" s="4">
        <v>5230.625</v>
      </c>
      <c r="I555" s="1">
        <v>379.10801448010221</v>
      </c>
      <c r="J555" s="1">
        <v>2.6935951078210492</v>
      </c>
      <c r="K555" s="1">
        <f t="shared" si="126"/>
        <v>3909.9356312292362</v>
      </c>
      <c r="L555" s="1">
        <v>0.31900000000000001</v>
      </c>
      <c r="M555" s="1">
        <v>0.28299999999999997</v>
      </c>
      <c r="N555" s="1">
        <v>0.24099999999999999</v>
      </c>
      <c r="O555" s="1">
        <v>0.157</v>
      </c>
      <c r="P555" s="1">
        <f t="shared" si="130"/>
        <v>55.32558918189369</v>
      </c>
      <c r="Q555" s="1">
        <f t="shared" si="124"/>
        <v>942.29448712624583</v>
      </c>
      <c r="R555" s="1">
        <f t="shared" si="125"/>
        <v>613.8598941029901</v>
      </c>
      <c r="S555" s="1">
        <f t="shared" si="131"/>
        <v>1556.1543812292359</v>
      </c>
      <c r="T555" s="1">
        <f t="shared" si="132"/>
        <v>1611.4799704111297</v>
      </c>
    </row>
    <row r="556" spans="1:20" x14ac:dyDescent="0.35">
      <c r="A556" s="2">
        <v>1992</v>
      </c>
      <c r="B556" s="2" t="s">
        <v>19</v>
      </c>
      <c r="C556" s="3" t="s">
        <v>20</v>
      </c>
      <c r="D556" s="2" t="s">
        <v>35</v>
      </c>
      <c r="E556" s="2">
        <v>15</v>
      </c>
      <c r="F556" s="4">
        <v>4674.375</v>
      </c>
      <c r="G556" s="1">
        <v>491.03366737933561</v>
      </c>
      <c r="H556" s="4">
        <v>7648.75</v>
      </c>
      <c r="I556" s="1">
        <v>880.11043251273009</v>
      </c>
      <c r="J556" s="1">
        <v>3.9388477631155454</v>
      </c>
      <c r="K556" s="1">
        <f t="shared" si="126"/>
        <v>5717.5041528239208</v>
      </c>
      <c r="L556" s="1">
        <v>0.31900000000000001</v>
      </c>
      <c r="M556" s="1">
        <v>0.28299999999999997</v>
      </c>
      <c r="N556" s="1">
        <v>0.24099999999999999</v>
      </c>
      <c r="O556" s="1">
        <v>0.157</v>
      </c>
      <c r="P556" s="1">
        <f t="shared" si="130"/>
        <v>80.90268376245848</v>
      </c>
      <c r="Q556" s="1">
        <f t="shared" si="124"/>
        <v>1377.9185008305649</v>
      </c>
      <c r="R556" s="1">
        <f t="shared" si="125"/>
        <v>897.64815199335555</v>
      </c>
      <c r="S556" s="1">
        <f t="shared" si="131"/>
        <v>2275.5666528239203</v>
      </c>
      <c r="T556" s="1">
        <f t="shared" si="132"/>
        <v>2356.4693365863786</v>
      </c>
    </row>
    <row r="557" spans="1:20" x14ac:dyDescent="0.35">
      <c r="A557" s="1">
        <f>A556+1</f>
        <v>1993</v>
      </c>
      <c r="B557" s="3" t="s">
        <v>36</v>
      </c>
      <c r="C557" s="3" t="s">
        <v>36</v>
      </c>
      <c r="D557" s="3" t="s">
        <v>21</v>
      </c>
      <c r="E557" s="3">
        <v>1</v>
      </c>
      <c r="F557" s="4">
        <v>0</v>
      </c>
      <c r="G557" s="1">
        <v>0</v>
      </c>
      <c r="H557" s="4">
        <v>0</v>
      </c>
      <c r="I557" s="1">
        <v>0</v>
      </c>
      <c r="J557" s="1">
        <v>0</v>
      </c>
      <c r="K557" s="1" t="e">
        <f t="shared" si="126"/>
        <v>#DIV/0!</v>
      </c>
    </row>
    <row r="558" spans="1:20" x14ac:dyDescent="0.35">
      <c r="A558" s="2">
        <v>1993</v>
      </c>
      <c r="B558" s="2" t="s">
        <v>51</v>
      </c>
      <c r="C558" s="3" t="s">
        <v>52</v>
      </c>
      <c r="D558" s="2" t="s">
        <v>22</v>
      </c>
      <c r="E558" s="2">
        <v>2</v>
      </c>
      <c r="F558" s="4">
        <v>583.75</v>
      </c>
      <c r="G558" s="1">
        <v>53.793586978375032</v>
      </c>
      <c r="H558" s="4">
        <v>2189.375</v>
      </c>
      <c r="I558" s="1">
        <v>535.56711174563191</v>
      </c>
      <c r="J558" s="1">
        <v>1</v>
      </c>
      <c r="K558" s="1">
        <f t="shared" si="126"/>
        <v>1276.190090673575</v>
      </c>
      <c r="L558" s="1">
        <v>0.77200000000000002</v>
      </c>
      <c r="M558" s="1">
        <v>0</v>
      </c>
      <c r="N558" s="1">
        <v>0.13800000000000001</v>
      </c>
      <c r="O558" s="1">
        <v>0.09</v>
      </c>
      <c r="P558" s="1">
        <f t="shared" ref="P558:P571" si="133">L558*0.03*K558</f>
        <v>29.556562499999998</v>
      </c>
      <c r="Q558" s="1">
        <f t="shared" si="124"/>
        <v>176.11423251295338</v>
      </c>
      <c r="R558" s="1">
        <f t="shared" si="125"/>
        <v>114.85710816062175</v>
      </c>
      <c r="S558" s="1">
        <f t="shared" ref="S558:S571" si="134">Q558+R558</f>
        <v>290.97134067357513</v>
      </c>
      <c r="T558" s="1">
        <f t="shared" ref="T558:T571" si="135">S558+P558</f>
        <v>320.52790317357511</v>
      </c>
    </row>
    <row r="559" spans="1:20" x14ac:dyDescent="0.35">
      <c r="A559" s="2">
        <v>1993</v>
      </c>
      <c r="B559" s="2" t="s">
        <v>51</v>
      </c>
      <c r="C559" s="3" t="s">
        <v>52</v>
      </c>
      <c r="D559" s="2" t="s">
        <v>23</v>
      </c>
      <c r="E559" s="2">
        <v>3</v>
      </c>
      <c r="F559" s="4">
        <v>1742.5</v>
      </c>
      <c r="G559" s="1">
        <v>142.18532507494106</v>
      </c>
      <c r="H559" s="4">
        <v>4847.5</v>
      </c>
      <c r="I559" s="1">
        <v>584.63588728500315</v>
      </c>
      <c r="J559" s="1">
        <v>2.2141021981159006</v>
      </c>
      <c r="K559" s="1">
        <f t="shared" si="126"/>
        <v>2825.6152849740934</v>
      </c>
      <c r="L559" s="1">
        <v>0.77200000000000002</v>
      </c>
      <c r="M559" s="1">
        <v>0</v>
      </c>
      <c r="N559" s="1">
        <v>0.13800000000000001</v>
      </c>
      <c r="O559" s="1">
        <v>0.09</v>
      </c>
      <c r="P559" s="1">
        <f t="shared" si="133"/>
        <v>65.441249999999997</v>
      </c>
      <c r="Q559" s="1">
        <f t="shared" si="124"/>
        <v>389.93490932642493</v>
      </c>
      <c r="R559" s="1">
        <f t="shared" si="125"/>
        <v>254.3053756476684</v>
      </c>
      <c r="S559" s="1">
        <f t="shared" si="134"/>
        <v>644.24028497409336</v>
      </c>
      <c r="T559" s="1">
        <f t="shared" si="135"/>
        <v>709.68153497409332</v>
      </c>
    </row>
    <row r="560" spans="1:20" x14ac:dyDescent="0.35">
      <c r="A560" s="2">
        <v>1993</v>
      </c>
      <c r="B560" s="2" t="s">
        <v>51</v>
      </c>
      <c r="C560" s="3" t="s">
        <v>52</v>
      </c>
      <c r="D560" s="2" t="s">
        <v>24</v>
      </c>
      <c r="E560" s="2">
        <v>4</v>
      </c>
      <c r="F560" s="4">
        <v>933.75</v>
      </c>
      <c r="G560" s="1">
        <v>327.8878110980441</v>
      </c>
      <c r="H560" s="4">
        <v>4671.25</v>
      </c>
      <c r="I560" s="1">
        <v>769.46170072468408</v>
      </c>
      <c r="J560" s="1">
        <v>2.133599771624322</v>
      </c>
      <c r="K560" s="1">
        <f t="shared" si="126"/>
        <v>2722.8788860103627</v>
      </c>
      <c r="L560" s="1">
        <v>0.77200000000000002</v>
      </c>
      <c r="M560" s="1">
        <v>0</v>
      </c>
      <c r="N560" s="1">
        <v>0.13800000000000001</v>
      </c>
      <c r="O560" s="1">
        <v>0.09</v>
      </c>
      <c r="P560" s="1">
        <f t="shared" si="133"/>
        <v>63.061875000000001</v>
      </c>
      <c r="Q560" s="1">
        <f t="shared" si="124"/>
        <v>375.7572862694301</v>
      </c>
      <c r="R560" s="1">
        <f t="shared" si="125"/>
        <v>245.05909974093265</v>
      </c>
      <c r="S560" s="1">
        <f t="shared" si="134"/>
        <v>620.81638601036275</v>
      </c>
      <c r="T560" s="1">
        <f t="shared" si="135"/>
        <v>683.87826101036273</v>
      </c>
    </row>
    <row r="561" spans="1:20" x14ac:dyDescent="0.35">
      <c r="A561" s="2">
        <v>1993</v>
      </c>
      <c r="B561" s="2" t="s">
        <v>51</v>
      </c>
      <c r="C561" s="3" t="s">
        <v>52</v>
      </c>
      <c r="D561" s="2" t="s">
        <v>25</v>
      </c>
      <c r="E561" s="2">
        <v>5</v>
      </c>
      <c r="F561" s="4">
        <v>2000</v>
      </c>
      <c r="G561" s="1">
        <v>126.01256551101031</v>
      </c>
      <c r="H561" s="4">
        <v>5047.5</v>
      </c>
      <c r="I561" s="1">
        <v>1000.207433184498</v>
      </c>
      <c r="J561" s="1">
        <v>2.3054524693120184</v>
      </c>
      <c r="K561" s="1">
        <f t="shared" si="126"/>
        <v>2942.1955958549224</v>
      </c>
      <c r="L561" s="1">
        <v>0.77200000000000002</v>
      </c>
      <c r="M561" s="1">
        <v>0</v>
      </c>
      <c r="N561" s="1">
        <v>0.13800000000000001</v>
      </c>
      <c r="O561" s="1">
        <v>0.09</v>
      </c>
      <c r="P561" s="1">
        <f t="shared" si="133"/>
        <v>68.141249999999999</v>
      </c>
      <c r="Q561" s="1">
        <f t="shared" si="124"/>
        <v>406.02299222797933</v>
      </c>
      <c r="R561" s="1">
        <f t="shared" si="125"/>
        <v>264.79760362694299</v>
      </c>
      <c r="S561" s="1">
        <f t="shared" si="134"/>
        <v>670.82059585492232</v>
      </c>
      <c r="T561" s="1">
        <f t="shared" si="135"/>
        <v>738.96184585492233</v>
      </c>
    </row>
    <row r="562" spans="1:20" x14ac:dyDescent="0.35">
      <c r="A562" s="2">
        <v>1993</v>
      </c>
      <c r="B562" s="2" t="s">
        <v>51</v>
      </c>
      <c r="C562" s="3" t="s">
        <v>52</v>
      </c>
      <c r="D562" s="2" t="s">
        <v>26</v>
      </c>
      <c r="E562" s="2">
        <v>6</v>
      </c>
      <c r="F562" s="4">
        <v>633.125</v>
      </c>
      <c r="G562" s="1">
        <v>253.15817683811832</v>
      </c>
      <c r="H562" s="4">
        <v>2193.75</v>
      </c>
      <c r="I562" s="1">
        <v>357.88749062688839</v>
      </c>
      <c r="J562" s="1">
        <v>1.0019982871824151</v>
      </c>
      <c r="K562" s="1">
        <f t="shared" si="126"/>
        <v>1278.7402849740931</v>
      </c>
      <c r="L562" s="1">
        <v>0.77200000000000002</v>
      </c>
      <c r="M562" s="1">
        <v>0</v>
      </c>
      <c r="N562" s="1">
        <v>0.13800000000000001</v>
      </c>
      <c r="O562" s="1">
        <v>0.09</v>
      </c>
      <c r="P562" s="1">
        <f t="shared" si="133"/>
        <v>29.615624999999998</v>
      </c>
      <c r="Q562" s="1">
        <f t="shared" si="124"/>
        <v>176.46615932642487</v>
      </c>
      <c r="R562" s="1">
        <f t="shared" si="125"/>
        <v>115.08662564766838</v>
      </c>
      <c r="S562" s="1">
        <f t="shared" si="134"/>
        <v>291.55278497409324</v>
      </c>
      <c r="T562" s="1">
        <f t="shared" si="135"/>
        <v>321.16840997409327</v>
      </c>
    </row>
    <row r="563" spans="1:20" x14ac:dyDescent="0.35">
      <c r="A563" s="2">
        <v>1993</v>
      </c>
      <c r="B563" s="2" t="s">
        <v>51</v>
      </c>
      <c r="C563" s="3" t="s">
        <v>52</v>
      </c>
      <c r="D563" s="2" t="s">
        <v>27</v>
      </c>
      <c r="E563" s="2">
        <v>7</v>
      </c>
      <c r="F563" s="4">
        <v>1661.875</v>
      </c>
      <c r="G563" s="1">
        <v>276.3027853038522</v>
      </c>
      <c r="H563" s="4">
        <v>5142.5</v>
      </c>
      <c r="I563" s="1">
        <v>1270.6081856546029</v>
      </c>
      <c r="J563" s="1">
        <v>2.3488438481301741</v>
      </c>
      <c r="K563" s="1">
        <f t="shared" si="126"/>
        <v>2997.5712435233158</v>
      </c>
      <c r="L563" s="1">
        <v>0.77200000000000002</v>
      </c>
      <c r="M563" s="1">
        <v>0</v>
      </c>
      <c r="N563" s="1">
        <v>0.13800000000000001</v>
      </c>
      <c r="O563" s="1">
        <v>0.09</v>
      </c>
      <c r="P563" s="1">
        <f t="shared" si="133"/>
        <v>69.423749999999998</v>
      </c>
      <c r="Q563" s="1">
        <f t="shared" si="124"/>
        <v>413.6648316062176</v>
      </c>
      <c r="R563" s="1">
        <f t="shared" si="125"/>
        <v>269.78141191709841</v>
      </c>
      <c r="S563" s="1">
        <f t="shared" si="134"/>
        <v>683.44624352331607</v>
      </c>
      <c r="T563" s="1">
        <f t="shared" si="135"/>
        <v>752.86999352331611</v>
      </c>
    </row>
    <row r="564" spans="1:20" x14ac:dyDescent="0.35">
      <c r="A564" s="2">
        <v>1993</v>
      </c>
      <c r="B564" s="2" t="s">
        <v>51</v>
      </c>
      <c r="C564" s="3" t="s">
        <v>52</v>
      </c>
      <c r="D564" s="2" t="s">
        <v>28</v>
      </c>
      <c r="E564" s="2">
        <v>8</v>
      </c>
      <c r="F564" s="4">
        <v>914.375</v>
      </c>
      <c r="G564" s="1">
        <v>350.60290334412997</v>
      </c>
      <c r="H564" s="4">
        <v>3810</v>
      </c>
      <c r="I564" s="1">
        <v>796.56803183887382</v>
      </c>
      <c r="J564" s="1">
        <v>1.7402226662860405</v>
      </c>
      <c r="K564" s="1">
        <f t="shared" si="126"/>
        <v>2220.8549222797928</v>
      </c>
      <c r="L564" s="1">
        <v>0.77200000000000002</v>
      </c>
      <c r="M564" s="1">
        <v>0</v>
      </c>
      <c r="N564" s="1">
        <v>0.13800000000000001</v>
      </c>
      <c r="O564" s="1">
        <v>0.09</v>
      </c>
      <c r="P564" s="1">
        <f t="shared" si="133"/>
        <v>51.435000000000002</v>
      </c>
      <c r="Q564" s="1">
        <f t="shared" si="124"/>
        <v>306.47797927461141</v>
      </c>
      <c r="R564" s="1">
        <f t="shared" si="125"/>
        <v>199.87694300518135</v>
      </c>
      <c r="S564" s="1">
        <f t="shared" si="134"/>
        <v>506.35492227979273</v>
      </c>
      <c r="T564" s="1">
        <f t="shared" si="135"/>
        <v>557.78992227979279</v>
      </c>
    </row>
    <row r="565" spans="1:20" x14ac:dyDescent="0.35">
      <c r="A565" s="2">
        <v>1993</v>
      </c>
      <c r="B565" s="2" t="s">
        <v>51</v>
      </c>
      <c r="C565" s="3" t="s">
        <v>52</v>
      </c>
      <c r="D565" s="2" t="s">
        <v>29</v>
      </c>
      <c r="E565" s="2">
        <v>9</v>
      </c>
      <c r="F565" s="4">
        <v>680</v>
      </c>
      <c r="G565" s="1">
        <v>105.2576204683854</v>
      </c>
      <c r="H565" s="4">
        <v>1682.5</v>
      </c>
      <c r="I565" s="1">
        <v>389.45971992110469</v>
      </c>
      <c r="J565" s="1">
        <v>0.76848415643733947</v>
      </c>
      <c r="K565" s="1">
        <f t="shared" si="126"/>
        <v>980.73186528497411</v>
      </c>
      <c r="L565" s="1">
        <v>0.77200000000000002</v>
      </c>
      <c r="M565" s="1">
        <v>0</v>
      </c>
      <c r="N565" s="1">
        <v>0.13800000000000001</v>
      </c>
      <c r="O565" s="1">
        <v>0.09</v>
      </c>
      <c r="P565" s="1">
        <f t="shared" si="133"/>
        <v>22.713750000000001</v>
      </c>
      <c r="Q565" s="1">
        <f t="shared" si="124"/>
        <v>135.34099740932643</v>
      </c>
      <c r="R565" s="1">
        <f t="shared" si="125"/>
        <v>88.265867875647672</v>
      </c>
      <c r="S565" s="1">
        <f t="shared" si="134"/>
        <v>223.60686528497411</v>
      </c>
      <c r="T565" s="1">
        <f t="shared" si="135"/>
        <v>246.32061528497411</v>
      </c>
    </row>
    <row r="566" spans="1:20" x14ac:dyDescent="0.35">
      <c r="A566" s="2">
        <v>1993</v>
      </c>
      <c r="B566" s="2" t="s">
        <v>51</v>
      </c>
      <c r="C566" s="3" t="s">
        <v>52</v>
      </c>
      <c r="D566" s="2" t="s">
        <v>30</v>
      </c>
      <c r="E566" s="2">
        <v>10</v>
      </c>
      <c r="F566" s="4">
        <v>1163.75</v>
      </c>
      <c r="G566" s="1">
        <v>287.7245499895111</v>
      </c>
      <c r="H566" s="4">
        <v>3760.625</v>
      </c>
      <c r="I566" s="1">
        <v>1233.7697722172861</v>
      </c>
      <c r="J566" s="1">
        <v>1.717670568084499</v>
      </c>
      <c r="K566" s="1">
        <f t="shared" si="126"/>
        <v>2192.0741580310882</v>
      </c>
      <c r="L566" s="1">
        <v>0.77200000000000002</v>
      </c>
      <c r="M566" s="1">
        <v>0</v>
      </c>
      <c r="N566" s="1">
        <v>0.13800000000000001</v>
      </c>
      <c r="O566" s="1">
        <v>0.09</v>
      </c>
      <c r="P566" s="1">
        <f t="shared" si="133"/>
        <v>50.768437500000005</v>
      </c>
      <c r="Q566" s="1">
        <f t="shared" si="124"/>
        <v>302.50623380829018</v>
      </c>
      <c r="R566" s="1">
        <f t="shared" si="125"/>
        <v>197.28667422279793</v>
      </c>
      <c r="S566" s="1">
        <f t="shared" si="134"/>
        <v>499.79290803108813</v>
      </c>
      <c r="T566" s="1">
        <f t="shared" si="135"/>
        <v>550.56134553108814</v>
      </c>
    </row>
    <row r="567" spans="1:20" x14ac:dyDescent="0.35">
      <c r="A567" s="2">
        <v>1993</v>
      </c>
      <c r="B567" s="2" t="s">
        <v>51</v>
      </c>
      <c r="C567" s="3" t="s">
        <v>52</v>
      </c>
      <c r="D567" s="2" t="s">
        <v>31</v>
      </c>
      <c r="E567" s="2">
        <v>11</v>
      </c>
      <c r="F567" s="4">
        <v>1333.75</v>
      </c>
      <c r="G567" s="1">
        <v>250.41216024786019</v>
      </c>
      <c r="H567" s="4">
        <v>3921.875</v>
      </c>
      <c r="I567" s="1">
        <v>714.90729387862984</v>
      </c>
      <c r="J567" s="1">
        <v>1.7913217242363688</v>
      </c>
      <c r="K567" s="1">
        <f t="shared" si="126"/>
        <v>2286.0670336787566</v>
      </c>
      <c r="L567" s="1">
        <v>0.77200000000000002</v>
      </c>
      <c r="M567" s="1">
        <v>0</v>
      </c>
      <c r="N567" s="1">
        <v>0.13800000000000001</v>
      </c>
      <c r="O567" s="1">
        <v>0.09</v>
      </c>
      <c r="P567" s="1">
        <f t="shared" si="133"/>
        <v>52.9453125</v>
      </c>
      <c r="Q567" s="1">
        <f t="shared" si="124"/>
        <v>315.47725064766843</v>
      </c>
      <c r="R567" s="1">
        <f t="shared" si="125"/>
        <v>205.74603303108807</v>
      </c>
      <c r="S567" s="1">
        <f t="shared" si="134"/>
        <v>521.2232836787565</v>
      </c>
      <c r="T567" s="1">
        <f t="shared" si="135"/>
        <v>574.1685961787565</v>
      </c>
    </row>
    <row r="568" spans="1:20" x14ac:dyDescent="0.35">
      <c r="A568" s="2">
        <v>1993</v>
      </c>
      <c r="B568" s="2" t="s">
        <v>51</v>
      </c>
      <c r="C568" s="3" t="s">
        <v>52</v>
      </c>
      <c r="D568" s="2" t="s">
        <v>32</v>
      </c>
      <c r="E568" s="2">
        <v>12</v>
      </c>
      <c r="F568" s="4">
        <v>255.625</v>
      </c>
      <c r="G568" s="1">
        <v>56.985926625205749</v>
      </c>
      <c r="H568" s="4">
        <v>1255.625</v>
      </c>
      <c r="I568" s="1">
        <v>112.77571063625925</v>
      </c>
      <c r="J568" s="1">
        <v>0.57350842135312585</v>
      </c>
      <c r="K568" s="1">
        <f t="shared" si="126"/>
        <v>731.9057642487046</v>
      </c>
      <c r="L568" s="1">
        <v>0.77200000000000002</v>
      </c>
      <c r="M568" s="1">
        <v>0</v>
      </c>
      <c r="N568" s="1">
        <v>0.13800000000000001</v>
      </c>
      <c r="O568" s="1">
        <v>0.09</v>
      </c>
      <c r="P568" s="1">
        <f t="shared" si="133"/>
        <v>16.950937499999998</v>
      </c>
      <c r="Q568" s="1">
        <f t="shared" si="124"/>
        <v>101.00299546632124</v>
      </c>
      <c r="R568" s="1">
        <f t="shared" si="125"/>
        <v>65.871518782383419</v>
      </c>
      <c r="S568" s="1">
        <f t="shared" si="134"/>
        <v>166.87451424870466</v>
      </c>
      <c r="T568" s="1">
        <f t="shared" si="135"/>
        <v>183.82545174870467</v>
      </c>
    </row>
    <row r="569" spans="1:20" x14ac:dyDescent="0.35">
      <c r="A569" s="2">
        <v>1993</v>
      </c>
      <c r="B569" s="2" t="s">
        <v>51</v>
      </c>
      <c r="C569" s="3" t="s">
        <v>52</v>
      </c>
      <c r="D569" s="2" t="s">
        <v>33</v>
      </c>
      <c r="E569" s="2">
        <v>13</v>
      </c>
      <c r="F569" s="4">
        <v>2648.125</v>
      </c>
      <c r="G569" s="1">
        <v>308.87817852134953</v>
      </c>
      <c r="H569" s="4">
        <v>4463.125</v>
      </c>
      <c r="I569" s="1">
        <v>663.53176537289494</v>
      </c>
      <c r="J569" s="1">
        <v>2.0385383956608623</v>
      </c>
      <c r="K569" s="1">
        <f t="shared" si="126"/>
        <v>2601.5625</v>
      </c>
      <c r="L569" s="1">
        <v>0.77200000000000002</v>
      </c>
      <c r="M569" s="1">
        <v>0</v>
      </c>
      <c r="N569" s="1">
        <v>0.13800000000000001</v>
      </c>
      <c r="O569" s="1">
        <v>0.09</v>
      </c>
      <c r="P569" s="1">
        <f t="shared" si="133"/>
        <v>60.252187499999998</v>
      </c>
      <c r="Q569" s="1">
        <f t="shared" si="124"/>
        <v>359.01562500000006</v>
      </c>
      <c r="R569" s="1">
        <f t="shared" si="125"/>
        <v>234.140625</v>
      </c>
      <c r="S569" s="1">
        <f t="shared" si="134"/>
        <v>593.15625</v>
      </c>
      <c r="T569" s="1">
        <f t="shared" si="135"/>
        <v>653.40843749999999</v>
      </c>
    </row>
    <row r="570" spans="1:20" x14ac:dyDescent="0.35">
      <c r="A570" s="2">
        <v>1993</v>
      </c>
      <c r="B570" s="2" t="s">
        <v>51</v>
      </c>
      <c r="C570" s="3" t="s">
        <v>52</v>
      </c>
      <c r="D570" s="2" t="s">
        <v>34</v>
      </c>
      <c r="E570" s="2">
        <v>14</v>
      </c>
      <c r="F570" s="4">
        <v>1635</v>
      </c>
      <c r="G570" s="1">
        <v>330.4542328371661</v>
      </c>
      <c r="H570" s="4">
        <v>3616.875</v>
      </c>
      <c r="I570" s="1">
        <v>771.2034765498845</v>
      </c>
      <c r="J570" s="1">
        <v>1.6520125606622895</v>
      </c>
      <c r="K570" s="1">
        <f t="shared" si="126"/>
        <v>2108.2820595854923</v>
      </c>
      <c r="L570" s="1">
        <v>0.77200000000000002</v>
      </c>
      <c r="M570" s="1">
        <v>0</v>
      </c>
      <c r="N570" s="1">
        <v>0.13800000000000001</v>
      </c>
      <c r="O570" s="1">
        <v>0.09</v>
      </c>
      <c r="P570" s="1">
        <f t="shared" si="133"/>
        <v>48.8278125</v>
      </c>
      <c r="Q570" s="1">
        <f t="shared" si="124"/>
        <v>290.94292422279796</v>
      </c>
      <c r="R570" s="1">
        <f t="shared" si="125"/>
        <v>189.74538536269429</v>
      </c>
      <c r="S570" s="1">
        <f t="shared" si="134"/>
        <v>480.68830958549222</v>
      </c>
      <c r="T570" s="1">
        <f t="shared" si="135"/>
        <v>529.51612208549227</v>
      </c>
    </row>
    <row r="571" spans="1:20" x14ac:dyDescent="0.35">
      <c r="A571" s="2">
        <v>1993</v>
      </c>
      <c r="B571" s="2" t="s">
        <v>51</v>
      </c>
      <c r="C571" s="3" t="s">
        <v>52</v>
      </c>
      <c r="D571" s="2" t="s">
        <v>35</v>
      </c>
      <c r="E571" s="2">
        <v>15</v>
      </c>
      <c r="F571" s="4">
        <v>2873.125</v>
      </c>
      <c r="G571" s="1">
        <v>344.73646335522255</v>
      </c>
      <c r="H571" s="4">
        <v>6406.875</v>
      </c>
      <c r="I571" s="1">
        <v>1077.0857083651881</v>
      </c>
      <c r="J571" s="1">
        <v>2.92634884384813</v>
      </c>
      <c r="K571" s="1">
        <f t="shared" si="126"/>
        <v>3734.5773963730571</v>
      </c>
      <c r="L571" s="1">
        <v>0.77200000000000002</v>
      </c>
      <c r="M571" s="1">
        <v>0</v>
      </c>
      <c r="N571" s="1">
        <v>0.13800000000000001</v>
      </c>
      <c r="O571" s="1">
        <v>0.09</v>
      </c>
      <c r="P571" s="1">
        <f t="shared" si="133"/>
        <v>86.492812499999999</v>
      </c>
      <c r="Q571" s="1">
        <f t="shared" si="124"/>
        <v>515.37168069948189</v>
      </c>
      <c r="R571" s="1">
        <f t="shared" si="125"/>
        <v>336.11196567357513</v>
      </c>
      <c r="S571" s="1">
        <f t="shared" si="134"/>
        <v>851.48364637305701</v>
      </c>
      <c r="T571" s="1">
        <f t="shared" si="135"/>
        <v>937.97645887305703</v>
      </c>
    </row>
    <row r="572" spans="1:20" x14ac:dyDescent="0.35">
      <c r="A572" s="1">
        <f>A571+1</f>
        <v>1994</v>
      </c>
      <c r="B572" s="3" t="s">
        <v>36</v>
      </c>
      <c r="C572" s="3" t="s">
        <v>36</v>
      </c>
      <c r="D572" s="3" t="s">
        <v>21</v>
      </c>
      <c r="E572" s="3">
        <v>1</v>
      </c>
      <c r="F572" s="4">
        <v>0</v>
      </c>
      <c r="G572" s="1">
        <v>0</v>
      </c>
      <c r="H572" s="4">
        <v>0</v>
      </c>
      <c r="I572" s="1">
        <v>0</v>
      </c>
      <c r="J572" s="1">
        <v>0</v>
      </c>
      <c r="K572" s="1" t="e">
        <f t="shared" si="126"/>
        <v>#DIV/0!</v>
      </c>
    </row>
    <row r="573" spans="1:20" x14ac:dyDescent="0.35">
      <c r="A573" s="2">
        <v>1994</v>
      </c>
      <c r="B573" s="2" t="s">
        <v>41</v>
      </c>
      <c r="C573" s="3" t="s">
        <v>42</v>
      </c>
      <c r="D573" s="2" t="s">
        <v>22</v>
      </c>
      <c r="E573" s="2">
        <v>2</v>
      </c>
      <c r="F573" s="4">
        <v>241.875</v>
      </c>
      <c r="G573" s="1">
        <v>209.03922080158384</v>
      </c>
      <c r="H573" s="4">
        <v>689.375</v>
      </c>
      <c r="I573" s="1">
        <v>366.84976121846051</v>
      </c>
      <c r="J573" s="1">
        <v>1</v>
      </c>
      <c r="K573" s="1">
        <f t="shared" si="126"/>
        <v>364.53437132784961</v>
      </c>
      <c r="L573" s="1">
        <v>0.45100000000000001</v>
      </c>
      <c r="M573" s="1">
        <v>0.4</v>
      </c>
      <c r="N573" s="1">
        <v>0.09</v>
      </c>
      <c r="O573" s="1">
        <v>5.8999999999999997E-2</v>
      </c>
      <c r="P573" s="1">
        <f t="shared" ref="P573:P586" si="136">M573*K573*0.05</f>
        <v>7.2906874265569925</v>
      </c>
      <c r="Q573" s="1">
        <f t="shared" si="124"/>
        <v>32.808093419506463</v>
      </c>
      <c r="R573" s="1">
        <f t="shared" si="125"/>
        <v>21.507527908343125</v>
      </c>
      <c r="S573" s="1">
        <f t="shared" ref="S573:S586" si="137">Q573+R573</f>
        <v>54.315621327849584</v>
      </c>
      <c r="T573" s="1">
        <f t="shared" ref="T573:T586" si="138">S573+P573</f>
        <v>61.606308754406577</v>
      </c>
    </row>
    <row r="574" spans="1:20" x14ac:dyDescent="0.35">
      <c r="A574" s="2">
        <v>1994</v>
      </c>
      <c r="B574" s="2" t="s">
        <v>41</v>
      </c>
      <c r="C574" s="3" t="s">
        <v>42</v>
      </c>
      <c r="D574" s="2" t="s">
        <v>23</v>
      </c>
      <c r="E574" s="2">
        <v>3</v>
      </c>
      <c r="F574" s="4">
        <v>1503.75</v>
      </c>
      <c r="G574" s="1">
        <v>318.80963494432433</v>
      </c>
      <c r="H574" s="4">
        <v>3045</v>
      </c>
      <c r="I574" s="1">
        <v>558.04888060996893</v>
      </c>
      <c r="J574" s="1">
        <v>4.4170444242973712</v>
      </c>
      <c r="K574" s="1">
        <f t="shared" si="126"/>
        <v>1610.1645123384253</v>
      </c>
      <c r="L574" s="1">
        <v>0.45100000000000001</v>
      </c>
      <c r="M574" s="1">
        <v>0.4</v>
      </c>
      <c r="N574" s="1">
        <v>0.09</v>
      </c>
      <c r="O574" s="1">
        <v>5.8999999999999997E-2</v>
      </c>
      <c r="P574" s="1">
        <f t="shared" si="136"/>
        <v>32.20329024676851</v>
      </c>
      <c r="Q574" s="1">
        <f t="shared" si="124"/>
        <v>144.91480611045827</v>
      </c>
      <c r="R574" s="1">
        <f t="shared" si="125"/>
        <v>94.999706227967081</v>
      </c>
      <c r="S574" s="1">
        <f t="shared" si="137"/>
        <v>239.91451233842537</v>
      </c>
      <c r="T574" s="1">
        <f t="shared" si="138"/>
        <v>272.11780258519389</v>
      </c>
    </row>
    <row r="575" spans="1:20" x14ac:dyDescent="0.35">
      <c r="A575" s="2">
        <v>1994</v>
      </c>
      <c r="B575" s="2" t="s">
        <v>41</v>
      </c>
      <c r="C575" s="3" t="s">
        <v>42</v>
      </c>
      <c r="D575" s="2" t="s">
        <v>24</v>
      </c>
      <c r="E575" s="2">
        <v>4</v>
      </c>
      <c r="F575" s="4">
        <v>630.625</v>
      </c>
      <c r="G575" s="1">
        <v>487.62338182248811</v>
      </c>
      <c r="H575" s="4">
        <v>1312.5</v>
      </c>
      <c r="I575" s="1">
        <v>776.24348247384614</v>
      </c>
      <c r="J575" s="1">
        <v>1.9038984587488668</v>
      </c>
      <c r="K575" s="1">
        <f t="shared" si="126"/>
        <v>694.03642773207991</v>
      </c>
      <c r="L575" s="1">
        <v>0.45100000000000001</v>
      </c>
      <c r="M575" s="1">
        <v>0.4</v>
      </c>
      <c r="N575" s="1">
        <v>0.09</v>
      </c>
      <c r="O575" s="1">
        <v>5.8999999999999997E-2</v>
      </c>
      <c r="P575" s="1">
        <f t="shared" si="136"/>
        <v>13.8807285546416</v>
      </c>
      <c r="Q575" s="1">
        <f t="shared" si="124"/>
        <v>62.463278495887188</v>
      </c>
      <c r="R575" s="1">
        <f t="shared" si="125"/>
        <v>40.948149236192712</v>
      </c>
      <c r="S575" s="1">
        <f t="shared" si="137"/>
        <v>103.4114277320799</v>
      </c>
      <c r="T575" s="1">
        <f t="shared" si="138"/>
        <v>117.29215628672151</v>
      </c>
    </row>
    <row r="576" spans="1:20" x14ac:dyDescent="0.35">
      <c r="A576" s="2">
        <v>1994</v>
      </c>
      <c r="B576" s="2" t="s">
        <v>41</v>
      </c>
      <c r="C576" s="3" t="s">
        <v>42</v>
      </c>
      <c r="D576" s="2" t="s">
        <v>25</v>
      </c>
      <c r="E576" s="2">
        <v>5</v>
      </c>
      <c r="F576" s="4">
        <v>2535.625</v>
      </c>
      <c r="G576" s="1">
        <v>310.66041883917774</v>
      </c>
      <c r="H576" s="4">
        <v>4517.5</v>
      </c>
      <c r="I576" s="1">
        <v>606.72752131202367</v>
      </c>
      <c r="J576" s="1">
        <v>6.5530371713508613</v>
      </c>
      <c r="K576" s="1">
        <f t="shared" si="126"/>
        <v>2388.8072855464161</v>
      </c>
      <c r="L576" s="1">
        <v>0.45100000000000001</v>
      </c>
      <c r="M576" s="1">
        <v>0.4</v>
      </c>
      <c r="N576" s="1">
        <v>0.09</v>
      </c>
      <c r="O576" s="1">
        <v>5.8999999999999997E-2</v>
      </c>
      <c r="P576" s="1">
        <f t="shared" si="136"/>
        <v>47.776145710928326</v>
      </c>
      <c r="Q576" s="1">
        <f t="shared" si="124"/>
        <v>214.99265569917745</v>
      </c>
      <c r="R576" s="1">
        <f t="shared" si="125"/>
        <v>140.93962984723854</v>
      </c>
      <c r="S576" s="1">
        <f t="shared" si="137"/>
        <v>355.93228554641598</v>
      </c>
      <c r="T576" s="1">
        <f t="shared" si="138"/>
        <v>403.70843125734433</v>
      </c>
    </row>
    <row r="577" spans="1:20" x14ac:dyDescent="0.35">
      <c r="A577" s="2">
        <v>1994</v>
      </c>
      <c r="B577" s="2" t="s">
        <v>41</v>
      </c>
      <c r="C577" s="3" t="s">
        <v>42</v>
      </c>
      <c r="D577" s="2" t="s">
        <v>26</v>
      </c>
      <c r="E577" s="2">
        <v>6</v>
      </c>
      <c r="F577" s="4">
        <v>1058.125</v>
      </c>
      <c r="G577" s="1">
        <v>603.57053923574949</v>
      </c>
      <c r="H577" s="4">
        <v>2052.5</v>
      </c>
      <c r="I577" s="1">
        <v>897.56866139528529</v>
      </c>
      <c r="J577" s="1">
        <v>2.9773345421577515</v>
      </c>
      <c r="K577" s="1">
        <f t="shared" si="126"/>
        <v>1085.3407755581668</v>
      </c>
      <c r="L577" s="1">
        <v>0.45100000000000001</v>
      </c>
      <c r="M577" s="1">
        <v>0.4</v>
      </c>
      <c r="N577" s="1">
        <v>0.09</v>
      </c>
      <c r="O577" s="1">
        <v>5.8999999999999997E-2</v>
      </c>
      <c r="P577" s="1">
        <f t="shared" si="136"/>
        <v>21.706815511163338</v>
      </c>
      <c r="Q577" s="1">
        <f t="shared" si="124"/>
        <v>97.680669800235009</v>
      </c>
      <c r="R577" s="1">
        <f t="shared" si="125"/>
        <v>64.035105757931831</v>
      </c>
      <c r="S577" s="1">
        <f t="shared" si="137"/>
        <v>161.71577555816685</v>
      </c>
      <c r="T577" s="1">
        <f t="shared" si="138"/>
        <v>183.4225910693302</v>
      </c>
    </row>
    <row r="578" spans="1:20" x14ac:dyDescent="0.35">
      <c r="A578" s="2">
        <v>1994</v>
      </c>
      <c r="B578" s="2" t="s">
        <v>41</v>
      </c>
      <c r="C578" s="3" t="s">
        <v>42</v>
      </c>
      <c r="D578" s="2" t="s">
        <v>27</v>
      </c>
      <c r="E578" s="2">
        <v>7</v>
      </c>
      <c r="F578" s="4">
        <v>2540.625</v>
      </c>
      <c r="G578" s="1">
        <v>286.43189271913604</v>
      </c>
      <c r="H578" s="4">
        <v>4496.875</v>
      </c>
      <c r="I578" s="1">
        <v>557.42159117032566</v>
      </c>
      <c r="J578" s="1">
        <v>6.5231187669990938</v>
      </c>
      <c r="K578" s="1">
        <f t="shared" si="126"/>
        <v>2377.9009988249118</v>
      </c>
      <c r="L578" s="1">
        <v>0.45100000000000001</v>
      </c>
      <c r="M578" s="1">
        <v>0.4</v>
      </c>
      <c r="N578" s="1">
        <v>0.09</v>
      </c>
      <c r="O578" s="1">
        <v>5.8999999999999997E-2</v>
      </c>
      <c r="P578" s="1">
        <f t="shared" si="136"/>
        <v>47.558019976498237</v>
      </c>
      <c r="Q578" s="1">
        <f t="shared" si="124"/>
        <v>214.01108989424205</v>
      </c>
      <c r="R578" s="1">
        <f t="shared" si="125"/>
        <v>140.29615893066978</v>
      </c>
      <c r="S578" s="1">
        <f t="shared" si="137"/>
        <v>354.30724882491182</v>
      </c>
      <c r="T578" s="1">
        <f t="shared" si="138"/>
        <v>401.86526880141008</v>
      </c>
    </row>
    <row r="579" spans="1:20" x14ac:dyDescent="0.35">
      <c r="A579" s="2">
        <v>1994</v>
      </c>
      <c r="B579" s="2" t="s">
        <v>41</v>
      </c>
      <c r="C579" s="3" t="s">
        <v>42</v>
      </c>
      <c r="D579" s="2" t="s">
        <v>28</v>
      </c>
      <c r="E579" s="2">
        <v>8</v>
      </c>
      <c r="F579" s="4">
        <v>1028.75</v>
      </c>
      <c r="G579" s="1">
        <v>110.16086722001904</v>
      </c>
      <c r="H579" s="4">
        <v>2025</v>
      </c>
      <c r="I579" s="1">
        <v>285.59485290504341</v>
      </c>
      <c r="J579" s="1">
        <v>2.9374433363553942</v>
      </c>
      <c r="K579" s="1">
        <f t="shared" si="126"/>
        <v>1070.7990599294947</v>
      </c>
      <c r="L579" s="1">
        <v>0.45100000000000001</v>
      </c>
      <c r="M579" s="1">
        <v>0.4</v>
      </c>
      <c r="N579" s="1">
        <v>0.09</v>
      </c>
      <c r="O579" s="1">
        <v>5.8999999999999997E-2</v>
      </c>
      <c r="P579" s="1">
        <f t="shared" si="136"/>
        <v>21.415981198589897</v>
      </c>
      <c r="Q579" s="1">
        <f t="shared" ref="Q579:Q642" si="139">N579*K579</f>
        <v>96.371915393654518</v>
      </c>
      <c r="R579" s="1">
        <f t="shared" ref="R579:R642" si="140">O579*K579</f>
        <v>63.177144535840185</v>
      </c>
      <c r="S579" s="1">
        <f t="shared" si="137"/>
        <v>159.54905992949472</v>
      </c>
      <c r="T579" s="1">
        <f t="shared" si="138"/>
        <v>180.96504112808461</v>
      </c>
    </row>
    <row r="580" spans="1:20" x14ac:dyDescent="0.35">
      <c r="A580" s="2">
        <v>1994</v>
      </c>
      <c r="B580" s="2" t="s">
        <v>41</v>
      </c>
      <c r="C580" s="3" t="s">
        <v>42</v>
      </c>
      <c r="D580" s="2" t="s">
        <v>29</v>
      </c>
      <c r="E580" s="2">
        <v>9</v>
      </c>
      <c r="F580" s="4">
        <v>1172.5</v>
      </c>
      <c r="G580" s="1">
        <v>573.34907924114316</v>
      </c>
      <c r="H580" s="4">
        <v>2233.125</v>
      </c>
      <c r="I580" s="1">
        <v>954.85036255047442</v>
      </c>
      <c r="J580" s="1">
        <v>3.2393472348141432</v>
      </c>
      <c r="K580" s="1">
        <f t="shared" ref="K580:K643" si="141">H580*0.45/(L580+M580)</f>
        <v>1180.8534077555817</v>
      </c>
      <c r="L580" s="1">
        <v>0.45100000000000001</v>
      </c>
      <c r="M580" s="1">
        <v>0.4</v>
      </c>
      <c r="N580" s="1">
        <v>0.09</v>
      </c>
      <c r="O580" s="1">
        <v>5.8999999999999997E-2</v>
      </c>
      <c r="P580" s="1">
        <f t="shared" si="136"/>
        <v>23.617068155111635</v>
      </c>
      <c r="Q580" s="1">
        <f t="shared" si="139"/>
        <v>106.27680669800235</v>
      </c>
      <c r="R580" s="1">
        <f t="shared" si="140"/>
        <v>69.67035105757931</v>
      </c>
      <c r="S580" s="1">
        <f t="shared" si="137"/>
        <v>175.94715775558166</v>
      </c>
      <c r="T580" s="1">
        <f t="shared" si="138"/>
        <v>199.5642259106933</v>
      </c>
    </row>
    <row r="581" spans="1:20" x14ac:dyDescent="0.35">
      <c r="A581" s="2">
        <v>1994</v>
      </c>
      <c r="B581" s="2" t="s">
        <v>41</v>
      </c>
      <c r="C581" s="3" t="s">
        <v>42</v>
      </c>
      <c r="D581" s="2" t="s">
        <v>30</v>
      </c>
      <c r="E581" s="2">
        <v>10</v>
      </c>
      <c r="F581" s="4">
        <v>2589.375</v>
      </c>
      <c r="G581" s="1">
        <v>247.11986801280602</v>
      </c>
      <c r="H581" s="4">
        <v>4511.25</v>
      </c>
      <c r="I581" s="1">
        <v>344.01704289422349</v>
      </c>
      <c r="J581" s="1">
        <v>6.5439709882139621</v>
      </c>
      <c r="K581" s="1">
        <f t="shared" si="141"/>
        <v>2385.5023501762635</v>
      </c>
      <c r="L581" s="1">
        <v>0.45100000000000001</v>
      </c>
      <c r="M581" s="1">
        <v>0.4</v>
      </c>
      <c r="N581" s="1">
        <v>0.09</v>
      </c>
      <c r="O581" s="1">
        <v>5.8999999999999997E-2</v>
      </c>
      <c r="P581" s="1">
        <f t="shared" si="136"/>
        <v>47.710047003525275</v>
      </c>
      <c r="Q581" s="1">
        <f t="shared" si="139"/>
        <v>214.69521151586369</v>
      </c>
      <c r="R581" s="1">
        <f t="shared" si="140"/>
        <v>140.74463866039954</v>
      </c>
      <c r="S581" s="1">
        <f t="shared" si="137"/>
        <v>355.43985017626323</v>
      </c>
      <c r="T581" s="1">
        <f t="shared" si="138"/>
        <v>403.14989717978852</v>
      </c>
    </row>
    <row r="582" spans="1:20" x14ac:dyDescent="0.35">
      <c r="A582" s="2">
        <v>1994</v>
      </c>
      <c r="B582" s="2" t="s">
        <v>41</v>
      </c>
      <c r="C582" s="3" t="s">
        <v>42</v>
      </c>
      <c r="D582" s="2" t="s">
        <v>31</v>
      </c>
      <c r="E582" s="2">
        <v>11</v>
      </c>
      <c r="F582" s="4">
        <v>2694.375</v>
      </c>
      <c r="G582" s="1">
        <v>507.68828609032664</v>
      </c>
      <c r="H582" s="4">
        <v>4793.75</v>
      </c>
      <c r="I582" s="1">
        <v>664.13815825390498</v>
      </c>
      <c r="J582" s="1">
        <v>6.9537624660018134</v>
      </c>
      <c r="K582" s="1">
        <f t="shared" si="141"/>
        <v>2534.8854289071683</v>
      </c>
      <c r="L582" s="1">
        <v>0.45100000000000001</v>
      </c>
      <c r="M582" s="1">
        <v>0.4</v>
      </c>
      <c r="N582" s="1">
        <v>0.09</v>
      </c>
      <c r="O582" s="1">
        <v>5.8999999999999997E-2</v>
      </c>
      <c r="P582" s="1">
        <f t="shared" si="136"/>
        <v>50.69770857814337</v>
      </c>
      <c r="Q582" s="1">
        <f t="shared" si="139"/>
        <v>228.13968860164513</v>
      </c>
      <c r="R582" s="1">
        <f t="shared" si="140"/>
        <v>149.55824030552293</v>
      </c>
      <c r="S582" s="1">
        <f t="shared" si="137"/>
        <v>377.69792890716803</v>
      </c>
      <c r="T582" s="1">
        <f t="shared" si="138"/>
        <v>428.3956374853114</v>
      </c>
    </row>
    <row r="583" spans="1:20" x14ac:dyDescent="0.35">
      <c r="A583" s="2">
        <v>1994</v>
      </c>
      <c r="B583" s="2" t="s">
        <v>41</v>
      </c>
      <c r="C583" s="3" t="s">
        <v>42</v>
      </c>
      <c r="D583" s="2" t="s">
        <v>32</v>
      </c>
      <c r="E583" s="2">
        <v>12</v>
      </c>
      <c r="F583" s="4">
        <v>745.625</v>
      </c>
      <c r="G583" s="1">
        <v>404.22959132156564</v>
      </c>
      <c r="H583" s="4">
        <v>1333.75</v>
      </c>
      <c r="I583" s="1">
        <v>649.46226145342223</v>
      </c>
      <c r="J583" s="1">
        <v>1.9347234814143246</v>
      </c>
      <c r="K583" s="1">
        <f t="shared" si="141"/>
        <v>705.2732079905993</v>
      </c>
      <c r="L583" s="1">
        <v>0.45100000000000001</v>
      </c>
      <c r="M583" s="1">
        <v>0.4</v>
      </c>
      <c r="N583" s="1">
        <v>0.09</v>
      </c>
      <c r="O583" s="1">
        <v>5.8999999999999997E-2</v>
      </c>
      <c r="P583" s="1">
        <f t="shared" si="136"/>
        <v>14.105464159811987</v>
      </c>
      <c r="Q583" s="1">
        <f t="shared" si="139"/>
        <v>63.474588719153935</v>
      </c>
      <c r="R583" s="1">
        <f t="shared" si="140"/>
        <v>41.611119271445354</v>
      </c>
      <c r="S583" s="1">
        <f t="shared" si="137"/>
        <v>105.08570799059929</v>
      </c>
      <c r="T583" s="1">
        <f t="shared" si="138"/>
        <v>119.19117215041128</v>
      </c>
    </row>
    <row r="584" spans="1:20" x14ac:dyDescent="0.35">
      <c r="A584" s="2">
        <v>1994</v>
      </c>
      <c r="B584" s="2" t="s">
        <v>41</v>
      </c>
      <c r="C584" s="3" t="s">
        <v>42</v>
      </c>
      <c r="D584" s="2" t="s">
        <v>33</v>
      </c>
      <c r="E584" s="2">
        <v>13</v>
      </c>
      <c r="F584" s="4">
        <v>3254.375</v>
      </c>
      <c r="G584" s="1">
        <v>120.81968313703415</v>
      </c>
      <c r="H584" s="4">
        <v>5929.375</v>
      </c>
      <c r="I584" s="1">
        <v>263.34161127442638</v>
      </c>
      <c r="J584" s="1">
        <v>8.6010879419764272</v>
      </c>
      <c r="K584" s="1">
        <f t="shared" si="141"/>
        <v>3135.3921856639249</v>
      </c>
      <c r="L584" s="1">
        <v>0.45100000000000001</v>
      </c>
      <c r="M584" s="1">
        <v>0.4</v>
      </c>
      <c r="N584" s="1">
        <v>0.09</v>
      </c>
      <c r="O584" s="1">
        <v>5.8999999999999997E-2</v>
      </c>
      <c r="P584" s="1">
        <f t="shared" si="136"/>
        <v>62.7078437132785</v>
      </c>
      <c r="Q584" s="1">
        <f t="shared" si="139"/>
        <v>282.18529670975323</v>
      </c>
      <c r="R584" s="1">
        <f t="shared" si="140"/>
        <v>184.98813895417155</v>
      </c>
      <c r="S584" s="1">
        <f t="shared" si="137"/>
        <v>467.17343566392481</v>
      </c>
      <c r="T584" s="1">
        <f t="shared" si="138"/>
        <v>529.88127937720333</v>
      </c>
    </row>
    <row r="585" spans="1:20" x14ac:dyDescent="0.35">
      <c r="A585" s="2">
        <v>1994</v>
      </c>
      <c r="B585" s="2" t="s">
        <v>41</v>
      </c>
      <c r="C585" s="3" t="s">
        <v>42</v>
      </c>
      <c r="D585" s="2" t="s">
        <v>34</v>
      </c>
      <c r="E585" s="2">
        <v>14</v>
      </c>
      <c r="F585" s="4">
        <v>1871.875</v>
      </c>
      <c r="G585" s="1">
        <v>284.46862012062655</v>
      </c>
      <c r="H585" s="4">
        <v>4266.25</v>
      </c>
      <c r="I585" s="1">
        <v>1043.9842963907086</v>
      </c>
      <c r="J585" s="1">
        <v>6.188576609247507</v>
      </c>
      <c r="K585" s="1">
        <f t="shared" si="141"/>
        <v>2255.9488836662749</v>
      </c>
      <c r="L585" s="1">
        <v>0.45100000000000001</v>
      </c>
      <c r="M585" s="1">
        <v>0.4</v>
      </c>
      <c r="N585" s="1">
        <v>0.09</v>
      </c>
      <c r="O585" s="1">
        <v>5.8999999999999997E-2</v>
      </c>
      <c r="P585" s="1">
        <f t="shared" si="136"/>
        <v>45.118977673325503</v>
      </c>
      <c r="Q585" s="1">
        <f t="shared" si="139"/>
        <v>203.03539952996474</v>
      </c>
      <c r="R585" s="1">
        <f t="shared" si="140"/>
        <v>133.10098413631022</v>
      </c>
      <c r="S585" s="1">
        <f t="shared" si="137"/>
        <v>336.13638366627492</v>
      </c>
      <c r="T585" s="1">
        <f t="shared" si="138"/>
        <v>381.25536133960043</v>
      </c>
    </row>
    <row r="586" spans="1:20" x14ac:dyDescent="0.35">
      <c r="A586" s="2">
        <v>1994</v>
      </c>
      <c r="B586" s="2" t="s">
        <v>41</v>
      </c>
      <c r="C586" s="3" t="s">
        <v>42</v>
      </c>
      <c r="D586" s="2" t="s">
        <v>35</v>
      </c>
      <c r="E586" s="2">
        <v>15</v>
      </c>
      <c r="F586" s="4">
        <v>4040</v>
      </c>
      <c r="G586" s="1">
        <v>336.41492238008709</v>
      </c>
      <c r="H586" s="4">
        <v>7841.25</v>
      </c>
      <c r="I586" s="1">
        <v>660.12711450965969</v>
      </c>
      <c r="J586" s="1">
        <v>11.374433363553944</v>
      </c>
      <c r="K586" s="1">
        <f t="shared" si="141"/>
        <v>4146.3719153936545</v>
      </c>
      <c r="L586" s="1">
        <v>0.45100000000000001</v>
      </c>
      <c r="M586" s="1">
        <v>0.4</v>
      </c>
      <c r="N586" s="1">
        <v>0.09</v>
      </c>
      <c r="O586" s="1">
        <v>5.8999999999999997E-2</v>
      </c>
      <c r="P586" s="1">
        <f t="shared" si="136"/>
        <v>82.927438307873103</v>
      </c>
      <c r="Q586" s="1">
        <f t="shared" si="139"/>
        <v>373.17347238542891</v>
      </c>
      <c r="R586" s="1">
        <f t="shared" si="140"/>
        <v>244.63594300822561</v>
      </c>
      <c r="S586" s="1">
        <f t="shared" si="137"/>
        <v>617.80941539365449</v>
      </c>
      <c r="T586" s="1">
        <f t="shared" si="138"/>
        <v>700.73685370152759</v>
      </c>
    </row>
    <row r="587" spans="1:20" x14ac:dyDescent="0.35">
      <c r="A587" s="1">
        <f>A586+1</f>
        <v>1995</v>
      </c>
      <c r="B587" s="3" t="s">
        <v>36</v>
      </c>
      <c r="C587" s="3" t="s">
        <v>36</v>
      </c>
      <c r="D587" s="3" t="s">
        <v>21</v>
      </c>
      <c r="E587" s="3">
        <v>1</v>
      </c>
      <c r="F587" s="4">
        <v>0</v>
      </c>
      <c r="G587" s="1">
        <v>0</v>
      </c>
      <c r="H587" s="4">
        <v>0</v>
      </c>
      <c r="I587" s="1">
        <v>0</v>
      </c>
      <c r="J587" s="1">
        <v>0</v>
      </c>
      <c r="K587" s="1" t="e">
        <f t="shared" si="141"/>
        <v>#DIV/0!</v>
      </c>
    </row>
    <row r="588" spans="1:20" x14ac:dyDescent="0.35">
      <c r="A588" s="2">
        <v>1995</v>
      </c>
      <c r="B588" s="2" t="s">
        <v>19</v>
      </c>
      <c r="C588" s="3" t="s">
        <v>20</v>
      </c>
      <c r="D588" s="2" t="s">
        <v>22</v>
      </c>
      <c r="E588" s="2">
        <v>2</v>
      </c>
      <c r="F588" s="4">
        <v>840</v>
      </c>
      <c r="G588" s="1">
        <v>673.47667616134515</v>
      </c>
      <c r="H588" s="4">
        <v>2093.125</v>
      </c>
      <c r="I588" s="1">
        <v>959.88674785343255</v>
      </c>
      <c r="J588" s="1">
        <v>1</v>
      </c>
      <c r="K588" s="1">
        <f t="shared" si="141"/>
        <v>1564.6283222591362</v>
      </c>
      <c r="L588" s="1">
        <v>0.31900000000000001</v>
      </c>
      <c r="M588" s="1">
        <v>0.28299999999999997</v>
      </c>
      <c r="N588" s="1">
        <v>0.24099999999999999</v>
      </c>
      <c r="O588" s="1">
        <v>0.157</v>
      </c>
      <c r="P588" s="1">
        <f t="shared" ref="P588:P601" si="142">M588*K588*0.05</f>
        <v>22.139490759966776</v>
      </c>
      <c r="Q588" s="1">
        <f t="shared" si="139"/>
        <v>377.07542566445181</v>
      </c>
      <c r="R588" s="1">
        <f t="shared" si="140"/>
        <v>245.6466465946844</v>
      </c>
      <c r="S588" s="1">
        <f t="shared" ref="S588:S601" si="143">Q588+R588</f>
        <v>622.72207225913621</v>
      </c>
      <c r="T588" s="1">
        <f t="shared" ref="T588:T601" si="144">S588+P588</f>
        <v>644.86156301910296</v>
      </c>
    </row>
    <row r="589" spans="1:20" x14ac:dyDescent="0.35">
      <c r="A589" s="2">
        <v>1995</v>
      </c>
      <c r="B589" s="2" t="s">
        <v>19</v>
      </c>
      <c r="C589" s="3" t="s">
        <v>20</v>
      </c>
      <c r="D589" s="2" t="s">
        <v>23</v>
      </c>
      <c r="E589" s="2">
        <v>3</v>
      </c>
      <c r="F589" s="4">
        <v>2516.875</v>
      </c>
      <c r="G589" s="1">
        <v>906.74871335263913</v>
      </c>
      <c r="H589" s="4">
        <v>5915.625</v>
      </c>
      <c r="I589" s="1">
        <v>1042.7097984713844</v>
      </c>
      <c r="J589" s="1">
        <v>2.8262167811286951</v>
      </c>
      <c r="K589" s="1">
        <f t="shared" si="141"/>
        <v>4421.9788205980067</v>
      </c>
      <c r="L589" s="1">
        <v>0.31900000000000001</v>
      </c>
      <c r="M589" s="1">
        <v>0.28299999999999997</v>
      </c>
      <c r="N589" s="1">
        <v>0.24099999999999999</v>
      </c>
      <c r="O589" s="1">
        <v>0.157</v>
      </c>
      <c r="P589" s="1">
        <f t="shared" si="142"/>
        <v>62.571000311461788</v>
      </c>
      <c r="Q589" s="1">
        <f t="shared" si="139"/>
        <v>1065.6968957641195</v>
      </c>
      <c r="R589" s="1">
        <f t="shared" si="140"/>
        <v>694.25067483388705</v>
      </c>
      <c r="S589" s="1">
        <f t="shared" si="143"/>
        <v>1759.9475705980067</v>
      </c>
      <c r="T589" s="1">
        <f t="shared" si="144"/>
        <v>1822.5185709094685</v>
      </c>
    </row>
    <row r="590" spans="1:20" x14ac:dyDescent="0.35">
      <c r="A590" s="2">
        <v>1995</v>
      </c>
      <c r="B590" s="2" t="s">
        <v>19</v>
      </c>
      <c r="C590" s="3" t="s">
        <v>20</v>
      </c>
      <c r="D590" s="2" t="s">
        <v>24</v>
      </c>
      <c r="E590" s="2">
        <v>4</v>
      </c>
      <c r="F590" s="4">
        <v>2105</v>
      </c>
      <c r="G590" s="1">
        <v>1118.7995799069645</v>
      </c>
      <c r="H590" s="4">
        <v>4203.125</v>
      </c>
      <c r="I590" s="1">
        <v>1596.2117664222787</v>
      </c>
      <c r="J590" s="1">
        <v>2.0080621080919676</v>
      </c>
      <c r="K590" s="1">
        <f t="shared" si="141"/>
        <v>3141.8708471760797</v>
      </c>
      <c r="L590" s="1">
        <v>0.31900000000000001</v>
      </c>
      <c r="M590" s="1">
        <v>0.28299999999999997</v>
      </c>
      <c r="N590" s="1">
        <v>0.24099999999999999</v>
      </c>
      <c r="O590" s="1">
        <v>0.157</v>
      </c>
      <c r="P590" s="1">
        <f t="shared" si="142"/>
        <v>44.45747248754153</v>
      </c>
      <c r="Q590" s="1">
        <f t="shared" si="139"/>
        <v>757.19087416943523</v>
      </c>
      <c r="R590" s="1">
        <f t="shared" si="140"/>
        <v>493.2737230066445</v>
      </c>
      <c r="S590" s="1">
        <f t="shared" si="143"/>
        <v>1250.4645971760797</v>
      </c>
      <c r="T590" s="1">
        <f t="shared" si="144"/>
        <v>1294.9220696636212</v>
      </c>
    </row>
    <row r="591" spans="1:20" x14ac:dyDescent="0.35">
      <c r="A591" s="2">
        <v>1995</v>
      </c>
      <c r="B591" s="2" t="s">
        <v>19</v>
      </c>
      <c r="C591" s="3" t="s">
        <v>20</v>
      </c>
      <c r="D591" s="2" t="s">
        <v>25</v>
      </c>
      <c r="E591" s="2">
        <v>5</v>
      </c>
      <c r="F591" s="4">
        <v>2175</v>
      </c>
      <c r="G591" s="1">
        <v>515.05258631198683</v>
      </c>
      <c r="H591" s="4">
        <v>4979.375</v>
      </c>
      <c r="I591" s="1">
        <v>955.15851579563582</v>
      </c>
      <c r="J591" s="1">
        <v>2.3789190803224844</v>
      </c>
      <c r="K591" s="1">
        <f t="shared" si="141"/>
        <v>3722.1241694352161</v>
      </c>
      <c r="L591" s="1">
        <v>0.31900000000000001</v>
      </c>
      <c r="M591" s="1">
        <v>0.28299999999999997</v>
      </c>
      <c r="N591" s="1">
        <v>0.24099999999999999</v>
      </c>
      <c r="O591" s="1">
        <v>0.157</v>
      </c>
      <c r="P591" s="1">
        <f t="shared" si="142"/>
        <v>52.668056997508302</v>
      </c>
      <c r="Q591" s="1">
        <f t="shared" si="139"/>
        <v>897.03192483388705</v>
      </c>
      <c r="R591" s="1">
        <f t="shared" si="140"/>
        <v>584.37349460132896</v>
      </c>
      <c r="S591" s="1">
        <f t="shared" si="143"/>
        <v>1481.4054194352161</v>
      </c>
      <c r="T591" s="1">
        <f t="shared" si="144"/>
        <v>1534.0734764327244</v>
      </c>
    </row>
    <row r="592" spans="1:20" x14ac:dyDescent="0.35">
      <c r="A592" s="2">
        <v>1995</v>
      </c>
      <c r="B592" s="2" t="s">
        <v>19</v>
      </c>
      <c r="C592" s="3" t="s">
        <v>20</v>
      </c>
      <c r="D592" s="2" t="s">
        <v>26</v>
      </c>
      <c r="E592" s="2">
        <v>6</v>
      </c>
      <c r="F592" s="4">
        <v>1368.125</v>
      </c>
      <c r="G592" s="1">
        <v>675.22951344956277</v>
      </c>
      <c r="H592" s="4">
        <v>3231.875</v>
      </c>
      <c r="I592" s="1">
        <v>988.37551241277265</v>
      </c>
      <c r="J592" s="1">
        <v>1.5440429979098238</v>
      </c>
      <c r="K592" s="1">
        <f t="shared" si="141"/>
        <v>2415.8534053156145</v>
      </c>
      <c r="L592" s="1">
        <v>0.31900000000000001</v>
      </c>
      <c r="M592" s="1">
        <v>0.28299999999999997</v>
      </c>
      <c r="N592" s="1">
        <v>0.24099999999999999</v>
      </c>
      <c r="O592" s="1">
        <v>0.157</v>
      </c>
      <c r="P592" s="1">
        <f t="shared" si="142"/>
        <v>34.184325685215946</v>
      </c>
      <c r="Q592" s="1">
        <f t="shared" si="139"/>
        <v>582.2206706810631</v>
      </c>
      <c r="R592" s="1">
        <f t="shared" si="140"/>
        <v>379.28898463455147</v>
      </c>
      <c r="S592" s="1">
        <f t="shared" si="143"/>
        <v>961.50965531561451</v>
      </c>
      <c r="T592" s="1">
        <f t="shared" si="144"/>
        <v>995.69398100083049</v>
      </c>
    </row>
    <row r="593" spans="1:20" x14ac:dyDescent="0.35">
      <c r="A593" s="2">
        <v>1995</v>
      </c>
      <c r="B593" s="2" t="s">
        <v>19</v>
      </c>
      <c r="C593" s="3" t="s">
        <v>20</v>
      </c>
      <c r="D593" s="2" t="s">
        <v>27</v>
      </c>
      <c r="E593" s="2">
        <v>7</v>
      </c>
      <c r="F593" s="4">
        <v>2753.125</v>
      </c>
      <c r="G593" s="1">
        <v>206.21969474325192</v>
      </c>
      <c r="H593" s="4">
        <v>6069.375</v>
      </c>
      <c r="I593" s="1">
        <v>587.79810520869387</v>
      </c>
      <c r="J593" s="1">
        <v>2.8996715437444012</v>
      </c>
      <c r="K593" s="1">
        <f t="shared" si="141"/>
        <v>4536.9082225913626</v>
      </c>
      <c r="L593" s="1">
        <v>0.31900000000000001</v>
      </c>
      <c r="M593" s="1">
        <v>0.28299999999999997</v>
      </c>
      <c r="N593" s="1">
        <v>0.24099999999999999</v>
      </c>
      <c r="O593" s="1">
        <v>0.157</v>
      </c>
      <c r="P593" s="1">
        <f t="shared" si="142"/>
        <v>64.197251349667781</v>
      </c>
      <c r="Q593" s="1">
        <f t="shared" si="139"/>
        <v>1093.3948816445184</v>
      </c>
      <c r="R593" s="1">
        <f t="shared" si="140"/>
        <v>712.29459094684398</v>
      </c>
      <c r="S593" s="1">
        <f t="shared" si="143"/>
        <v>1805.6894725913623</v>
      </c>
      <c r="T593" s="1">
        <f t="shared" si="144"/>
        <v>1869.8867239410301</v>
      </c>
    </row>
    <row r="594" spans="1:20" x14ac:dyDescent="0.35">
      <c r="A594" s="2">
        <v>1995</v>
      </c>
      <c r="B594" s="2" t="s">
        <v>19</v>
      </c>
      <c r="C594" s="3" t="s">
        <v>20</v>
      </c>
      <c r="D594" s="2" t="s">
        <v>28</v>
      </c>
      <c r="E594" s="2">
        <v>8</v>
      </c>
      <c r="F594" s="4">
        <v>1711.25</v>
      </c>
      <c r="G594" s="1">
        <v>1068.5474954348074</v>
      </c>
      <c r="H594" s="4">
        <v>3976.875</v>
      </c>
      <c r="I594" s="1">
        <v>1823.1814436728478</v>
      </c>
      <c r="J594" s="1">
        <v>1.8999701403404001</v>
      </c>
      <c r="K594" s="1">
        <f t="shared" si="141"/>
        <v>2972.7470930232557</v>
      </c>
      <c r="L594" s="1">
        <v>0.31900000000000001</v>
      </c>
      <c r="M594" s="1">
        <v>0.28299999999999997</v>
      </c>
      <c r="N594" s="1">
        <v>0.24099999999999999</v>
      </c>
      <c r="O594" s="1">
        <v>0.157</v>
      </c>
      <c r="P594" s="1">
        <f t="shared" si="142"/>
        <v>42.064371366279069</v>
      </c>
      <c r="Q594" s="1">
        <f t="shared" si="139"/>
        <v>716.43204941860461</v>
      </c>
      <c r="R594" s="1">
        <f t="shared" si="140"/>
        <v>466.72129360465112</v>
      </c>
      <c r="S594" s="1">
        <f t="shared" si="143"/>
        <v>1183.1533430232557</v>
      </c>
      <c r="T594" s="1">
        <f t="shared" si="144"/>
        <v>1225.2177143895349</v>
      </c>
    </row>
    <row r="595" spans="1:20" x14ac:dyDescent="0.35">
      <c r="A595" s="2">
        <v>1995</v>
      </c>
      <c r="B595" s="2" t="s">
        <v>19</v>
      </c>
      <c r="C595" s="3" t="s">
        <v>20</v>
      </c>
      <c r="D595" s="2" t="s">
        <v>29</v>
      </c>
      <c r="E595" s="2">
        <v>9</v>
      </c>
      <c r="F595" s="4">
        <v>1136.25</v>
      </c>
      <c r="G595" s="1">
        <v>645.12434201994483</v>
      </c>
      <c r="H595" s="4">
        <v>2930</v>
      </c>
      <c r="I595" s="1">
        <v>1130.2252765342648</v>
      </c>
      <c r="J595" s="1">
        <v>1.3998208420424008</v>
      </c>
      <c r="K595" s="1">
        <f t="shared" si="141"/>
        <v>2190.1993355481727</v>
      </c>
      <c r="L595" s="1">
        <v>0.31900000000000001</v>
      </c>
      <c r="M595" s="1">
        <v>0.28299999999999997</v>
      </c>
      <c r="N595" s="1">
        <v>0.24099999999999999</v>
      </c>
      <c r="O595" s="1">
        <v>0.157</v>
      </c>
      <c r="P595" s="1">
        <f t="shared" si="142"/>
        <v>30.991320598006645</v>
      </c>
      <c r="Q595" s="1">
        <f t="shared" si="139"/>
        <v>527.83803986710961</v>
      </c>
      <c r="R595" s="1">
        <f t="shared" si="140"/>
        <v>343.8612956810631</v>
      </c>
      <c r="S595" s="1">
        <f t="shared" si="143"/>
        <v>871.69933554817271</v>
      </c>
      <c r="T595" s="1">
        <f t="shared" si="144"/>
        <v>902.69065614617932</v>
      </c>
    </row>
    <row r="596" spans="1:20" x14ac:dyDescent="0.35">
      <c r="A596" s="2">
        <v>1995</v>
      </c>
      <c r="B596" s="2" t="s">
        <v>19</v>
      </c>
      <c r="C596" s="3" t="s">
        <v>20</v>
      </c>
      <c r="D596" s="2" t="s">
        <v>30</v>
      </c>
      <c r="E596" s="2">
        <v>10</v>
      </c>
      <c r="F596" s="4">
        <v>1466.25</v>
      </c>
      <c r="G596" s="1">
        <v>989.76954388382751</v>
      </c>
      <c r="H596" s="4">
        <v>3704.375</v>
      </c>
      <c r="I596" s="1">
        <v>1539.5891165619926</v>
      </c>
      <c r="J596" s="1">
        <v>1.7697820244849209</v>
      </c>
      <c r="K596" s="1">
        <f t="shared" si="141"/>
        <v>2769.0510797342195</v>
      </c>
      <c r="L596" s="1">
        <v>0.31900000000000001</v>
      </c>
      <c r="M596" s="1">
        <v>0.28299999999999997</v>
      </c>
      <c r="N596" s="1">
        <v>0.24099999999999999</v>
      </c>
      <c r="O596" s="1">
        <v>0.157</v>
      </c>
      <c r="P596" s="1">
        <f t="shared" si="142"/>
        <v>39.182072778239203</v>
      </c>
      <c r="Q596" s="1">
        <f t="shared" si="139"/>
        <v>667.34131021594692</v>
      </c>
      <c r="R596" s="1">
        <f t="shared" si="140"/>
        <v>434.74101951827248</v>
      </c>
      <c r="S596" s="1">
        <f t="shared" si="143"/>
        <v>1102.0823297342195</v>
      </c>
      <c r="T596" s="1">
        <f t="shared" si="144"/>
        <v>1141.2644025124587</v>
      </c>
    </row>
    <row r="597" spans="1:20" x14ac:dyDescent="0.35">
      <c r="A597" s="2">
        <v>1995</v>
      </c>
      <c r="B597" s="2" t="s">
        <v>19</v>
      </c>
      <c r="C597" s="3" t="s">
        <v>20</v>
      </c>
      <c r="D597" s="2" t="s">
        <v>31</v>
      </c>
      <c r="E597" s="2">
        <v>11</v>
      </c>
      <c r="F597" s="4">
        <v>1787.5</v>
      </c>
      <c r="G597" s="1">
        <v>1138.5023056630146</v>
      </c>
      <c r="H597" s="4">
        <v>4285</v>
      </c>
      <c r="I597" s="1">
        <v>2081.6155014141927</v>
      </c>
      <c r="J597" s="1">
        <v>2.0471782621678112</v>
      </c>
      <c r="K597" s="1">
        <f t="shared" si="141"/>
        <v>3203.0730897009967</v>
      </c>
      <c r="L597" s="1">
        <v>0.31900000000000001</v>
      </c>
      <c r="M597" s="1">
        <v>0.28299999999999997</v>
      </c>
      <c r="N597" s="1">
        <v>0.24099999999999999</v>
      </c>
      <c r="O597" s="1">
        <v>0.157</v>
      </c>
      <c r="P597" s="1">
        <f t="shared" si="142"/>
        <v>45.323484219269098</v>
      </c>
      <c r="Q597" s="1">
        <f t="shared" si="139"/>
        <v>771.94061461794013</v>
      </c>
      <c r="R597" s="1">
        <f t="shared" si="140"/>
        <v>502.88247508305648</v>
      </c>
      <c r="S597" s="1">
        <f t="shared" si="143"/>
        <v>1274.8230897009967</v>
      </c>
      <c r="T597" s="1">
        <f t="shared" si="144"/>
        <v>1320.1465739202658</v>
      </c>
    </row>
    <row r="598" spans="1:20" x14ac:dyDescent="0.35">
      <c r="A598" s="2">
        <v>1995</v>
      </c>
      <c r="B598" s="2" t="s">
        <v>19</v>
      </c>
      <c r="C598" s="3" t="s">
        <v>20</v>
      </c>
      <c r="D598" s="2" t="s">
        <v>32</v>
      </c>
      <c r="E598" s="2">
        <v>12</v>
      </c>
      <c r="F598" s="4">
        <v>688.125</v>
      </c>
      <c r="G598" s="1">
        <v>426.29887305347955</v>
      </c>
      <c r="H598" s="4">
        <v>1695</v>
      </c>
      <c r="I598" s="1">
        <v>787.39313013880064</v>
      </c>
      <c r="J598" s="1">
        <v>0.80979396834876083</v>
      </c>
      <c r="K598" s="1">
        <f t="shared" si="141"/>
        <v>1267.0265780730897</v>
      </c>
      <c r="L598" s="1">
        <v>0.31900000000000001</v>
      </c>
      <c r="M598" s="1">
        <v>0.28299999999999997</v>
      </c>
      <c r="N598" s="1">
        <v>0.24099999999999999</v>
      </c>
      <c r="O598" s="1">
        <v>0.157</v>
      </c>
      <c r="P598" s="1">
        <f t="shared" si="142"/>
        <v>17.928426079734219</v>
      </c>
      <c r="Q598" s="1">
        <f t="shared" si="139"/>
        <v>305.35340531561462</v>
      </c>
      <c r="R598" s="1">
        <f t="shared" si="140"/>
        <v>198.92317275747507</v>
      </c>
      <c r="S598" s="1">
        <f t="shared" si="143"/>
        <v>504.27657807308969</v>
      </c>
      <c r="T598" s="1">
        <f t="shared" si="144"/>
        <v>522.2050041528239</v>
      </c>
    </row>
    <row r="599" spans="1:20" x14ac:dyDescent="0.35">
      <c r="A599" s="2">
        <v>1995</v>
      </c>
      <c r="B599" s="2" t="s">
        <v>19</v>
      </c>
      <c r="C599" s="3" t="s">
        <v>20</v>
      </c>
      <c r="D599" s="2" t="s">
        <v>33</v>
      </c>
      <c r="E599" s="2">
        <v>13</v>
      </c>
      <c r="F599" s="4">
        <v>2653.75</v>
      </c>
      <c r="G599" s="1">
        <v>601.09102194814614</v>
      </c>
      <c r="H599" s="4">
        <v>6335.625</v>
      </c>
      <c r="I599" s="1">
        <v>815.72612897089459</v>
      </c>
      <c r="J599" s="1">
        <v>3.0268736936398923</v>
      </c>
      <c r="K599" s="1">
        <f t="shared" si="141"/>
        <v>4735.9323089701002</v>
      </c>
      <c r="L599" s="1">
        <v>0.31900000000000001</v>
      </c>
      <c r="M599" s="1">
        <v>0.28299999999999997</v>
      </c>
      <c r="N599" s="1">
        <v>0.24099999999999999</v>
      </c>
      <c r="O599" s="1">
        <v>0.157</v>
      </c>
      <c r="P599" s="1">
        <f t="shared" si="142"/>
        <v>67.013442171926911</v>
      </c>
      <c r="Q599" s="1">
        <f t="shared" si="139"/>
        <v>1141.3596864617941</v>
      </c>
      <c r="R599" s="1">
        <f t="shared" si="140"/>
        <v>743.5413725083057</v>
      </c>
      <c r="S599" s="1">
        <f t="shared" si="143"/>
        <v>1884.9010589700997</v>
      </c>
      <c r="T599" s="1">
        <f t="shared" si="144"/>
        <v>1951.9145011420267</v>
      </c>
    </row>
    <row r="600" spans="1:20" x14ac:dyDescent="0.35">
      <c r="A600" s="2">
        <v>1995</v>
      </c>
      <c r="B600" s="2" t="s">
        <v>19</v>
      </c>
      <c r="C600" s="3" t="s">
        <v>20</v>
      </c>
      <c r="D600" s="2" t="s">
        <v>34</v>
      </c>
      <c r="E600" s="2">
        <v>14</v>
      </c>
      <c r="F600" s="4">
        <v>2720.625</v>
      </c>
      <c r="G600" s="1">
        <v>612.39752544133182</v>
      </c>
      <c r="H600" s="4">
        <v>5991.25</v>
      </c>
      <c r="I600" s="1">
        <v>1196.1296807717254</v>
      </c>
      <c r="J600" s="1">
        <v>2.8623469692445505</v>
      </c>
      <c r="K600" s="1">
        <f t="shared" si="141"/>
        <v>4478.509136212625</v>
      </c>
      <c r="L600" s="1">
        <v>0.31900000000000001</v>
      </c>
      <c r="M600" s="1">
        <v>0.28299999999999997</v>
      </c>
      <c r="N600" s="1">
        <v>0.24099999999999999</v>
      </c>
      <c r="O600" s="1">
        <v>0.157</v>
      </c>
      <c r="P600" s="1">
        <f t="shared" si="142"/>
        <v>63.370904277408641</v>
      </c>
      <c r="Q600" s="1">
        <f t="shared" si="139"/>
        <v>1079.3207018272426</v>
      </c>
      <c r="R600" s="1">
        <f t="shared" si="140"/>
        <v>703.12593438538215</v>
      </c>
      <c r="S600" s="1">
        <f t="shared" si="143"/>
        <v>1782.4466362126248</v>
      </c>
      <c r="T600" s="1">
        <f t="shared" si="144"/>
        <v>1845.8175404900335</v>
      </c>
    </row>
    <row r="601" spans="1:20" x14ac:dyDescent="0.35">
      <c r="A601" s="2">
        <v>1995</v>
      </c>
      <c r="B601" s="2" t="s">
        <v>19</v>
      </c>
      <c r="C601" s="3" t="s">
        <v>20</v>
      </c>
      <c r="D601" s="2" t="s">
        <v>35</v>
      </c>
      <c r="E601" s="2">
        <v>15</v>
      </c>
      <c r="F601" s="4">
        <v>3633.75</v>
      </c>
      <c r="G601" s="1">
        <v>351.76637606987583</v>
      </c>
      <c r="H601" s="4">
        <v>7418.75</v>
      </c>
      <c r="I601" s="1">
        <v>588.25985730491254</v>
      </c>
      <c r="J601" s="1">
        <v>3.5443415945058225</v>
      </c>
      <c r="K601" s="1">
        <f t="shared" si="141"/>
        <v>5545.577242524917</v>
      </c>
      <c r="L601" s="1">
        <v>0.31900000000000001</v>
      </c>
      <c r="M601" s="1">
        <v>0.28299999999999997</v>
      </c>
      <c r="N601" s="1">
        <v>0.24099999999999999</v>
      </c>
      <c r="O601" s="1">
        <v>0.157</v>
      </c>
      <c r="P601" s="1">
        <f t="shared" si="142"/>
        <v>78.469917981727576</v>
      </c>
      <c r="Q601" s="1">
        <f t="shared" si="139"/>
        <v>1336.484115448505</v>
      </c>
      <c r="R601" s="1">
        <f t="shared" si="140"/>
        <v>870.65562707641197</v>
      </c>
      <c r="S601" s="1">
        <f t="shared" si="143"/>
        <v>2207.139742524917</v>
      </c>
      <c r="T601" s="1">
        <f t="shared" si="144"/>
        <v>2285.6096605066446</v>
      </c>
    </row>
    <row r="602" spans="1:20" x14ac:dyDescent="0.35">
      <c r="A602" s="1">
        <f>A601+1</f>
        <v>1996</v>
      </c>
      <c r="B602" s="3" t="s">
        <v>36</v>
      </c>
      <c r="C602" s="3" t="s">
        <v>36</v>
      </c>
      <c r="D602" s="3" t="s">
        <v>21</v>
      </c>
      <c r="E602" s="3">
        <v>1</v>
      </c>
      <c r="F602" s="4">
        <v>0</v>
      </c>
      <c r="G602" s="1">
        <v>0</v>
      </c>
      <c r="H602" s="4">
        <v>0</v>
      </c>
      <c r="I602" s="1">
        <v>0</v>
      </c>
      <c r="J602" s="1">
        <v>0</v>
      </c>
      <c r="K602" s="1" t="e">
        <f t="shared" si="141"/>
        <v>#DIV/0!</v>
      </c>
    </row>
    <row r="603" spans="1:20" x14ac:dyDescent="0.35">
      <c r="A603" s="2">
        <v>1996</v>
      </c>
      <c r="B603" s="3" t="s">
        <v>46</v>
      </c>
      <c r="C603" s="3" t="s">
        <v>47</v>
      </c>
      <c r="D603" s="2" t="s">
        <v>22</v>
      </c>
      <c r="E603" s="2">
        <v>2</v>
      </c>
      <c r="F603" s="4">
        <f>F618*0.5</f>
        <v>619.0625</v>
      </c>
      <c r="G603" s="1">
        <f t="shared" ref="F603:I616" si="145">G618*0.5</f>
        <v>104.68889924438025</v>
      </c>
      <c r="H603" s="1">
        <f t="shared" si="145"/>
        <v>1049.6875</v>
      </c>
      <c r="I603" s="1">
        <f t="shared" si="145"/>
        <v>182.16537416849297</v>
      </c>
      <c r="J603" s="1">
        <f>J618</f>
        <v>1</v>
      </c>
      <c r="K603" s="1" t="e">
        <f t="shared" si="141"/>
        <v>#DIV/0!</v>
      </c>
    </row>
    <row r="604" spans="1:20" x14ac:dyDescent="0.35">
      <c r="A604" s="2">
        <v>1996</v>
      </c>
      <c r="B604" s="3" t="s">
        <v>46</v>
      </c>
      <c r="C604" s="3" t="s">
        <v>47</v>
      </c>
      <c r="D604" s="2" t="s">
        <v>23</v>
      </c>
      <c r="E604" s="2">
        <v>3</v>
      </c>
      <c r="F604" s="4">
        <f t="shared" si="145"/>
        <v>1875.9375</v>
      </c>
      <c r="G604" s="1">
        <f t="shared" si="145"/>
        <v>90.946269622966582</v>
      </c>
      <c r="H604" s="1">
        <f t="shared" si="145"/>
        <v>3156.875</v>
      </c>
      <c r="I604" s="1">
        <f t="shared" si="145"/>
        <v>138.31863102705958</v>
      </c>
      <c r="J604" s="1">
        <f t="shared" ref="J604:J616" si="146">J619</f>
        <v>3.0074426912771659</v>
      </c>
      <c r="K604" s="1" t="e">
        <f t="shared" si="141"/>
        <v>#DIV/0!</v>
      </c>
    </row>
    <row r="605" spans="1:20" x14ac:dyDescent="0.35">
      <c r="A605" s="2">
        <v>1996</v>
      </c>
      <c r="B605" s="3" t="s">
        <v>46</v>
      </c>
      <c r="C605" s="3" t="s">
        <v>47</v>
      </c>
      <c r="D605" s="2" t="s">
        <v>24</v>
      </c>
      <c r="E605" s="2">
        <v>4</v>
      </c>
      <c r="F605" s="4">
        <f t="shared" si="145"/>
        <v>868.75</v>
      </c>
      <c r="G605" s="1">
        <f t="shared" si="145"/>
        <v>593.36522620277185</v>
      </c>
      <c r="H605" s="1">
        <f t="shared" si="145"/>
        <v>1554.6875</v>
      </c>
      <c r="I605" s="1">
        <f t="shared" si="145"/>
        <v>1029.4252075031277</v>
      </c>
      <c r="J605" s="1">
        <f t="shared" si="146"/>
        <v>1.4810955641559989</v>
      </c>
      <c r="K605" s="1" t="e">
        <f t="shared" si="141"/>
        <v>#DIV/0!</v>
      </c>
    </row>
    <row r="606" spans="1:20" x14ac:dyDescent="0.35">
      <c r="A606" s="2">
        <v>1996</v>
      </c>
      <c r="B606" s="3" t="s">
        <v>46</v>
      </c>
      <c r="C606" s="3" t="s">
        <v>47</v>
      </c>
      <c r="D606" s="2" t="s">
        <v>25</v>
      </c>
      <c r="E606" s="2">
        <v>5</v>
      </c>
      <c r="F606" s="4">
        <f t="shared" si="145"/>
        <v>1698.4375</v>
      </c>
      <c r="G606" s="1">
        <f t="shared" si="145"/>
        <v>109.43688725318657</v>
      </c>
      <c r="H606" s="1">
        <f t="shared" si="145"/>
        <v>2920.9375</v>
      </c>
      <c r="I606" s="1">
        <f t="shared" si="145"/>
        <v>346.39899744523109</v>
      </c>
      <c r="J606" s="1">
        <f t="shared" si="146"/>
        <v>2.7826734147067578</v>
      </c>
      <c r="K606" s="1" t="e">
        <f t="shared" si="141"/>
        <v>#DIV/0!</v>
      </c>
    </row>
    <row r="607" spans="1:20" x14ac:dyDescent="0.35">
      <c r="A607" s="2">
        <v>1996</v>
      </c>
      <c r="B607" s="3" t="s">
        <v>46</v>
      </c>
      <c r="C607" s="3" t="s">
        <v>47</v>
      </c>
      <c r="D607" s="2" t="s">
        <v>26</v>
      </c>
      <c r="E607" s="2">
        <v>6</v>
      </c>
      <c r="F607" s="4">
        <f t="shared" si="145"/>
        <v>832.5</v>
      </c>
      <c r="G607" s="1">
        <f t="shared" si="145"/>
        <v>92.00883109788974</v>
      </c>
      <c r="H607" s="1">
        <f t="shared" si="145"/>
        <v>1435</v>
      </c>
      <c r="I607" s="1">
        <f t="shared" si="145"/>
        <v>156.98478818972487</v>
      </c>
      <c r="J607" s="1">
        <f t="shared" si="146"/>
        <v>1.3670735337898183</v>
      </c>
      <c r="K607" s="1" t="e">
        <f t="shared" si="141"/>
        <v>#DIV/0!</v>
      </c>
    </row>
    <row r="608" spans="1:20" x14ac:dyDescent="0.35">
      <c r="A608" s="2">
        <v>1996</v>
      </c>
      <c r="B608" s="3" t="s">
        <v>46</v>
      </c>
      <c r="C608" s="3" t="s">
        <v>47</v>
      </c>
      <c r="D608" s="2" t="s">
        <v>27</v>
      </c>
      <c r="E608" s="2">
        <v>7</v>
      </c>
      <c r="F608" s="4">
        <f t="shared" si="145"/>
        <v>1981.875</v>
      </c>
      <c r="G608" s="1">
        <f t="shared" si="145"/>
        <v>120.34888519079296</v>
      </c>
      <c r="H608" s="1">
        <f t="shared" si="145"/>
        <v>3392.5</v>
      </c>
      <c r="I608" s="1">
        <f t="shared" si="145"/>
        <v>233.05009414615421</v>
      </c>
      <c r="J608" s="1">
        <f t="shared" si="146"/>
        <v>3.2319142601964872</v>
      </c>
      <c r="K608" s="1" t="e">
        <f t="shared" si="141"/>
        <v>#DIV/0!</v>
      </c>
    </row>
    <row r="609" spans="1:20" x14ac:dyDescent="0.35">
      <c r="A609" s="2">
        <v>1996</v>
      </c>
      <c r="B609" s="3" t="s">
        <v>46</v>
      </c>
      <c r="C609" s="3" t="s">
        <v>47</v>
      </c>
      <c r="D609" s="2" t="s">
        <v>28</v>
      </c>
      <c r="E609" s="2">
        <v>8</v>
      </c>
      <c r="F609" s="4">
        <f t="shared" si="145"/>
        <v>1255.9375</v>
      </c>
      <c r="G609" s="1">
        <f t="shared" si="145"/>
        <v>142.89920325763424</v>
      </c>
      <c r="H609" s="1">
        <f t="shared" si="145"/>
        <v>2144.375</v>
      </c>
      <c r="I609" s="1">
        <f t="shared" si="145"/>
        <v>217.9642791917862</v>
      </c>
      <c r="J609" s="1">
        <f t="shared" si="146"/>
        <v>2.0428699017564753</v>
      </c>
      <c r="K609" s="1" t="e">
        <f t="shared" si="141"/>
        <v>#DIV/0!</v>
      </c>
    </row>
    <row r="610" spans="1:20" x14ac:dyDescent="0.35">
      <c r="A610" s="2">
        <v>1996</v>
      </c>
      <c r="B610" s="3" t="s">
        <v>46</v>
      </c>
      <c r="C610" s="3" t="s">
        <v>47</v>
      </c>
      <c r="D610" s="2" t="s">
        <v>29</v>
      </c>
      <c r="E610" s="2">
        <v>9</v>
      </c>
      <c r="F610" s="4">
        <f t="shared" si="145"/>
        <v>700.3125</v>
      </c>
      <c r="G610" s="1">
        <f t="shared" si="145"/>
        <v>97.346968579749131</v>
      </c>
      <c r="H610" s="1">
        <f t="shared" si="145"/>
        <v>1207.1875</v>
      </c>
      <c r="I610" s="1">
        <f t="shared" si="145"/>
        <v>162.97296063574271</v>
      </c>
      <c r="J610" s="1">
        <f t="shared" si="146"/>
        <v>1.1500446561476629</v>
      </c>
      <c r="K610" s="1" t="e">
        <f t="shared" si="141"/>
        <v>#DIV/0!</v>
      </c>
    </row>
    <row r="611" spans="1:20" x14ac:dyDescent="0.35">
      <c r="A611" s="2">
        <v>1996</v>
      </c>
      <c r="B611" s="3" t="s">
        <v>46</v>
      </c>
      <c r="C611" s="3" t="s">
        <v>47</v>
      </c>
      <c r="D611" s="2" t="s">
        <v>30</v>
      </c>
      <c r="E611" s="2">
        <v>10</v>
      </c>
      <c r="F611" s="4">
        <f t="shared" si="145"/>
        <v>1317.1875</v>
      </c>
      <c r="G611" s="1">
        <f t="shared" si="145"/>
        <v>68.809633228204319</v>
      </c>
      <c r="H611" s="1">
        <f t="shared" si="145"/>
        <v>2214.375</v>
      </c>
      <c r="I611" s="1">
        <f t="shared" si="145"/>
        <v>134.45843843439218</v>
      </c>
      <c r="J611" s="1">
        <f t="shared" si="146"/>
        <v>2.1095564155998807</v>
      </c>
      <c r="K611" s="1" t="e">
        <f t="shared" si="141"/>
        <v>#DIV/0!</v>
      </c>
    </row>
    <row r="612" spans="1:20" x14ac:dyDescent="0.35">
      <c r="A612" s="2">
        <v>1996</v>
      </c>
      <c r="B612" s="3" t="s">
        <v>46</v>
      </c>
      <c r="C612" s="3" t="s">
        <v>47</v>
      </c>
      <c r="D612" s="2" t="s">
        <v>31</v>
      </c>
      <c r="E612" s="2">
        <v>11</v>
      </c>
      <c r="F612" s="4">
        <f t="shared" si="145"/>
        <v>1157.5</v>
      </c>
      <c r="G612" s="1">
        <f t="shared" si="145"/>
        <v>147.41876293968372</v>
      </c>
      <c r="H612" s="1">
        <f t="shared" si="145"/>
        <v>1950</v>
      </c>
      <c r="I612" s="1">
        <f t="shared" si="145"/>
        <v>289.29972830619556</v>
      </c>
      <c r="J612" s="1">
        <f t="shared" si="146"/>
        <v>1.8576957427805894</v>
      </c>
      <c r="K612" s="1" t="e">
        <f t="shared" si="141"/>
        <v>#DIV/0!</v>
      </c>
    </row>
    <row r="613" spans="1:20" x14ac:dyDescent="0.35">
      <c r="A613" s="2">
        <v>1996</v>
      </c>
      <c r="B613" s="3" t="s">
        <v>46</v>
      </c>
      <c r="C613" s="3" t="s">
        <v>47</v>
      </c>
      <c r="D613" s="2" t="s">
        <v>32</v>
      </c>
      <c r="E613" s="2">
        <v>12</v>
      </c>
      <c r="F613" s="4">
        <f t="shared" si="145"/>
        <v>389.375</v>
      </c>
      <c r="G613" s="1">
        <f t="shared" si="145"/>
        <v>128.13770262234817</v>
      </c>
      <c r="H613" s="1">
        <f t="shared" si="145"/>
        <v>689.375</v>
      </c>
      <c r="I613" s="1">
        <f t="shared" si="145"/>
        <v>199.09103235394005</v>
      </c>
      <c r="J613" s="1">
        <f t="shared" si="146"/>
        <v>0.6567430782971122</v>
      </c>
      <c r="K613" s="1" t="e">
        <f t="shared" si="141"/>
        <v>#DIV/0!</v>
      </c>
    </row>
    <row r="614" spans="1:20" x14ac:dyDescent="0.35">
      <c r="A614" s="2">
        <v>1996</v>
      </c>
      <c r="B614" s="3" t="s">
        <v>46</v>
      </c>
      <c r="C614" s="3" t="s">
        <v>47</v>
      </c>
      <c r="D614" s="2" t="s">
        <v>33</v>
      </c>
      <c r="E614" s="2">
        <v>13</v>
      </c>
      <c r="F614" s="4">
        <f t="shared" si="145"/>
        <v>1976.25</v>
      </c>
      <c r="G614" s="1">
        <f t="shared" si="145"/>
        <v>91.759422767728154</v>
      </c>
      <c r="H614" s="1">
        <f t="shared" si="145"/>
        <v>3445.9375</v>
      </c>
      <c r="I614" s="1">
        <f t="shared" si="145"/>
        <v>147.43121956227515</v>
      </c>
      <c r="J614" s="1">
        <f t="shared" si="146"/>
        <v>3.2828222685323012</v>
      </c>
      <c r="K614" s="1" t="e">
        <f t="shared" si="141"/>
        <v>#DIV/0!</v>
      </c>
    </row>
    <row r="615" spans="1:20" x14ac:dyDescent="0.35">
      <c r="A615" s="2">
        <v>1996</v>
      </c>
      <c r="B615" s="3" t="s">
        <v>46</v>
      </c>
      <c r="C615" s="3" t="s">
        <v>47</v>
      </c>
      <c r="D615" s="2" t="s">
        <v>34</v>
      </c>
      <c r="E615" s="2">
        <v>14</v>
      </c>
      <c r="F615" s="4">
        <f t="shared" si="145"/>
        <v>1661.5625</v>
      </c>
      <c r="G615" s="1">
        <f t="shared" si="145"/>
        <v>125.81970814754473</v>
      </c>
      <c r="H615" s="1">
        <f t="shared" si="145"/>
        <v>2828.125</v>
      </c>
      <c r="I615" s="1">
        <f t="shared" si="145"/>
        <v>247.41232973701455</v>
      </c>
      <c r="J615" s="1">
        <f t="shared" si="146"/>
        <v>2.6942542423340279</v>
      </c>
      <c r="K615" s="1" t="e">
        <f t="shared" si="141"/>
        <v>#DIV/0!</v>
      </c>
    </row>
    <row r="616" spans="1:20" x14ac:dyDescent="0.35">
      <c r="A616" s="2">
        <v>1996</v>
      </c>
      <c r="B616" s="3" t="s">
        <v>46</v>
      </c>
      <c r="C616" s="3" t="s">
        <v>47</v>
      </c>
      <c r="D616" s="2" t="s">
        <v>35</v>
      </c>
      <c r="E616" s="2">
        <v>15</v>
      </c>
      <c r="F616" s="4">
        <f t="shared" si="145"/>
        <v>2293.125</v>
      </c>
      <c r="G616" s="1">
        <f t="shared" si="145"/>
        <v>66.680988045069242</v>
      </c>
      <c r="H616" s="1">
        <f t="shared" si="145"/>
        <v>4052.8125</v>
      </c>
      <c r="I616" s="1">
        <f t="shared" si="145"/>
        <v>159.84512970733471</v>
      </c>
      <c r="J616" s="1">
        <f t="shared" si="146"/>
        <v>3.8609705269425425</v>
      </c>
      <c r="K616" s="1" t="e">
        <f t="shared" si="141"/>
        <v>#DIV/0!</v>
      </c>
    </row>
    <row r="617" spans="1:20" x14ac:dyDescent="0.35">
      <c r="A617" s="1">
        <f>A616+1</f>
        <v>1997</v>
      </c>
      <c r="B617" s="3" t="s">
        <v>36</v>
      </c>
      <c r="C617" s="3" t="s">
        <v>36</v>
      </c>
      <c r="D617" s="3" t="s">
        <v>21</v>
      </c>
      <c r="E617" s="3">
        <v>1</v>
      </c>
      <c r="F617" s="4">
        <v>0</v>
      </c>
      <c r="G617" s="1">
        <v>0</v>
      </c>
      <c r="H617" s="4">
        <v>0</v>
      </c>
      <c r="I617" s="1">
        <v>0</v>
      </c>
      <c r="J617" s="1">
        <v>0</v>
      </c>
      <c r="K617" s="1" t="e">
        <f t="shared" si="141"/>
        <v>#DIV/0!</v>
      </c>
    </row>
    <row r="618" spans="1:20" x14ac:dyDescent="0.35">
      <c r="A618" s="2">
        <v>1997</v>
      </c>
      <c r="B618" s="2" t="s">
        <v>41</v>
      </c>
      <c r="C618" s="3" t="s">
        <v>42</v>
      </c>
      <c r="D618" s="2" t="s">
        <v>22</v>
      </c>
      <c r="E618" s="2">
        <v>2</v>
      </c>
      <c r="F618" s="4">
        <v>1238.125</v>
      </c>
      <c r="G618" s="1">
        <v>209.3777984887605</v>
      </c>
      <c r="H618" s="4">
        <v>2099.375</v>
      </c>
      <c r="I618" s="1">
        <v>364.33074833698595</v>
      </c>
      <c r="J618" s="1">
        <v>1</v>
      </c>
      <c r="K618" s="1">
        <f t="shared" si="141"/>
        <v>1110.1277908343127</v>
      </c>
      <c r="L618" s="1">
        <v>0.45100000000000001</v>
      </c>
      <c r="M618" s="1">
        <v>0.4</v>
      </c>
      <c r="N618" s="1">
        <v>0.09</v>
      </c>
      <c r="O618" s="1">
        <v>5.8999999999999997E-2</v>
      </c>
      <c r="P618" s="1">
        <f t="shared" ref="P618:P631" si="147">M618*K618*0.05</f>
        <v>22.202555816686257</v>
      </c>
      <c r="Q618" s="1">
        <f t="shared" si="139"/>
        <v>99.911501175088134</v>
      </c>
      <c r="R618" s="1">
        <f t="shared" si="140"/>
        <v>65.497539659224444</v>
      </c>
      <c r="S618" s="1">
        <f t="shared" ref="S618:S631" si="148">Q618+R618</f>
        <v>165.40904083431258</v>
      </c>
      <c r="T618" s="1">
        <f t="shared" ref="T618:T631" si="149">S618+P618</f>
        <v>187.61159665099882</v>
      </c>
    </row>
    <row r="619" spans="1:20" x14ac:dyDescent="0.35">
      <c r="A619" s="2">
        <v>1997</v>
      </c>
      <c r="B619" s="2" t="s">
        <v>41</v>
      </c>
      <c r="C619" s="3" t="s">
        <v>42</v>
      </c>
      <c r="D619" s="2" t="s">
        <v>23</v>
      </c>
      <c r="E619" s="2">
        <v>3</v>
      </c>
      <c r="F619" s="4">
        <v>3751.875</v>
      </c>
      <c r="G619" s="1">
        <v>181.89253924593316</v>
      </c>
      <c r="H619" s="4">
        <v>6313.75</v>
      </c>
      <c r="I619" s="1">
        <v>276.63726205411916</v>
      </c>
      <c r="J619" s="1">
        <v>3.0074426912771659</v>
      </c>
      <c r="K619" s="1">
        <f t="shared" si="141"/>
        <v>3338.6457109283197</v>
      </c>
      <c r="L619" s="1">
        <v>0.45100000000000001</v>
      </c>
      <c r="M619" s="1">
        <v>0.4</v>
      </c>
      <c r="N619" s="1">
        <v>0.09</v>
      </c>
      <c r="O619" s="1">
        <v>5.8999999999999997E-2</v>
      </c>
      <c r="P619" s="1">
        <f t="shared" si="147"/>
        <v>66.772914218566399</v>
      </c>
      <c r="Q619" s="1">
        <f t="shared" si="139"/>
        <v>300.47811398354878</v>
      </c>
      <c r="R619" s="1">
        <f t="shared" si="140"/>
        <v>196.98009694477085</v>
      </c>
      <c r="S619" s="1">
        <f t="shared" si="148"/>
        <v>497.45821092831966</v>
      </c>
      <c r="T619" s="1">
        <f t="shared" si="149"/>
        <v>564.23112514688603</v>
      </c>
    </row>
    <row r="620" spans="1:20" x14ac:dyDescent="0.35">
      <c r="A620" s="2">
        <v>1997</v>
      </c>
      <c r="B620" s="2" t="s">
        <v>41</v>
      </c>
      <c r="C620" s="3" t="s">
        <v>42</v>
      </c>
      <c r="D620" s="2" t="s">
        <v>24</v>
      </c>
      <c r="E620" s="2">
        <v>4</v>
      </c>
      <c r="F620" s="4">
        <v>1737.5</v>
      </c>
      <c r="G620" s="1">
        <v>1186.7304524055437</v>
      </c>
      <c r="H620" s="4">
        <v>3109.375</v>
      </c>
      <c r="I620" s="1">
        <v>2058.8504150062554</v>
      </c>
      <c r="J620" s="1">
        <v>1.4810955641559989</v>
      </c>
      <c r="K620" s="1">
        <f t="shared" si="141"/>
        <v>1644.2053466509988</v>
      </c>
      <c r="L620" s="1">
        <v>0.45100000000000001</v>
      </c>
      <c r="M620" s="1">
        <v>0.4</v>
      </c>
      <c r="N620" s="1">
        <v>0.09</v>
      </c>
      <c r="O620" s="1">
        <v>5.8999999999999997E-2</v>
      </c>
      <c r="P620" s="1">
        <f t="shared" si="147"/>
        <v>32.884106933019979</v>
      </c>
      <c r="Q620" s="1">
        <f t="shared" si="139"/>
        <v>147.97848119858989</v>
      </c>
      <c r="R620" s="1">
        <f t="shared" si="140"/>
        <v>97.008115452408916</v>
      </c>
      <c r="S620" s="1">
        <f t="shared" si="148"/>
        <v>244.98659665099882</v>
      </c>
      <c r="T620" s="1">
        <f t="shared" si="149"/>
        <v>277.87070358401877</v>
      </c>
    </row>
    <row r="621" spans="1:20" x14ac:dyDescent="0.35">
      <c r="A621" s="2">
        <v>1997</v>
      </c>
      <c r="B621" s="2" t="s">
        <v>41</v>
      </c>
      <c r="C621" s="3" t="s">
        <v>42</v>
      </c>
      <c r="D621" s="2" t="s">
        <v>25</v>
      </c>
      <c r="E621" s="2">
        <v>5</v>
      </c>
      <c r="F621" s="4">
        <v>3396.875</v>
      </c>
      <c r="G621" s="1">
        <v>218.87377450637314</v>
      </c>
      <c r="H621" s="4">
        <v>5841.875</v>
      </c>
      <c r="I621" s="1">
        <v>692.79799489046218</v>
      </c>
      <c r="J621" s="1">
        <v>2.7826734147067578</v>
      </c>
      <c r="K621" s="1">
        <f t="shared" si="141"/>
        <v>3089.1230904817862</v>
      </c>
      <c r="L621" s="1">
        <v>0.45100000000000001</v>
      </c>
      <c r="M621" s="1">
        <v>0.4</v>
      </c>
      <c r="N621" s="1">
        <v>0.09</v>
      </c>
      <c r="O621" s="1">
        <v>5.8999999999999997E-2</v>
      </c>
      <c r="P621" s="1">
        <f t="shared" si="147"/>
        <v>61.782461809635734</v>
      </c>
      <c r="Q621" s="1">
        <f t="shared" si="139"/>
        <v>278.02107814336074</v>
      </c>
      <c r="R621" s="1">
        <f t="shared" si="140"/>
        <v>182.25826233842537</v>
      </c>
      <c r="S621" s="1">
        <f t="shared" si="148"/>
        <v>460.27934048178611</v>
      </c>
      <c r="T621" s="1">
        <f t="shared" si="149"/>
        <v>522.06180229142183</v>
      </c>
    </row>
    <row r="622" spans="1:20" x14ac:dyDescent="0.35">
      <c r="A622" s="2">
        <v>1997</v>
      </c>
      <c r="B622" s="2" t="s">
        <v>41</v>
      </c>
      <c r="C622" s="3" t="s">
        <v>42</v>
      </c>
      <c r="D622" s="2" t="s">
        <v>26</v>
      </c>
      <c r="E622" s="2">
        <v>6</v>
      </c>
      <c r="F622" s="4">
        <v>1665</v>
      </c>
      <c r="G622" s="1">
        <v>184.01766219577948</v>
      </c>
      <c r="H622" s="4">
        <v>2870</v>
      </c>
      <c r="I622" s="1">
        <v>313.96957637944973</v>
      </c>
      <c r="J622" s="1">
        <v>1.3670735337898183</v>
      </c>
      <c r="K622" s="1">
        <f t="shared" si="141"/>
        <v>1517.6263219741481</v>
      </c>
      <c r="L622" s="1">
        <v>0.45100000000000001</v>
      </c>
      <c r="M622" s="1">
        <v>0.4</v>
      </c>
      <c r="N622" s="1">
        <v>0.09</v>
      </c>
      <c r="O622" s="1">
        <v>5.8999999999999997E-2</v>
      </c>
      <c r="P622" s="1">
        <f t="shared" si="147"/>
        <v>30.352526439482968</v>
      </c>
      <c r="Q622" s="1">
        <f t="shared" si="139"/>
        <v>136.58636897767332</v>
      </c>
      <c r="R622" s="1">
        <f t="shared" si="140"/>
        <v>89.539952996474739</v>
      </c>
      <c r="S622" s="1">
        <f t="shared" si="148"/>
        <v>226.12632197414806</v>
      </c>
      <c r="T622" s="1">
        <f t="shared" si="149"/>
        <v>256.478848413631</v>
      </c>
    </row>
    <row r="623" spans="1:20" x14ac:dyDescent="0.35">
      <c r="A623" s="2">
        <v>1997</v>
      </c>
      <c r="B623" s="2" t="s">
        <v>41</v>
      </c>
      <c r="C623" s="3" t="s">
        <v>42</v>
      </c>
      <c r="D623" s="2" t="s">
        <v>27</v>
      </c>
      <c r="E623" s="2">
        <v>7</v>
      </c>
      <c r="F623" s="4">
        <v>3963.75</v>
      </c>
      <c r="G623" s="1">
        <v>240.69777038158591</v>
      </c>
      <c r="H623" s="4">
        <v>6785</v>
      </c>
      <c r="I623" s="1">
        <v>466.10018829230842</v>
      </c>
      <c r="J623" s="1">
        <v>3.2319142601964872</v>
      </c>
      <c r="K623" s="1">
        <f t="shared" si="141"/>
        <v>3587.8378378378379</v>
      </c>
      <c r="L623" s="1">
        <v>0.45100000000000001</v>
      </c>
      <c r="M623" s="1">
        <v>0.4</v>
      </c>
      <c r="N623" s="1">
        <v>0.09</v>
      </c>
      <c r="O623" s="1">
        <v>5.8999999999999997E-2</v>
      </c>
      <c r="P623" s="1">
        <f t="shared" si="147"/>
        <v>71.756756756756758</v>
      </c>
      <c r="Q623" s="1">
        <f t="shared" si="139"/>
        <v>322.90540540540542</v>
      </c>
      <c r="R623" s="1">
        <f t="shared" si="140"/>
        <v>211.68243243243242</v>
      </c>
      <c r="S623" s="1">
        <f t="shared" si="148"/>
        <v>534.58783783783781</v>
      </c>
      <c r="T623" s="1">
        <f t="shared" si="149"/>
        <v>606.34459459459458</v>
      </c>
    </row>
    <row r="624" spans="1:20" x14ac:dyDescent="0.35">
      <c r="A624" s="2">
        <v>1997</v>
      </c>
      <c r="B624" s="2" t="s">
        <v>41</v>
      </c>
      <c r="C624" s="3" t="s">
        <v>42</v>
      </c>
      <c r="D624" s="2" t="s">
        <v>28</v>
      </c>
      <c r="E624" s="2">
        <v>8</v>
      </c>
      <c r="F624" s="4">
        <v>2511.875</v>
      </c>
      <c r="G624" s="1">
        <v>285.79840651526848</v>
      </c>
      <c r="H624" s="4">
        <v>4288.75</v>
      </c>
      <c r="I624" s="1">
        <v>435.92855838357241</v>
      </c>
      <c r="J624" s="1">
        <v>2.0428699017564753</v>
      </c>
      <c r="K624" s="1">
        <f t="shared" si="141"/>
        <v>2267.8466509988248</v>
      </c>
      <c r="L624" s="1">
        <v>0.45100000000000001</v>
      </c>
      <c r="M624" s="1">
        <v>0.4</v>
      </c>
      <c r="N624" s="1">
        <v>0.09</v>
      </c>
      <c r="O624" s="1">
        <v>5.8999999999999997E-2</v>
      </c>
      <c r="P624" s="1">
        <f t="shared" si="147"/>
        <v>45.356933019976502</v>
      </c>
      <c r="Q624" s="1">
        <f t="shared" si="139"/>
        <v>204.10619858989423</v>
      </c>
      <c r="R624" s="1">
        <f t="shared" si="140"/>
        <v>133.80295240893065</v>
      </c>
      <c r="S624" s="1">
        <f t="shared" si="148"/>
        <v>337.90915099882488</v>
      </c>
      <c r="T624" s="1">
        <f t="shared" si="149"/>
        <v>383.26608401880139</v>
      </c>
    </row>
    <row r="625" spans="1:20" x14ac:dyDescent="0.35">
      <c r="A625" s="2">
        <v>1997</v>
      </c>
      <c r="B625" s="2" t="s">
        <v>41</v>
      </c>
      <c r="C625" s="3" t="s">
        <v>42</v>
      </c>
      <c r="D625" s="2" t="s">
        <v>29</v>
      </c>
      <c r="E625" s="2">
        <v>9</v>
      </c>
      <c r="F625" s="4">
        <v>1400.625</v>
      </c>
      <c r="G625" s="1">
        <v>194.69393715949826</v>
      </c>
      <c r="H625" s="4">
        <v>2414.375</v>
      </c>
      <c r="I625" s="1">
        <v>325.94592127148542</v>
      </c>
      <c r="J625" s="1">
        <v>1.1500446561476629</v>
      </c>
      <c r="K625" s="1">
        <f t="shared" si="141"/>
        <v>1276.6965334900117</v>
      </c>
      <c r="L625" s="1">
        <v>0.45100000000000001</v>
      </c>
      <c r="M625" s="1">
        <v>0.4</v>
      </c>
      <c r="N625" s="1">
        <v>0.09</v>
      </c>
      <c r="O625" s="1">
        <v>5.8999999999999997E-2</v>
      </c>
      <c r="P625" s="1">
        <f t="shared" si="147"/>
        <v>25.533930669800238</v>
      </c>
      <c r="Q625" s="1">
        <f t="shared" si="139"/>
        <v>114.90268801410105</v>
      </c>
      <c r="R625" s="1">
        <f t="shared" si="140"/>
        <v>75.325095475910686</v>
      </c>
      <c r="S625" s="1">
        <f t="shared" si="148"/>
        <v>190.22778349001175</v>
      </c>
      <c r="T625" s="1">
        <f t="shared" si="149"/>
        <v>215.76171415981199</v>
      </c>
    </row>
    <row r="626" spans="1:20" x14ac:dyDescent="0.35">
      <c r="A626" s="2">
        <v>1997</v>
      </c>
      <c r="B626" s="2" t="s">
        <v>41</v>
      </c>
      <c r="C626" s="3" t="s">
        <v>42</v>
      </c>
      <c r="D626" s="2" t="s">
        <v>30</v>
      </c>
      <c r="E626" s="2">
        <v>10</v>
      </c>
      <c r="F626" s="4">
        <v>2634.375</v>
      </c>
      <c r="G626" s="1">
        <v>137.61926645640864</v>
      </c>
      <c r="H626" s="4">
        <v>4428.75</v>
      </c>
      <c r="I626" s="1">
        <v>268.91687686878436</v>
      </c>
      <c r="J626" s="1">
        <v>2.1095564155998807</v>
      </c>
      <c r="K626" s="1">
        <f t="shared" si="141"/>
        <v>2341.8772032902471</v>
      </c>
      <c r="L626" s="1">
        <v>0.45100000000000001</v>
      </c>
      <c r="M626" s="1">
        <v>0.4</v>
      </c>
      <c r="N626" s="1">
        <v>0.09</v>
      </c>
      <c r="O626" s="1">
        <v>5.8999999999999997E-2</v>
      </c>
      <c r="P626" s="1">
        <f t="shared" si="147"/>
        <v>46.837544065804948</v>
      </c>
      <c r="Q626" s="1">
        <f t="shared" si="139"/>
        <v>210.76894829612223</v>
      </c>
      <c r="R626" s="1">
        <f t="shared" si="140"/>
        <v>138.17075499412456</v>
      </c>
      <c r="S626" s="1">
        <f t="shared" si="148"/>
        <v>348.93970329024683</v>
      </c>
      <c r="T626" s="1">
        <f t="shared" si="149"/>
        <v>395.77724735605176</v>
      </c>
    </row>
    <row r="627" spans="1:20" x14ac:dyDescent="0.35">
      <c r="A627" s="2">
        <v>1997</v>
      </c>
      <c r="B627" s="2" t="s">
        <v>41</v>
      </c>
      <c r="C627" s="3" t="s">
        <v>42</v>
      </c>
      <c r="D627" s="2" t="s">
        <v>31</v>
      </c>
      <c r="E627" s="2">
        <v>11</v>
      </c>
      <c r="F627" s="4">
        <v>2315</v>
      </c>
      <c r="G627" s="1">
        <v>294.83752587936743</v>
      </c>
      <c r="H627" s="4">
        <v>3900</v>
      </c>
      <c r="I627" s="1">
        <v>578.59945661239112</v>
      </c>
      <c r="J627" s="1">
        <v>1.8576957427805894</v>
      </c>
      <c r="K627" s="1">
        <f t="shared" si="141"/>
        <v>2062.2796709753234</v>
      </c>
      <c r="L627" s="1">
        <v>0.45100000000000001</v>
      </c>
      <c r="M627" s="1">
        <v>0.4</v>
      </c>
      <c r="N627" s="1">
        <v>0.09</v>
      </c>
      <c r="O627" s="1">
        <v>5.8999999999999997E-2</v>
      </c>
      <c r="P627" s="1">
        <f t="shared" si="147"/>
        <v>41.24559341950647</v>
      </c>
      <c r="Q627" s="1">
        <f t="shared" si="139"/>
        <v>185.60517038777908</v>
      </c>
      <c r="R627" s="1">
        <f t="shared" si="140"/>
        <v>121.67450058754407</v>
      </c>
      <c r="S627" s="1">
        <f t="shared" si="148"/>
        <v>307.27967097532314</v>
      </c>
      <c r="T627" s="1">
        <f t="shared" si="149"/>
        <v>348.52526439482961</v>
      </c>
    </row>
    <row r="628" spans="1:20" x14ac:dyDescent="0.35">
      <c r="A628" s="2">
        <v>1997</v>
      </c>
      <c r="B628" s="2" t="s">
        <v>41</v>
      </c>
      <c r="C628" s="3" t="s">
        <v>42</v>
      </c>
      <c r="D628" s="2" t="s">
        <v>32</v>
      </c>
      <c r="E628" s="2">
        <v>12</v>
      </c>
      <c r="F628" s="4">
        <v>778.75</v>
      </c>
      <c r="G628" s="1">
        <v>256.27540524469634</v>
      </c>
      <c r="H628" s="4">
        <v>1378.75</v>
      </c>
      <c r="I628" s="1">
        <v>398.1820647078801</v>
      </c>
      <c r="J628" s="1">
        <v>0.6567430782971122</v>
      </c>
      <c r="K628" s="1">
        <f t="shared" si="141"/>
        <v>729.06874265569922</v>
      </c>
      <c r="L628" s="1">
        <v>0.45100000000000001</v>
      </c>
      <c r="M628" s="1">
        <v>0.4</v>
      </c>
      <c r="N628" s="1">
        <v>0.09</v>
      </c>
      <c r="O628" s="1">
        <v>5.8999999999999997E-2</v>
      </c>
      <c r="P628" s="1">
        <f t="shared" si="147"/>
        <v>14.581374853113985</v>
      </c>
      <c r="Q628" s="1">
        <f t="shared" si="139"/>
        <v>65.616186839012926</v>
      </c>
      <c r="R628" s="1">
        <f t="shared" si="140"/>
        <v>43.01505581668625</v>
      </c>
      <c r="S628" s="1">
        <f t="shared" si="148"/>
        <v>108.63124265569917</v>
      </c>
      <c r="T628" s="1">
        <f t="shared" si="149"/>
        <v>123.21261750881315</v>
      </c>
    </row>
    <row r="629" spans="1:20" x14ac:dyDescent="0.35">
      <c r="A629" s="2">
        <v>1997</v>
      </c>
      <c r="B629" s="2" t="s">
        <v>41</v>
      </c>
      <c r="C629" s="3" t="s">
        <v>42</v>
      </c>
      <c r="D629" s="2" t="s">
        <v>33</v>
      </c>
      <c r="E629" s="2">
        <v>13</v>
      </c>
      <c r="F629" s="4">
        <v>3952.5</v>
      </c>
      <c r="G629" s="1">
        <v>183.51884553545631</v>
      </c>
      <c r="H629" s="4">
        <v>6891.875</v>
      </c>
      <c r="I629" s="1">
        <v>294.86243912455029</v>
      </c>
      <c r="J629" s="1">
        <v>3.2828222685323012</v>
      </c>
      <c r="K629" s="1">
        <f t="shared" si="141"/>
        <v>3644.3522326674502</v>
      </c>
      <c r="L629" s="1">
        <v>0.45100000000000001</v>
      </c>
      <c r="M629" s="1">
        <v>0.4</v>
      </c>
      <c r="N629" s="1">
        <v>0.09</v>
      </c>
      <c r="O629" s="1">
        <v>5.8999999999999997E-2</v>
      </c>
      <c r="P629" s="1">
        <f t="shared" si="147"/>
        <v>72.887044653349008</v>
      </c>
      <c r="Q629" s="1">
        <f t="shared" si="139"/>
        <v>327.99170094007053</v>
      </c>
      <c r="R629" s="1">
        <f t="shared" si="140"/>
        <v>215.01678172737954</v>
      </c>
      <c r="S629" s="1">
        <f t="shared" si="148"/>
        <v>543.00848266745004</v>
      </c>
      <c r="T629" s="1">
        <f t="shared" si="149"/>
        <v>615.89552732079903</v>
      </c>
    </row>
    <row r="630" spans="1:20" x14ac:dyDescent="0.35">
      <c r="A630" s="2">
        <v>1997</v>
      </c>
      <c r="B630" s="2" t="s">
        <v>41</v>
      </c>
      <c r="C630" s="3" t="s">
        <v>42</v>
      </c>
      <c r="D630" s="2" t="s">
        <v>34</v>
      </c>
      <c r="E630" s="2">
        <v>14</v>
      </c>
      <c r="F630" s="4">
        <v>3323.125</v>
      </c>
      <c r="G630" s="1">
        <v>251.63941629508946</v>
      </c>
      <c r="H630" s="4">
        <v>5656.25</v>
      </c>
      <c r="I630" s="1">
        <v>494.82465947402909</v>
      </c>
      <c r="J630" s="1">
        <v>2.6942542423340279</v>
      </c>
      <c r="K630" s="1">
        <f t="shared" si="141"/>
        <v>2990.9665099882491</v>
      </c>
      <c r="L630" s="1">
        <v>0.45100000000000001</v>
      </c>
      <c r="M630" s="1">
        <v>0.4</v>
      </c>
      <c r="N630" s="1">
        <v>0.09</v>
      </c>
      <c r="O630" s="1">
        <v>5.8999999999999997E-2</v>
      </c>
      <c r="P630" s="1">
        <f t="shared" si="147"/>
        <v>59.819330199764991</v>
      </c>
      <c r="Q630" s="1">
        <f t="shared" si="139"/>
        <v>269.1869858989424</v>
      </c>
      <c r="R630" s="1">
        <f t="shared" si="140"/>
        <v>176.46702408930668</v>
      </c>
      <c r="S630" s="1">
        <f t="shared" si="148"/>
        <v>445.65400998824907</v>
      </c>
      <c r="T630" s="1">
        <f t="shared" si="149"/>
        <v>505.47334018801405</v>
      </c>
    </row>
    <row r="631" spans="1:20" x14ac:dyDescent="0.35">
      <c r="A631" s="2">
        <v>1997</v>
      </c>
      <c r="B631" s="2" t="s">
        <v>41</v>
      </c>
      <c r="C631" s="3" t="s">
        <v>42</v>
      </c>
      <c r="D631" s="2" t="s">
        <v>35</v>
      </c>
      <c r="E631" s="2">
        <v>15</v>
      </c>
      <c r="F631" s="4">
        <v>4586.25</v>
      </c>
      <c r="G631" s="1">
        <v>133.36197609013848</v>
      </c>
      <c r="H631" s="4">
        <v>8105.625</v>
      </c>
      <c r="I631" s="1">
        <v>319.69025941466941</v>
      </c>
      <c r="J631" s="1">
        <v>3.8609705269425425</v>
      </c>
      <c r="K631" s="1">
        <f t="shared" si="141"/>
        <v>4286.1706815511161</v>
      </c>
      <c r="L631" s="1">
        <v>0.45100000000000001</v>
      </c>
      <c r="M631" s="1">
        <v>0.4</v>
      </c>
      <c r="N631" s="1">
        <v>0.09</v>
      </c>
      <c r="O631" s="1">
        <v>5.8999999999999997E-2</v>
      </c>
      <c r="P631" s="1">
        <f t="shared" si="147"/>
        <v>85.723413631022325</v>
      </c>
      <c r="Q631" s="1">
        <f t="shared" si="139"/>
        <v>385.75536133960043</v>
      </c>
      <c r="R631" s="1">
        <f t="shared" si="140"/>
        <v>252.88407021151585</v>
      </c>
      <c r="S631" s="1">
        <f t="shared" si="148"/>
        <v>638.63943155111633</v>
      </c>
      <c r="T631" s="1">
        <f t="shared" si="149"/>
        <v>724.3628451821387</v>
      </c>
    </row>
    <row r="632" spans="1:20" x14ac:dyDescent="0.35">
      <c r="A632" s="1">
        <f>A631+1</f>
        <v>1998</v>
      </c>
      <c r="B632" s="3" t="s">
        <v>36</v>
      </c>
      <c r="C632" s="3" t="s">
        <v>36</v>
      </c>
      <c r="D632" s="3" t="s">
        <v>21</v>
      </c>
      <c r="E632" s="3">
        <v>1</v>
      </c>
      <c r="F632" s="4">
        <v>0</v>
      </c>
      <c r="G632" s="1">
        <v>0</v>
      </c>
      <c r="H632" s="4">
        <v>0</v>
      </c>
      <c r="I632" s="1">
        <v>0</v>
      </c>
      <c r="J632" s="1">
        <v>0</v>
      </c>
      <c r="K632" s="1" t="e">
        <f t="shared" si="141"/>
        <v>#DIV/0!</v>
      </c>
    </row>
    <row r="633" spans="1:20" x14ac:dyDescent="0.35">
      <c r="A633" s="2">
        <v>1998</v>
      </c>
      <c r="B633" s="2" t="s">
        <v>19</v>
      </c>
      <c r="C633" s="3" t="s">
        <v>20</v>
      </c>
      <c r="D633" s="2" t="s">
        <v>22</v>
      </c>
      <c r="E633" s="2">
        <v>2</v>
      </c>
      <c r="F633" s="4">
        <v>1357.59</v>
      </c>
      <c r="G633" s="1">
        <v>183.03427547866548</v>
      </c>
      <c r="H633" s="1">
        <v>2795.13</v>
      </c>
      <c r="I633" s="1">
        <v>387.00091981052674</v>
      </c>
      <c r="J633" s="1">
        <v>1</v>
      </c>
      <c r="K633" s="1">
        <f t="shared" si="141"/>
        <v>2089.3828903654489</v>
      </c>
      <c r="L633" s="1">
        <v>0.31900000000000001</v>
      </c>
      <c r="M633" s="1">
        <v>0.28299999999999997</v>
      </c>
      <c r="N633" s="1">
        <v>0.24099999999999999</v>
      </c>
      <c r="O633" s="1">
        <v>0.157</v>
      </c>
      <c r="P633" s="1">
        <f t="shared" ref="P633:P646" si="150">M633*K633*0.05</f>
        <v>29.564767898671104</v>
      </c>
      <c r="Q633" s="1">
        <f t="shared" si="139"/>
        <v>503.54127657807317</v>
      </c>
      <c r="R633" s="1">
        <f t="shared" si="140"/>
        <v>328.0331137873755</v>
      </c>
      <c r="S633" s="1">
        <f t="shared" ref="S633:S646" si="151">Q633+R633</f>
        <v>831.57439036544861</v>
      </c>
      <c r="T633" s="1">
        <f t="shared" ref="T633:T646" si="152">S633+P633</f>
        <v>861.13915826411971</v>
      </c>
    </row>
    <row r="634" spans="1:20" x14ac:dyDescent="0.35">
      <c r="A634" s="2">
        <v>1998</v>
      </c>
      <c r="B634" s="2" t="s">
        <v>19</v>
      </c>
      <c r="C634" s="3" t="s">
        <v>20</v>
      </c>
      <c r="D634" s="2" t="s">
        <v>23</v>
      </c>
      <c r="E634" s="2">
        <v>3</v>
      </c>
      <c r="F634" s="4">
        <v>3333.72</v>
      </c>
      <c r="G634" s="1">
        <v>823.984261985628</v>
      </c>
      <c r="H634" s="1">
        <v>6838.26</v>
      </c>
      <c r="I634" s="1">
        <v>1829.6996181376562</v>
      </c>
      <c r="J634" s="1">
        <v>2.446490860890191</v>
      </c>
      <c r="K634" s="1">
        <f t="shared" si="141"/>
        <v>5111.6561461794026</v>
      </c>
      <c r="L634" s="1">
        <v>0.31900000000000001</v>
      </c>
      <c r="M634" s="1">
        <v>0.28299999999999997</v>
      </c>
      <c r="N634" s="1">
        <v>0.24099999999999999</v>
      </c>
      <c r="O634" s="1">
        <v>0.157</v>
      </c>
      <c r="P634" s="1">
        <f t="shared" si="150"/>
        <v>72.329934468438552</v>
      </c>
      <c r="Q634" s="1">
        <f t="shared" si="139"/>
        <v>1231.909131229236</v>
      </c>
      <c r="R634" s="1">
        <f t="shared" si="140"/>
        <v>802.53001495016622</v>
      </c>
      <c r="S634" s="1">
        <f t="shared" si="151"/>
        <v>2034.4391461794021</v>
      </c>
      <c r="T634" s="1">
        <f t="shared" si="152"/>
        <v>2106.7690806478408</v>
      </c>
    </row>
    <row r="635" spans="1:20" x14ac:dyDescent="0.35">
      <c r="A635" s="2">
        <v>1998</v>
      </c>
      <c r="B635" s="2" t="s">
        <v>19</v>
      </c>
      <c r="C635" s="3" t="s">
        <v>20</v>
      </c>
      <c r="D635" s="2" t="s">
        <v>24</v>
      </c>
      <c r="E635" s="2">
        <v>4</v>
      </c>
      <c r="F635" s="4">
        <v>3911.31</v>
      </c>
      <c r="G635" s="1">
        <v>1938.0769207644987</v>
      </c>
      <c r="H635" s="1">
        <v>7899.45</v>
      </c>
      <c r="I635" s="1">
        <v>3867.7771631855844</v>
      </c>
      <c r="J635" s="1">
        <v>2.826147621040882</v>
      </c>
      <c r="K635" s="1">
        <f t="shared" si="141"/>
        <v>5904.904485049834</v>
      </c>
      <c r="L635" s="1">
        <v>0.31900000000000001</v>
      </c>
      <c r="M635" s="1">
        <v>0.28299999999999997</v>
      </c>
      <c r="N635" s="1">
        <v>0.24099999999999999</v>
      </c>
      <c r="O635" s="1">
        <v>0.157</v>
      </c>
      <c r="P635" s="1">
        <f t="shared" si="150"/>
        <v>83.554398463455144</v>
      </c>
      <c r="Q635" s="1">
        <f t="shared" si="139"/>
        <v>1423.08198089701</v>
      </c>
      <c r="R635" s="1">
        <f t="shared" si="140"/>
        <v>927.07000415282391</v>
      </c>
      <c r="S635" s="1">
        <f t="shared" si="151"/>
        <v>2350.1519850498339</v>
      </c>
      <c r="T635" s="1">
        <f t="shared" si="152"/>
        <v>2433.706383513289</v>
      </c>
    </row>
    <row r="636" spans="1:20" x14ac:dyDescent="0.35">
      <c r="A636" s="2">
        <v>1998</v>
      </c>
      <c r="B636" s="2" t="s">
        <v>19</v>
      </c>
      <c r="C636" s="3" t="s">
        <v>20</v>
      </c>
      <c r="D636" s="2" t="s">
        <v>25</v>
      </c>
      <c r="E636" s="2">
        <v>5</v>
      </c>
      <c r="F636" s="4">
        <v>2518.62</v>
      </c>
      <c r="G636" s="1">
        <v>1115.6995961279183</v>
      </c>
      <c r="H636" s="1">
        <v>4960.41</v>
      </c>
      <c r="I636" s="1">
        <v>2137.5733262922668</v>
      </c>
      <c r="J636" s="1">
        <v>1.7746616436444818</v>
      </c>
      <c r="K636" s="1">
        <f t="shared" si="141"/>
        <v>3707.9476744186045</v>
      </c>
      <c r="L636" s="1">
        <v>0.31900000000000001</v>
      </c>
      <c r="M636" s="1">
        <v>0.28299999999999997</v>
      </c>
      <c r="N636" s="1">
        <v>0.24099999999999999</v>
      </c>
      <c r="O636" s="1">
        <v>0.157</v>
      </c>
      <c r="P636" s="1">
        <f t="shared" si="150"/>
        <v>52.46745959302325</v>
      </c>
      <c r="Q636" s="1">
        <f t="shared" si="139"/>
        <v>893.61538953488366</v>
      </c>
      <c r="R636" s="1">
        <f t="shared" si="140"/>
        <v>582.14778488372087</v>
      </c>
      <c r="S636" s="1">
        <f t="shared" si="151"/>
        <v>1475.7631744186046</v>
      </c>
      <c r="T636" s="1">
        <f t="shared" si="152"/>
        <v>1528.2306340116279</v>
      </c>
    </row>
    <row r="637" spans="1:20" x14ac:dyDescent="0.35">
      <c r="A637" s="2">
        <v>1998</v>
      </c>
      <c r="B637" s="2" t="s">
        <v>19</v>
      </c>
      <c r="C637" s="3" t="s">
        <v>20</v>
      </c>
      <c r="D637" s="2" t="s">
        <v>26</v>
      </c>
      <c r="E637" s="2">
        <v>6</v>
      </c>
      <c r="F637" s="4">
        <v>944.97</v>
      </c>
      <c r="G637" s="1">
        <v>314.65725925203122</v>
      </c>
      <c r="H637" s="1">
        <v>2061.9299999999998</v>
      </c>
      <c r="I637" s="1">
        <v>505.52630336343248</v>
      </c>
      <c r="J637" s="1">
        <v>0.73768661922701273</v>
      </c>
      <c r="K637" s="1">
        <f t="shared" si="141"/>
        <v>1541.3098006644518</v>
      </c>
      <c r="L637" s="1">
        <v>0.31900000000000001</v>
      </c>
      <c r="M637" s="1">
        <v>0.28299999999999997</v>
      </c>
      <c r="N637" s="1">
        <v>0.24099999999999999</v>
      </c>
      <c r="O637" s="1">
        <v>0.157</v>
      </c>
      <c r="P637" s="1">
        <f t="shared" si="150"/>
        <v>21.809533679401994</v>
      </c>
      <c r="Q637" s="1">
        <f t="shared" si="139"/>
        <v>371.45566196013289</v>
      </c>
      <c r="R637" s="1">
        <f t="shared" si="140"/>
        <v>241.98563870431894</v>
      </c>
      <c r="S637" s="1">
        <f t="shared" si="151"/>
        <v>613.44130066445177</v>
      </c>
      <c r="T637" s="1">
        <f t="shared" si="152"/>
        <v>635.25083434385374</v>
      </c>
    </row>
    <row r="638" spans="1:20" x14ac:dyDescent="0.35">
      <c r="A638" s="2">
        <v>1998</v>
      </c>
      <c r="B638" s="2" t="s">
        <v>19</v>
      </c>
      <c r="C638" s="3" t="s">
        <v>20</v>
      </c>
      <c r="D638" s="2" t="s">
        <v>27</v>
      </c>
      <c r="E638" s="2">
        <v>7</v>
      </c>
      <c r="F638" s="4">
        <v>3562.26</v>
      </c>
      <c r="G638" s="1">
        <v>1002.5323543906203</v>
      </c>
      <c r="H638" s="1">
        <v>7256.34</v>
      </c>
      <c r="I638" s="1">
        <v>2184.0824372901989</v>
      </c>
      <c r="J638" s="1">
        <v>2.596065299288405</v>
      </c>
      <c r="K638" s="1">
        <f t="shared" si="141"/>
        <v>5424.1744186046517</v>
      </c>
      <c r="L638" s="1">
        <v>0.31900000000000001</v>
      </c>
      <c r="M638" s="1">
        <v>0.28299999999999997</v>
      </c>
      <c r="N638" s="1">
        <v>0.24099999999999999</v>
      </c>
      <c r="O638" s="1">
        <v>0.157</v>
      </c>
      <c r="P638" s="1">
        <f t="shared" si="150"/>
        <v>76.752068023255816</v>
      </c>
      <c r="Q638" s="1">
        <f t="shared" si="139"/>
        <v>1307.226034883721</v>
      </c>
      <c r="R638" s="1">
        <f t="shared" si="140"/>
        <v>851.59538372093027</v>
      </c>
      <c r="S638" s="1">
        <f t="shared" si="151"/>
        <v>2158.8214186046512</v>
      </c>
      <c r="T638" s="1">
        <f t="shared" si="152"/>
        <v>2235.5734866279072</v>
      </c>
    </row>
    <row r="639" spans="1:20" x14ac:dyDescent="0.35">
      <c r="A639" s="2">
        <v>1998</v>
      </c>
      <c r="B639" s="2" t="s">
        <v>19</v>
      </c>
      <c r="C639" s="3" t="s">
        <v>20</v>
      </c>
      <c r="D639" s="2" t="s">
        <v>28</v>
      </c>
      <c r="E639" s="2">
        <v>8</v>
      </c>
      <c r="F639" s="4">
        <v>2383.6799999999998</v>
      </c>
      <c r="G639" s="1">
        <v>301.53095761463697</v>
      </c>
      <c r="H639" s="1">
        <v>4682.34</v>
      </c>
      <c r="I639" s="1">
        <v>391.65612391129349</v>
      </c>
      <c r="J639" s="1">
        <v>1.675177898702386</v>
      </c>
      <c r="K639" s="1">
        <f t="shared" si="141"/>
        <v>3500.0880398671102</v>
      </c>
      <c r="L639" s="1">
        <v>0.31900000000000001</v>
      </c>
      <c r="M639" s="1">
        <v>0.28299999999999997</v>
      </c>
      <c r="N639" s="1">
        <v>0.24099999999999999</v>
      </c>
      <c r="O639" s="1">
        <v>0.157</v>
      </c>
      <c r="P639" s="1">
        <f t="shared" si="150"/>
        <v>49.526245764119608</v>
      </c>
      <c r="Q639" s="1">
        <f t="shared" si="139"/>
        <v>843.52121760797354</v>
      </c>
      <c r="R639" s="1">
        <f t="shared" si="140"/>
        <v>549.5138222591363</v>
      </c>
      <c r="S639" s="1">
        <f t="shared" si="151"/>
        <v>1393.0350398671098</v>
      </c>
      <c r="T639" s="1">
        <f t="shared" si="152"/>
        <v>1442.5612856312296</v>
      </c>
    </row>
    <row r="640" spans="1:20" x14ac:dyDescent="0.35">
      <c r="A640" s="2">
        <v>1998</v>
      </c>
      <c r="B640" s="2" t="s">
        <v>19</v>
      </c>
      <c r="C640" s="3" t="s">
        <v>20</v>
      </c>
      <c r="D640" s="2" t="s">
        <v>29</v>
      </c>
      <c r="E640" s="2">
        <v>9</v>
      </c>
      <c r="F640" s="4">
        <v>1707.42</v>
      </c>
      <c r="G640" s="1">
        <v>231.3871457103873</v>
      </c>
      <c r="H640" s="1">
        <v>3519.75</v>
      </c>
      <c r="I640" s="1">
        <v>482.14592461952151</v>
      </c>
      <c r="J640" s="1">
        <v>1.2592437561043672</v>
      </c>
      <c r="K640" s="1">
        <f t="shared" si="141"/>
        <v>2631.0423588039871</v>
      </c>
      <c r="L640" s="1">
        <v>0.31900000000000001</v>
      </c>
      <c r="M640" s="1">
        <v>0.28299999999999997</v>
      </c>
      <c r="N640" s="1">
        <v>0.24099999999999999</v>
      </c>
      <c r="O640" s="1">
        <v>0.157</v>
      </c>
      <c r="P640" s="1">
        <f t="shared" si="150"/>
        <v>37.229249377076421</v>
      </c>
      <c r="Q640" s="1">
        <f t="shared" si="139"/>
        <v>634.08120847176087</v>
      </c>
      <c r="R640" s="1">
        <f t="shared" si="140"/>
        <v>413.07365033222595</v>
      </c>
      <c r="S640" s="1">
        <f t="shared" si="151"/>
        <v>1047.1548588039868</v>
      </c>
      <c r="T640" s="1">
        <f t="shared" si="152"/>
        <v>1084.3841081810633</v>
      </c>
    </row>
    <row r="641" spans="1:20" x14ac:dyDescent="0.35">
      <c r="A641" s="2">
        <v>1998</v>
      </c>
      <c r="B641" s="2" t="s">
        <v>19</v>
      </c>
      <c r="C641" s="3" t="s">
        <v>20</v>
      </c>
      <c r="D641" s="2" t="s">
        <v>30</v>
      </c>
      <c r="E641" s="2">
        <v>10</v>
      </c>
      <c r="F641" s="4">
        <v>2808</v>
      </c>
      <c r="G641" s="1">
        <v>237.74181626293679</v>
      </c>
      <c r="H641" s="1">
        <v>5480.28</v>
      </c>
      <c r="I641" s="1">
        <v>493.105763600849</v>
      </c>
      <c r="J641" s="1">
        <v>1.9606529928840519</v>
      </c>
      <c r="K641" s="1">
        <f t="shared" si="141"/>
        <v>4096.5548172757472</v>
      </c>
      <c r="L641" s="1">
        <v>0.31900000000000001</v>
      </c>
      <c r="M641" s="1">
        <v>0.28299999999999997</v>
      </c>
      <c r="N641" s="1">
        <v>0.24099999999999999</v>
      </c>
      <c r="O641" s="1">
        <v>0.157</v>
      </c>
      <c r="P641" s="1">
        <f t="shared" si="150"/>
        <v>57.96625066445182</v>
      </c>
      <c r="Q641" s="1">
        <f t="shared" si="139"/>
        <v>987.26971096345505</v>
      </c>
      <c r="R641" s="1">
        <f t="shared" si="140"/>
        <v>643.15910631229235</v>
      </c>
      <c r="S641" s="1">
        <f t="shared" si="151"/>
        <v>1630.4288172757474</v>
      </c>
      <c r="T641" s="1">
        <f t="shared" si="152"/>
        <v>1688.3950679401992</v>
      </c>
    </row>
    <row r="642" spans="1:20" x14ac:dyDescent="0.35">
      <c r="A642" s="2">
        <v>1998</v>
      </c>
      <c r="B642" s="2" t="s">
        <v>19</v>
      </c>
      <c r="C642" s="3" t="s">
        <v>20</v>
      </c>
      <c r="D642" s="2" t="s">
        <v>31</v>
      </c>
      <c r="E642" s="2">
        <v>11</v>
      </c>
      <c r="F642" s="4">
        <v>2663.7</v>
      </c>
      <c r="G642" s="1">
        <v>127.05782620523617</v>
      </c>
      <c r="H642" s="1">
        <v>5190.51</v>
      </c>
      <c r="I642" s="1">
        <v>389.09255443796485</v>
      </c>
      <c r="J642" s="1">
        <v>1.8569833961211106</v>
      </c>
      <c r="K642" s="1">
        <f t="shared" si="141"/>
        <v>3879.9493355481736</v>
      </c>
      <c r="L642" s="1">
        <v>0.31900000000000001</v>
      </c>
      <c r="M642" s="1">
        <v>0.28299999999999997</v>
      </c>
      <c r="N642" s="1">
        <v>0.24099999999999999</v>
      </c>
      <c r="O642" s="1">
        <v>0.157</v>
      </c>
      <c r="P642" s="1">
        <f t="shared" si="150"/>
        <v>54.901283098006651</v>
      </c>
      <c r="Q642" s="1">
        <f t="shared" si="139"/>
        <v>935.06778986710981</v>
      </c>
      <c r="R642" s="1">
        <f t="shared" si="140"/>
        <v>609.15204568106321</v>
      </c>
      <c r="S642" s="1">
        <f t="shared" si="151"/>
        <v>1544.219835548173</v>
      </c>
      <c r="T642" s="1">
        <f t="shared" si="152"/>
        <v>1599.1211186461796</v>
      </c>
    </row>
    <row r="643" spans="1:20" x14ac:dyDescent="0.35">
      <c r="A643" s="2">
        <v>1998</v>
      </c>
      <c r="B643" s="2" t="s">
        <v>19</v>
      </c>
      <c r="C643" s="3" t="s">
        <v>20</v>
      </c>
      <c r="D643" s="2" t="s">
        <v>32</v>
      </c>
      <c r="E643" s="2">
        <v>12</v>
      </c>
      <c r="F643" s="4">
        <v>823.29</v>
      </c>
      <c r="G643" s="1">
        <v>161.89651138922051</v>
      </c>
      <c r="H643" s="1">
        <v>1807.26</v>
      </c>
      <c r="I643" s="1">
        <v>350.10077595301829</v>
      </c>
      <c r="J643" s="1">
        <v>0.64657457792660811</v>
      </c>
      <c r="K643" s="1">
        <f t="shared" si="141"/>
        <v>1350.9418604651164</v>
      </c>
      <c r="L643" s="1">
        <v>0.31900000000000001</v>
      </c>
      <c r="M643" s="1">
        <v>0.28299999999999997</v>
      </c>
      <c r="N643" s="1">
        <v>0.24099999999999999</v>
      </c>
      <c r="O643" s="1">
        <v>0.157</v>
      </c>
      <c r="P643" s="1">
        <f t="shared" si="150"/>
        <v>19.115827325581396</v>
      </c>
      <c r="Q643" s="1">
        <f t="shared" ref="Q643:Q706" si="153">N643*K643</f>
        <v>325.57698837209307</v>
      </c>
      <c r="R643" s="1">
        <f t="shared" ref="R643:R706" si="154">O643*K643</f>
        <v>212.09787209302328</v>
      </c>
      <c r="S643" s="1">
        <f t="shared" si="151"/>
        <v>537.67486046511635</v>
      </c>
      <c r="T643" s="1">
        <f t="shared" si="152"/>
        <v>556.7906877906978</v>
      </c>
    </row>
    <row r="644" spans="1:20" x14ac:dyDescent="0.35">
      <c r="A644" s="2">
        <v>1998</v>
      </c>
      <c r="B644" s="2" t="s">
        <v>19</v>
      </c>
      <c r="C644" s="3" t="s">
        <v>20</v>
      </c>
      <c r="D644" s="2" t="s">
        <v>33</v>
      </c>
      <c r="E644" s="2">
        <v>13</v>
      </c>
      <c r="F644" s="4">
        <v>4642.5600000000004</v>
      </c>
      <c r="G644" s="1">
        <v>762.88625626629289</v>
      </c>
      <c r="H644" s="1">
        <v>9811.23</v>
      </c>
      <c r="I644" s="1">
        <v>1789.871413121055</v>
      </c>
      <c r="J644" s="1">
        <v>3.5101158085670434</v>
      </c>
      <c r="K644" s="1">
        <f t="shared" ref="K644:K707" si="155">H644*0.45/(L644+M644)</f>
        <v>7333.9759136212624</v>
      </c>
      <c r="L644" s="1">
        <v>0.31900000000000001</v>
      </c>
      <c r="M644" s="1">
        <v>0.28299999999999997</v>
      </c>
      <c r="N644" s="1">
        <v>0.24099999999999999</v>
      </c>
      <c r="O644" s="1">
        <v>0.157</v>
      </c>
      <c r="P644" s="1">
        <f t="shared" si="150"/>
        <v>103.77575917774087</v>
      </c>
      <c r="Q644" s="1">
        <f t="shared" si="153"/>
        <v>1767.4881951827242</v>
      </c>
      <c r="R644" s="1">
        <f t="shared" si="154"/>
        <v>1151.4342184385382</v>
      </c>
      <c r="S644" s="1">
        <f t="shared" si="151"/>
        <v>2918.9224136212624</v>
      </c>
      <c r="T644" s="1">
        <f t="shared" si="152"/>
        <v>3022.6981727990033</v>
      </c>
    </row>
    <row r="645" spans="1:20" x14ac:dyDescent="0.35">
      <c r="A645" s="2">
        <v>1998</v>
      </c>
      <c r="B645" s="2" t="s">
        <v>19</v>
      </c>
      <c r="C645" s="3" t="s">
        <v>20</v>
      </c>
      <c r="D645" s="2" t="s">
        <v>34</v>
      </c>
      <c r="E645" s="2">
        <v>14</v>
      </c>
      <c r="F645" s="4">
        <v>2898.48</v>
      </c>
      <c r="G645" s="1">
        <v>195.09357754677629</v>
      </c>
      <c r="H645" s="1">
        <v>5967</v>
      </c>
      <c r="I645" s="1">
        <v>294.62434866807325</v>
      </c>
      <c r="J645" s="1">
        <v>2.1347844286312263</v>
      </c>
      <c r="K645" s="1">
        <f t="shared" si="155"/>
        <v>4460.382059800665</v>
      </c>
      <c r="L645" s="1">
        <v>0.31900000000000001</v>
      </c>
      <c r="M645" s="1">
        <v>0.28299999999999997</v>
      </c>
      <c r="N645" s="1">
        <v>0.24099999999999999</v>
      </c>
      <c r="O645" s="1">
        <v>0.157</v>
      </c>
      <c r="P645" s="1">
        <f t="shared" si="150"/>
        <v>63.114406146179412</v>
      </c>
      <c r="Q645" s="1">
        <f t="shared" si="153"/>
        <v>1074.9520764119602</v>
      </c>
      <c r="R645" s="1">
        <f t="shared" si="154"/>
        <v>700.27998338870441</v>
      </c>
      <c r="S645" s="1">
        <f t="shared" si="151"/>
        <v>1775.2320598006645</v>
      </c>
      <c r="T645" s="1">
        <f t="shared" si="152"/>
        <v>1838.3464659468439</v>
      </c>
    </row>
    <row r="646" spans="1:20" x14ac:dyDescent="0.35">
      <c r="A646" s="2">
        <v>1998</v>
      </c>
      <c r="B646" s="2" t="s">
        <v>19</v>
      </c>
      <c r="C646" s="3" t="s">
        <v>20</v>
      </c>
      <c r="D646" s="2" t="s">
        <v>35</v>
      </c>
      <c r="E646" s="2">
        <v>15</v>
      </c>
      <c r="F646" s="4">
        <v>6350.76</v>
      </c>
      <c r="G646" s="1">
        <v>1738.4140524052375</v>
      </c>
      <c r="H646" s="1">
        <v>12774.45</v>
      </c>
      <c r="I646" s="1">
        <v>2903.566188909308</v>
      </c>
      <c r="J646" s="1">
        <v>4.5702525463931911</v>
      </c>
      <c r="K646" s="1">
        <f t="shared" si="155"/>
        <v>9549.0074750830572</v>
      </c>
      <c r="L646" s="1">
        <v>0.31900000000000001</v>
      </c>
      <c r="M646" s="1">
        <v>0.28299999999999997</v>
      </c>
      <c r="N646" s="1">
        <v>0.24099999999999999</v>
      </c>
      <c r="O646" s="1">
        <v>0.157</v>
      </c>
      <c r="P646" s="1">
        <f t="shared" si="150"/>
        <v>135.11845577242525</v>
      </c>
      <c r="Q646" s="1">
        <f t="shared" si="153"/>
        <v>2301.3108014950167</v>
      </c>
      <c r="R646" s="1">
        <f t="shared" si="154"/>
        <v>1499.19417358804</v>
      </c>
      <c r="S646" s="1">
        <f t="shared" si="151"/>
        <v>3800.5049750830567</v>
      </c>
      <c r="T646" s="1">
        <f t="shared" si="152"/>
        <v>3935.6234308554822</v>
      </c>
    </row>
    <row r="647" spans="1:20" x14ac:dyDescent="0.35">
      <c r="A647" s="1">
        <f>A646+1</f>
        <v>1999</v>
      </c>
      <c r="B647" s="3" t="s">
        <v>36</v>
      </c>
      <c r="C647" s="3" t="s">
        <v>36</v>
      </c>
      <c r="D647" s="3" t="s">
        <v>21</v>
      </c>
      <c r="E647" s="3">
        <v>1</v>
      </c>
      <c r="F647" s="4">
        <v>0</v>
      </c>
      <c r="G647" s="1">
        <v>0</v>
      </c>
      <c r="H647" s="4">
        <v>0</v>
      </c>
      <c r="I647" s="1">
        <v>0</v>
      </c>
      <c r="J647" s="1">
        <v>0</v>
      </c>
      <c r="K647" s="1" t="e">
        <f t="shared" si="155"/>
        <v>#DIV/0!</v>
      </c>
    </row>
    <row r="648" spans="1:20" x14ac:dyDescent="0.35">
      <c r="A648" s="2">
        <v>1999</v>
      </c>
      <c r="B648" s="2" t="s">
        <v>41</v>
      </c>
      <c r="C648" s="3" t="s">
        <v>42</v>
      </c>
      <c r="D648" s="2" t="s">
        <v>22</v>
      </c>
      <c r="E648" s="2">
        <v>2</v>
      </c>
      <c r="F648" s="4">
        <v>155.625</v>
      </c>
      <c r="G648" s="1">
        <v>80.812926977474746</v>
      </c>
      <c r="H648" s="4">
        <v>308.75</v>
      </c>
      <c r="I648" s="1">
        <v>169.65677407262629</v>
      </c>
      <c r="J648" s="1">
        <v>1</v>
      </c>
      <c r="K648" s="1">
        <f t="shared" si="155"/>
        <v>163.26380728554642</v>
      </c>
      <c r="L648" s="1">
        <v>0.45100000000000001</v>
      </c>
      <c r="M648" s="1">
        <v>0.4</v>
      </c>
      <c r="N648" s="1">
        <v>0.09</v>
      </c>
      <c r="O648" s="1">
        <v>5.8999999999999997E-2</v>
      </c>
      <c r="P648" s="1">
        <f t="shared" ref="P648:P661" si="156">M648*K648*0.05</f>
        <v>3.2652761457109287</v>
      </c>
      <c r="Q648" s="1">
        <f t="shared" si="153"/>
        <v>14.693742655699177</v>
      </c>
      <c r="R648" s="1">
        <f t="shared" si="154"/>
        <v>9.6325646298472378</v>
      </c>
      <c r="S648" s="1">
        <f t="shared" ref="S648:S661" si="157">Q648+R648</f>
        <v>24.326307285546413</v>
      </c>
      <c r="T648" s="1">
        <f t="shared" ref="T648:T661" si="158">S648+P648</f>
        <v>27.591583431257341</v>
      </c>
    </row>
    <row r="649" spans="1:20" x14ac:dyDescent="0.35">
      <c r="A649" s="2">
        <v>1999</v>
      </c>
      <c r="B649" s="2" t="s">
        <v>41</v>
      </c>
      <c r="C649" s="3" t="s">
        <v>42</v>
      </c>
      <c r="D649" s="2" t="s">
        <v>23</v>
      </c>
      <c r="E649" s="2">
        <v>3</v>
      </c>
      <c r="F649" s="4">
        <v>569.375</v>
      </c>
      <c r="G649" s="1">
        <v>88.420750769639298</v>
      </c>
      <c r="H649" s="4">
        <v>1085</v>
      </c>
      <c r="I649" s="1">
        <v>154.22902659165629</v>
      </c>
      <c r="J649" s="1">
        <v>3.5141700404858298</v>
      </c>
      <c r="K649" s="1">
        <f t="shared" si="155"/>
        <v>573.73678025851939</v>
      </c>
      <c r="L649" s="1">
        <v>0.45100000000000001</v>
      </c>
      <c r="M649" s="1">
        <v>0.4</v>
      </c>
      <c r="N649" s="1">
        <v>0.09</v>
      </c>
      <c r="O649" s="1">
        <v>5.8999999999999997E-2</v>
      </c>
      <c r="P649" s="1">
        <f t="shared" si="156"/>
        <v>11.474735605170389</v>
      </c>
      <c r="Q649" s="1">
        <f t="shared" si="153"/>
        <v>51.63631022326674</v>
      </c>
      <c r="R649" s="1">
        <f t="shared" si="154"/>
        <v>33.850470035252641</v>
      </c>
      <c r="S649" s="1">
        <f t="shared" si="157"/>
        <v>85.486780258519389</v>
      </c>
      <c r="T649" s="1">
        <f t="shared" si="158"/>
        <v>96.961515863689783</v>
      </c>
    </row>
    <row r="650" spans="1:20" x14ac:dyDescent="0.35">
      <c r="A650" s="2">
        <v>1999</v>
      </c>
      <c r="B650" s="2" t="s">
        <v>41</v>
      </c>
      <c r="C650" s="3" t="s">
        <v>42</v>
      </c>
      <c r="D650" s="2" t="s">
        <v>24</v>
      </c>
      <c r="E650" s="2">
        <v>4</v>
      </c>
      <c r="F650" s="4">
        <v>93.75</v>
      </c>
      <c r="G650" s="1">
        <v>30.990589969645086</v>
      </c>
      <c r="H650" s="4">
        <v>305</v>
      </c>
      <c r="I650" s="1">
        <v>193.78519471234944</v>
      </c>
      <c r="J650" s="1">
        <v>0.98785425101214575</v>
      </c>
      <c r="K650" s="1">
        <f t="shared" si="155"/>
        <v>161.28084606345476</v>
      </c>
      <c r="L650" s="1">
        <v>0.45100000000000001</v>
      </c>
      <c r="M650" s="1">
        <v>0.4</v>
      </c>
      <c r="N650" s="1">
        <v>0.09</v>
      </c>
      <c r="O650" s="1">
        <v>5.8999999999999997E-2</v>
      </c>
      <c r="P650" s="1">
        <f t="shared" si="156"/>
        <v>3.2256169212690957</v>
      </c>
      <c r="Q650" s="1">
        <f t="shared" si="153"/>
        <v>14.515276145710928</v>
      </c>
      <c r="R650" s="1">
        <f t="shared" si="154"/>
        <v>9.5155699177438304</v>
      </c>
      <c r="S650" s="1">
        <f t="shared" si="157"/>
        <v>24.03084606345476</v>
      </c>
      <c r="T650" s="1">
        <f t="shared" si="158"/>
        <v>27.256462984723857</v>
      </c>
    </row>
    <row r="651" spans="1:20" x14ac:dyDescent="0.35">
      <c r="A651" s="2">
        <v>1999</v>
      </c>
      <c r="B651" s="2" t="s">
        <v>41</v>
      </c>
      <c r="C651" s="3" t="s">
        <v>42</v>
      </c>
      <c r="D651" s="2" t="s">
        <v>25</v>
      </c>
      <c r="E651" s="2">
        <v>5</v>
      </c>
      <c r="F651" s="4">
        <v>1035.625</v>
      </c>
      <c r="G651" s="1">
        <v>484.08580076263343</v>
      </c>
      <c r="H651" s="4">
        <v>1758.75</v>
      </c>
      <c r="I651" s="1">
        <v>754.75145398323207</v>
      </c>
      <c r="J651" s="1">
        <v>5.6963562753036436</v>
      </c>
      <c r="K651" s="1">
        <f t="shared" si="155"/>
        <v>930.00881316098707</v>
      </c>
      <c r="L651" s="1">
        <v>0.45100000000000001</v>
      </c>
      <c r="M651" s="1">
        <v>0.4</v>
      </c>
      <c r="N651" s="1">
        <v>0.09</v>
      </c>
      <c r="O651" s="1">
        <v>5.8999999999999997E-2</v>
      </c>
      <c r="P651" s="1">
        <f t="shared" si="156"/>
        <v>18.600176263219744</v>
      </c>
      <c r="Q651" s="1">
        <f t="shared" si="153"/>
        <v>83.70079318448883</v>
      </c>
      <c r="R651" s="1">
        <f t="shared" si="154"/>
        <v>54.870519976498237</v>
      </c>
      <c r="S651" s="1">
        <f t="shared" si="157"/>
        <v>138.57131316098707</v>
      </c>
      <c r="T651" s="1">
        <f t="shared" si="158"/>
        <v>157.17148942420681</v>
      </c>
    </row>
    <row r="652" spans="1:20" x14ac:dyDescent="0.35">
      <c r="A652" s="2">
        <v>1999</v>
      </c>
      <c r="B652" s="2" t="s">
        <v>41</v>
      </c>
      <c r="C652" s="3" t="s">
        <v>42</v>
      </c>
      <c r="D652" s="2" t="s">
        <v>26</v>
      </c>
      <c r="E652" s="2">
        <v>6</v>
      </c>
      <c r="F652" s="4">
        <v>216.875</v>
      </c>
      <c r="G652" s="1">
        <v>144.44397702915825</v>
      </c>
      <c r="H652" s="4">
        <v>533.125</v>
      </c>
      <c r="I652" s="1">
        <v>355.10266622410535</v>
      </c>
      <c r="J652" s="1">
        <v>1.7267206477732793</v>
      </c>
      <c r="K652" s="1">
        <f t="shared" si="155"/>
        <v>281.91098707403057</v>
      </c>
      <c r="L652" s="1">
        <v>0.45100000000000001</v>
      </c>
      <c r="M652" s="1">
        <v>0.4</v>
      </c>
      <c r="N652" s="1">
        <v>0.09</v>
      </c>
      <c r="O652" s="1">
        <v>5.8999999999999997E-2</v>
      </c>
      <c r="P652" s="1">
        <f t="shared" si="156"/>
        <v>5.6382197414806114</v>
      </c>
      <c r="Q652" s="1">
        <f t="shared" si="153"/>
        <v>25.371988836662752</v>
      </c>
      <c r="R652" s="1">
        <f t="shared" si="154"/>
        <v>16.632748237367803</v>
      </c>
      <c r="S652" s="1">
        <f t="shared" si="157"/>
        <v>42.004737074030558</v>
      </c>
      <c r="T652" s="1">
        <f t="shared" si="158"/>
        <v>47.64295681551117</v>
      </c>
    </row>
    <row r="653" spans="1:20" x14ac:dyDescent="0.35">
      <c r="A653" s="2">
        <v>1999</v>
      </c>
      <c r="B653" s="2" t="s">
        <v>41</v>
      </c>
      <c r="C653" s="3" t="s">
        <v>42</v>
      </c>
      <c r="D653" s="2" t="s">
        <v>27</v>
      </c>
      <c r="E653" s="2">
        <v>7</v>
      </c>
      <c r="F653" s="4">
        <v>1009.375</v>
      </c>
      <c r="G653" s="1">
        <v>427.84525532019165</v>
      </c>
      <c r="H653" s="4">
        <v>1907.5</v>
      </c>
      <c r="I653" s="1">
        <v>711.6246223761259</v>
      </c>
      <c r="J653" s="1">
        <v>6.1781376518218627</v>
      </c>
      <c r="K653" s="1">
        <f t="shared" si="155"/>
        <v>1008.6662749706228</v>
      </c>
      <c r="L653" s="1">
        <v>0.45100000000000001</v>
      </c>
      <c r="M653" s="1">
        <v>0.4</v>
      </c>
      <c r="N653" s="1">
        <v>0.09</v>
      </c>
      <c r="O653" s="1">
        <v>5.8999999999999997E-2</v>
      </c>
      <c r="P653" s="1">
        <f t="shared" si="156"/>
        <v>20.173325499412456</v>
      </c>
      <c r="Q653" s="1">
        <f t="shared" si="153"/>
        <v>90.779964747356047</v>
      </c>
      <c r="R653" s="1">
        <f t="shared" si="154"/>
        <v>59.51131022326674</v>
      </c>
      <c r="S653" s="1">
        <f t="shared" si="157"/>
        <v>150.29127497062279</v>
      </c>
      <c r="T653" s="1">
        <f t="shared" si="158"/>
        <v>170.46460047003524</v>
      </c>
    </row>
    <row r="654" spans="1:20" x14ac:dyDescent="0.35">
      <c r="A654" s="2">
        <v>1999</v>
      </c>
      <c r="B654" s="2" t="s">
        <v>41</v>
      </c>
      <c r="C654" s="3" t="s">
        <v>42</v>
      </c>
      <c r="D654" s="2" t="s">
        <v>28</v>
      </c>
      <c r="E654" s="2">
        <v>8</v>
      </c>
      <c r="F654" s="4">
        <v>322.5</v>
      </c>
      <c r="G654" s="1">
        <v>57.045303633749434</v>
      </c>
      <c r="H654" s="4">
        <v>710.625</v>
      </c>
      <c r="I654" s="1">
        <v>144.61372926003705</v>
      </c>
      <c r="J654" s="1">
        <v>2.3016194331983804</v>
      </c>
      <c r="K654" s="1">
        <f t="shared" si="155"/>
        <v>375.771151586369</v>
      </c>
      <c r="L654" s="1">
        <v>0.45100000000000001</v>
      </c>
      <c r="M654" s="1">
        <v>0.4</v>
      </c>
      <c r="N654" s="1">
        <v>0.09</v>
      </c>
      <c r="O654" s="1">
        <v>5.8999999999999997E-2</v>
      </c>
      <c r="P654" s="1">
        <f t="shared" si="156"/>
        <v>7.51542303172738</v>
      </c>
      <c r="Q654" s="1">
        <f t="shared" si="153"/>
        <v>33.81940364277321</v>
      </c>
      <c r="R654" s="1">
        <f t="shared" si="154"/>
        <v>22.17049794359577</v>
      </c>
      <c r="S654" s="1">
        <f t="shared" si="157"/>
        <v>55.98990158636898</v>
      </c>
      <c r="T654" s="1">
        <f t="shared" si="158"/>
        <v>63.50532461809636</v>
      </c>
    </row>
    <row r="655" spans="1:20" x14ac:dyDescent="0.35">
      <c r="A655" s="2">
        <v>1999</v>
      </c>
      <c r="B655" s="2" t="s">
        <v>41</v>
      </c>
      <c r="C655" s="3" t="s">
        <v>42</v>
      </c>
      <c r="D655" s="2" t="s">
        <v>29</v>
      </c>
      <c r="E655" s="2">
        <v>9</v>
      </c>
      <c r="F655" s="4">
        <v>497.5</v>
      </c>
      <c r="G655" s="1">
        <v>256.40950320402192</v>
      </c>
      <c r="H655" s="4">
        <v>856.875</v>
      </c>
      <c r="I655" s="1">
        <v>418.61275789804256</v>
      </c>
      <c r="J655" s="1">
        <v>2.7753036437246963</v>
      </c>
      <c r="K655" s="1">
        <f t="shared" si="155"/>
        <v>453.10663924794363</v>
      </c>
      <c r="L655" s="1">
        <v>0.45100000000000001</v>
      </c>
      <c r="M655" s="1">
        <v>0.4</v>
      </c>
      <c r="N655" s="1">
        <v>0.09</v>
      </c>
      <c r="O655" s="1">
        <v>5.8999999999999997E-2</v>
      </c>
      <c r="P655" s="1">
        <f t="shared" si="156"/>
        <v>9.0621327849588749</v>
      </c>
      <c r="Q655" s="1">
        <f t="shared" si="153"/>
        <v>40.779597532314924</v>
      </c>
      <c r="R655" s="1">
        <f t="shared" si="154"/>
        <v>26.733291715628674</v>
      </c>
      <c r="S655" s="1">
        <f t="shared" si="157"/>
        <v>67.512889247943605</v>
      </c>
      <c r="T655" s="1">
        <f t="shared" si="158"/>
        <v>76.575022032902481</v>
      </c>
    </row>
    <row r="656" spans="1:20" x14ac:dyDescent="0.35">
      <c r="A656" s="2">
        <v>1999</v>
      </c>
      <c r="B656" s="2" t="s">
        <v>41</v>
      </c>
      <c r="C656" s="3" t="s">
        <v>42</v>
      </c>
      <c r="D656" s="2" t="s">
        <v>30</v>
      </c>
      <c r="E656" s="2">
        <v>10</v>
      </c>
      <c r="F656" s="4">
        <v>500</v>
      </c>
      <c r="G656" s="1">
        <v>138.35341219741082</v>
      </c>
      <c r="H656" s="4">
        <v>997.5</v>
      </c>
      <c r="I656" s="1">
        <v>279.81895570536187</v>
      </c>
      <c r="J656" s="1">
        <v>3.2307692307692308</v>
      </c>
      <c r="K656" s="1">
        <f t="shared" si="155"/>
        <v>527.46768507638069</v>
      </c>
      <c r="L656" s="1">
        <v>0.45100000000000001</v>
      </c>
      <c r="M656" s="1">
        <v>0.4</v>
      </c>
      <c r="N656" s="1">
        <v>0.09</v>
      </c>
      <c r="O656" s="1">
        <v>5.8999999999999997E-2</v>
      </c>
      <c r="P656" s="1">
        <f t="shared" si="156"/>
        <v>10.549353701527615</v>
      </c>
      <c r="Q656" s="1">
        <f t="shared" si="153"/>
        <v>47.472091656874262</v>
      </c>
      <c r="R656" s="1">
        <f t="shared" si="154"/>
        <v>31.120593419506459</v>
      </c>
      <c r="S656" s="1">
        <f t="shared" si="157"/>
        <v>78.592685076380718</v>
      </c>
      <c r="T656" s="1">
        <f t="shared" si="158"/>
        <v>89.14203877790834</v>
      </c>
    </row>
    <row r="657" spans="1:20" x14ac:dyDescent="0.35">
      <c r="A657" s="2">
        <v>1999</v>
      </c>
      <c r="B657" s="2" t="s">
        <v>41</v>
      </c>
      <c r="C657" s="3" t="s">
        <v>42</v>
      </c>
      <c r="D657" s="2" t="s">
        <v>31</v>
      </c>
      <c r="E657" s="2">
        <v>11</v>
      </c>
      <c r="F657" s="4">
        <v>510.625</v>
      </c>
      <c r="G657" s="1">
        <v>167.98282402277522</v>
      </c>
      <c r="H657" s="4">
        <v>1093.125</v>
      </c>
      <c r="I657" s="1">
        <v>395.89910982379763</v>
      </c>
      <c r="J657" s="1">
        <v>3.5404858299595143</v>
      </c>
      <c r="K657" s="1">
        <f t="shared" si="155"/>
        <v>578.033196239718</v>
      </c>
      <c r="L657" s="1">
        <v>0.45100000000000001</v>
      </c>
      <c r="M657" s="1">
        <v>0.4</v>
      </c>
      <c r="N657" s="1">
        <v>0.09</v>
      </c>
      <c r="O657" s="1">
        <v>5.8999999999999997E-2</v>
      </c>
      <c r="P657" s="1">
        <f t="shared" si="156"/>
        <v>11.560663924794362</v>
      </c>
      <c r="Q657" s="1">
        <f t="shared" si="153"/>
        <v>52.022987661574618</v>
      </c>
      <c r="R657" s="1">
        <f t="shared" si="154"/>
        <v>34.103958578143363</v>
      </c>
      <c r="S657" s="1">
        <f t="shared" si="157"/>
        <v>86.126946239717981</v>
      </c>
      <c r="T657" s="1">
        <f t="shared" si="158"/>
        <v>97.687610164512336</v>
      </c>
    </row>
    <row r="658" spans="1:20" x14ac:dyDescent="0.35">
      <c r="A658" s="2">
        <v>1999</v>
      </c>
      <c r="B658" s="2" t="s">
        <v>41</v>
      </c>
      <c r="C658" s="3" t="s">
        <v>42</v>
      </c>
      <c r="D658" s="2" t="s">
        <v>32</v>
      </c>
      <c r="E658" s="2">
        <v>12</v>
      </c>
      <c r="F658" s="4">
        <v>124.375</v>
      </c>
      <c r="G658" s="1">
        <v>43.845134659769649</v>
      </c>
      <c r="H658" s="4">
        <v>329.375</v>
      </c>
      <c r="I658" s="1">
        <v>123.45355130022295</v>
      </c>
      <c r="J658" s="1">
        <v>1.0668016194331984</v>
      </c>
      <c r="K658" s="1">
        <f t="shared" si="155"/>
        <v>174.17009400705052</v>
      </c>
      <c r="L658" s="1">
        <v>0.45100000000000001</v>
      </c>
      <c r="M658" s="1">
        <v>0.4</v>
      </c>
      <c r="N658" s="1">
        <v>0.09</v>
      </c>
      <c r="O658" s="1">
        <v>5.8999999999999997E-2</v>
      </c>
      <c r="P658" s="1">
        <f t="shared" si="156"/>
        <v>3.4834018801410105</v>
      </c>
      <c r="Q658" s="1">
        <f t="shared" si="153"/>
        <v>15.675308460634547</v>
      </c>
      <c r="R658" s="1">
        <f t="shared" si="154"/>
        <v>10.276035546415981</v>
      </c>
      <c r="S658" s="1">
        <f t="shared" si="157"/>
        <v>25.95134400705053</v>
      </c>
      <c r="T658" s="1">
        <f t="shared" si="158"/>
        <v>29.434745887191539</v>
      </c>
    </row>
    <row r="659" spans="1:20" x14ac:dyDescent="0.35">
      <c r="A659" s="2">
        <v>1999</v>
      </c>
      <c r="B659" s="2" t="s">
        <v>41</v>
      </c>
      <c r="C659" s="3" t="s">
        <v>42</v>
      </c>
      <c r="D659" s="2" t="s">
        <v>33</v>
      </c>
      <c r="E659" s="2">
        <v>13</v>
      </c>
      <c r="F659" s="4">
        <v>2257.5</v>
      </c>
      <c r="G659" s="1">
        <v>261.29485260907836</v>
      </c>
      <c r="H659" s="4">
        <v>3782.5</v>
      </c>
      <c r="I659" s="1">
        <v>442.72436141805537</v>
      </c>
      <c r="J659" s="1">
        <v>12.251012145748987</v>
      </c>
      <c r="K659" s="1">
        <f t="shared" si="155"/>
        <v>2000.1468860164514</v>
      </c>
      <c r="L659" s="1">
        <v>0.45100000000000001</v>
      </c>
      <c r="M659" s="1">
        <v>0.4</v>
      </c>
      <c r="N659" s="1">
        <v>0.09</v>
      </c>
      <c r="O659" s="1">
        <v>5.8999999999999997E-2</v>
      </c>
      <c r="P659" s="1">
        <f t="shared" si="156"/>
        <v>40.002937720329037</v>
      </c>
      <c r="Q659" s="1">
        <f t="shared" si="153"/>
        <v>180.01321974148061</v>
      </c>
      <c r="R659" s="1">
        <f t="shared" si="154"/>
        <v>118.00866627497062</v>
      </c>
      <c r="S659" s="1">
        <f t="shared" si="157"/>
        <v>298.02188601645122</v>
      </c>
      <c r="T659" s="1">
        <f t="shared" si="158"/>
        <v>338.02482373678026</v>
      </c>
    </row>
    <row r="660" spans="1:20" x14ac:dyDescent="0.35">
      <c r="A660" s="2">
        <v>1999</v>
      </c>
      <c r="B660" s="2" t="s">
        <v>41</v>
      </c>
      <c r="C660" s="3" t="s">
        <v>42</v>
      </c>
      <c r="D660" s="2" t="s">
        <v>34</v>
      </c>
      <c r="E660" s="2">
        <v>14</v>
      </c>
      <c r="F660" s="4">
        <v>1174.375</v>
      </c>
      <c r="G660" s="1">
        <v>335.51810060462208</v>
      </c>
      <c r="H660" s="4">
        <v>2175</v>
      </c>
      <c r="I660" s="1">
        <v>652.10389071529653</v>
      </c>
      <c r="J660" s="1">
        <v>7.0445344129554659</v>
      </c>
      <c r="K660" s="1">
        <f t="shared" si="155"/>
        <v>1150.1175088131611</v>
      </c>
      <c r="L660" s="1">
        <v>0.45100000000000001</v>
      </c>
      <c r="M660" s="1">
        <v>0.4</v>
      </c>
      <c r="N660" s="1">
        <v>0.09</v>
      </c>
      <c r="O660" s="1">
        <v>5.8999999999999997E-2</v>
      </c>
      <c r="P660" s="1">
        <f t="shared" si="156"/>
        <v>23.002350176263224</v>
      </c>
      <c r="Q660" s="1">
        <f t="shared" si="153"/>
        <v>103.51057579318449</v>
      </c>
      <c r="R660" s="1">
        <f t="shared" si="154"/>
        <v>67.856933019976495</v>
      </c>
      <c r="S660" s="1">
        <f t="shared" si="157"/>
        <v>171.36750881316098</v>
      </c>
      <c r="T660" s="1">
        <f t="shared" si="158"/>
        <v>194.36985898942422</v>
      </c>
    </row>
    <row r="661" spans="1:20" x14ac:dyDescent="0.35">
      <c r="A661" s="2">
        <v>1999</v>
      </c>
      <c r="B661" s="2" t="s">
        <v>41</v>
      </c>
      <c r="C661" s="3" t="s">
        <v>42</v>
      </c>
      <c r="D661" s="2" t="s">
        <v>35</v>
      </c>
      <c r="E661" s="2">
        <v>15</v>
      </c>
      <c r="F661" s="4">
        <v>2936.25</v>
      </c>
      <c r="G661" s="1">
        <v>198.37359535314505</v>
      </c>
      <c r="H661" s="4">
        <v>4694.375</v>
      </c>
      <c r="I661" s="1">
        <v>306.29669683440034</v>
      </c>
      <c r="J661" s="1">
        <v>15.204453441295547</v>
      </c>
      <c r="K661" s="1">
        <f t="shared" si="155"/>
        <v>2482.336956521739</v>
      </c>
      <c r="L661" s="1">
        <v>0.45100000000000001</v>
      </c>
      <c r="M661" s="1">
        <v>0.4</v>
      </c>
      <c r="N661" s="1">
        <v>0.09</v>
      </c>
      <c r="O661" s="1">
        <v>5.8999999999999997E-2</v>
      </c>
      <c r="P661" s="1">
        <f t="shared" si="156"/>
        <v>49.646739130434781</v>
      </c>
      <c r="Q661" s="1">
        <f t="shared" si="153"/>
        <v>223.4103260869565</v>
      </c>
      <c r="R661" s="1">
        <f t="shared" si="154"/>
        <v>146.4578804347826</v>
      </c>
      <c r="S661" s="1">
        <f t="shared" si="157"/>
        <v>369.86820652173913</v>
      </c>
      <c r="T661" s="1">
        <f t="shared" si="158"/>
        <v>419.51494565217388</v>
      </c>
    </row>
    <row r="662" spans="1:20" x14ac:dyDescent="0.35">
      <c r="A662" s="1">
        <f>A661+1</f>
        <v>2000</v>
      </c>
      <c r="B662" s="3" t="s">
        <v>36</v>
      </c>
      <c r="C662" s="3" t="s">
        <v>36</v>
      </c>
      <c r="D662" s="3" t="s">
        <v>21</v>
      </c>
      <c r="E662" s="3">
        <v>1</v>
      </c>
      <c r="F662" s="4">
        <v>0</v>
      </c>
      <c r="G662" s="1">
        <v>0</v>
      </c>
      <c r="H662" s="1">
        <v>0</v>
      </c>
      <c r="I662" s="1">
        <v>0</v>
      </c>
      <c r="J662" s="1">
        <v>0</v>
      </c>
      <c r="K662" s="1" t="e">
        <f t="shared" si="155"/>
        <v>#DIV/0!</v>
      </c>
    </row>
    <row r="663" spans="1:20" x14ac:dyDescent="0.35">
      <c r="A663" s="2">
        <v>2000</v>
      </c>
      <c r="B663" s="2" t="s">
        <v>54</v>
      </c>
      <c r="C663" s="3" t="s">
        <v>55</v>
      </c>
      <c r="D663" s="2" t="s">
        <v>22</v>
      </c>
      <c r="E663" s="2">
        <v>2</v>
      </c>
      <c r="F663" s="4">
        <v>5198.5030999999999</v>
      </c>
      <c r="G663" s="1">
        <v>1154.8277483167451</v>
      </c>
      <c r="H663" s="1">
        <v>5198.5030999999999</v>
      </c>
      <c r="I663" s="1">
        <v>1154.8277483167451</v>
      </c>
      <c r="J663" s="1">
        <v>1</v>
      </c>
      <c r="K663" s="1">
        <f t="shared" si="155"/>
        <v>3030.2155375647667</v>
      </c>
      <c r="L663" s="1">
        <v>0.77200000000000002</v>
      </c>
      <c r="M663" s="1">
        <v>0</v>
      </c>
      <c r="N663" s="1">
        <v>0.13800000000000001</v>
      </c>
      <c r="O663" s="1">
        <v>0.09</v>
      </c>
      <c r="P663" s="1">
        <f t="shared" ref="P663:P676" si="159">L663*0.03*K663</f>
        <v>70.179791850000001</v>
      </c>
      <c r="Q663" s="1">
        <f t="shared" si="153"/>
        <v>418.16974418393784</v>
      </c>
      <c r="R663" s="1">
        <f t="shared" si="154"/>
        <v>272.71939838082898</v>
      </c>
      <c r="S663" s="1">
        <f t="shared" ref="S663:S676" si="160">Q663+R663</f>
        <v>690.88914256476687</v>
      </c>
      <c r="T663" s="1">
        <f t="shared" ref="T663:T676" si="161">S663+P663</f>
        <v>761.06893441476689</v>
      </c>
    </row>
    <row r="664" spans="1:20" x14ac:dyDescent="0.35">
      <c r="A664" s="2">
        <v>2000</v>
      </c>
      <c r="B664" s="2" t="s">
        <v>54</v>
      </c>
      <c r="C664" s="3" t="s">
        <v>55</v>
      </c>
      <c r="D664" s="2" t="s">
        <v>23</v>
      </c>
      <c r="E664" s="2">
        <v>3</v>
      </c>
      <c r="F664" s="4">
        <v>10771.470325000002</v>
      </c>
      <c r="G664" s="1">
        <v>1049.4651388318184</v>
      </c>
      <c r="H664" s="1">
        <v>10771.470325000002</v>
      </c>
      <c r="I664" s="1">
        <v>1049.4651388318184</v>
      </c>
      <c r="J664" s="1">
        <v>2.072033067557467</v>
      </c>
      <c r="K664" s="1">
        <f t="shared" si="155"/>
        <v>6278.7067956606234</v>
      </c>
      <c r="L664" s="1">
        <v>0.77200000000000002</v>
      </c>
      <c r="M664" s="1">
        <v>0</v>
      </c>
      <c r="N664" s="1">
        <v>0.13800000000000001</v>
      </c>
      <c r="O664" s="1">
        <v>0.09</v>
      </c>
      <c r="P664" s="1">
        <f t="shared" si="159"/>
        <v>145.41484938750003</v>
      </c>
      <c r="Q664" s="1">
        <f t="shared" si="153"/>
        <v>866.46153780116606</v>
      </c>
      <c r="R664" s="1">
        <f t="shared" si="154"/>
        <v>565.08361160945606</v>
      </c>
      <c r="S664" s="1">
        <f t="shared" si="160"/>
        <v>1431.5451494106221</v>
      </c>
      <c r="T664" s="1">
        <f t="shared" si="161"/>
        <v>1576.9599987981221</v>
      </c>
    </row>
    <row r="665" spans="1:20" x14ac:dyDescent="0.35">
      <c r="A665" s="2">
        <v>2000</v>
      </c>
      <c r="B665" s="2" t="s">
        <v>54</v>
      </c>
      <c r="C665" s="3" t="s">
        <v>55</v>
      </c>
      <c r="D665" s="2" t="s">
        <v>24</v>
      </c>
      <c r="E665" s="2">
        <v>4</v>
      </c>
      <c r="F665" s="4">
        <v>7718.1743000000006</v>
      </c>
      <c r="G665" s="1">
        <v>2081.2829819934009</v>
      </c>
      <c r="H665" s="1">
        <v>7718.1743000000006</v>
      </c>
      <c r="I665" s="1">
        <v>2081.2829819934009</v>
      </c>
      <c r="J665" s="1">
        <v>1.4846916798029801</v>
      </c>
      <c r="K665" s="1">
        <f t="shared" si="155"/>
        <v>4498.9357966321249</v>
      </c>
      <c r="L665" s="1">
        <v>0.77200000000000002</v>
      </c>
      <c r="M665" s="1">
        <v>0</v>
      </c>
      <c r="N665" s="1">
        <v>0.13800000000000001</v>
      </c>
      <c r="O665" s="1">
        <v>0.09</v>
      </c>
      <c r="P665" s="1">
        <f t="shared" si="159"/>
        <v>104.19535305000001</v>
      </c>
      <c r="Q665" s="1">
        <f t="shared" si="153"/>
        <v>620.85313993523334</v>
      </c>
      <c r="R665" s="1">
        <f t="shared" si="154"/>
        <v>404.90422169689123</v>
      </c>
      <c r="S665" s="1">
        <f t="shared" si="160"/>
        <v>1025.7573616321247</v>
      </c>
      <c r="T665" s="1">
        <f t="shared" si="161"/>
        <v>1129.9527146821247</v>
      </c>
    </row>
    <row r="666" spans="1:20" x14ac:dyDescent="0.35">
      <c r="A666" s="2">
        <v>2000</v>
      </c>
      <c r="B666" s="2" t="s">
        <v>54</v>
      </c>
      <c r="C666" s="3" t="s">
        <v>55</v>
      </c>
      <c r="D666" s="2" t="s">
        <v>25</v>
      </c>
      <c r="E666" s="2">
        <v>5</v>
      </c>
      <c r="F666" s="4">
        <v>9452.7859250000001</v>
      </c>
      <c r="G666" s="1">
        <v>1019.7561396357353</v>
      </c>
      <c r="H666" s="1">
        <v>9452.7859250000001</v>
      </c>
      <c r="I666" s="1">
        <v>1019.7561396357353</v>
      </c>
      <c r="J666" s="1">
        <v>1.8183668920001221</v>
      </c>
      <c r="K666" s="1">
        <f t="shared" si="155"/>
        <v>5510.0436091321253</v>
      </c>
      <c r="L666" s="1">
        <v>0.77200000000000002</v>
      </c>
      <c r="M666" s="1">
        <v>0</v>
      </c>
      <c r="N666" s="1">
        <v>0.13800000000000001</v>
      </c>
      <c r="O666" s="1">
        <v>0.09</v>
      </c>
      <c r="P666" s="1">
        <f t="shared" si="159"/>
        <v>127.61260998750002</v>
      </c>
      <c r="Q666" s="1">
        <f t="shared" si="153"/>
        <v>760.38601806023337</v>
      </c>
      <c r="R666" s="1">
        <f t="shared" si="154"/>
        <v>495.90392482189128</v>
      </c>
      <c r="S666" s="1">
        <f t="shared" si="160"/>
        <v>1256.2899428821247</v>
      </c>
      <c r="T666" s="1">
        <f t="shared" si="161"/>
        <v>1383.9025528696247</v>
      </c>
    </row>
    <row r="667" spans="1:20" x14ac:dyDescent="0.35">
      <c r="A667" s="2">
        <v>2000</v>
      </c>
      <c r="B667" s="2" t="s">
        <v>54</v>
      </c>
      <c r="C667" s="3" t="s">
        <v>55</v>
      </c>
      <c r="D667" s="2" t="s">
        <v>26</v>
      </c>
      <c r="E667" s="2">
        <v>6</v>
      </c>
      <c r="F667" s="4">
        <v>4725.9312499999996</v>
      </c>
      <c r="G667" s="1">
        <v>720.20799167941698</v>
      </c>
      <c r="H667" s="1">
        <v>4725.9312499999996</v>
      </c>
      <c r="I667" s="1">
        <v>720.20799167941698</v>
      </c>
      <c r="J667" s="1">
        <v>0.90909462956749987</v>
      </c>
      <c r="K667" s="1">
        <f t="shared" si="155"/>
        <v>2754.7526716321245</v>
      </c>
      <c r="L667" s="1">
        <v>0.77200000000000002</v>
      </c>
      <c r="M667" s="1">
        <v>0</v>
      </c>
      <c r="N667" s="1">
        <v>0.13800000000000001</v>
      </c>
      <c r="O667" s="1">
        <v>0.09</v>
      </c>
      <c r="P667" s="1">
        <f t="shared" si="159"/>
        <v>63.800071875</v>
      </c>
      <c r="Q667" s="1">
        <f t="shared" si="153"/>
        <v>380.1558686852332</v>
      </c>
      <c r="R667" s="1">
        <f t="shared" si="154"/>
        <v>247.92774044689119</v>
      </c>
      <c r="S667" s="1">
        <f t="shared" si="160"/>
        <v>628.08360913212437</v>
      </c>
      <c r="T667" s="1">
        <f t="shared" si="161"/>
        <v>691.88368100712432</v>
      </c>
    </row>
    <row r="668" spans="1:20" x14ac:dyDescent="0.35">
      <c r="A668" s="2">
        <v>2000</v>
      </c>
      <c r="B668" s="2" t="s">
        <v>54</v>
      </c>
      <c r="C668" s="3" t="s">
        <v>55</v>
      </c>
      <c r="D668" s="2" t="s">
        <v>27</v>
      </c>
      <c r="E668" s="2">
        <v>7</v>
      </c>
      <c r="F668" s="4">
        <v>13888.961499999999</v>
      </c>
      <c r="G668" s="1">
        <v>1156.0635580528683</v>
      </c>
      <c r="H668" s="1">
        <v>13888.961499999999</v>
      </c>
      <c r="I668" s="1">
        <v>1156.0635580528683</v>
      </c>
      <c r="J668" s="1">
        <v>2.671723231250934</v>
      </c>
      <c r="K668" s="1">
        <f t="shared" si="155"/>
        <v>8095.8972474093252</v>
      </c>
      <c r="L668" s="1">
        <v>0.77200000000000002</v>
      </c>
      <c r="M668" s="1">
        <v>0</v>
      </c>
      <c r="N668" s="1">
        <v>0.13800000000000001</v>
      </c>
      <c r="O668" s="1">
        <v>0.09</v>
      </c>
      <c r="P668" s="1">
        <f t="shared" si="159"/>
        <v>187.50098024999997</v>
      </c>
      <c r="Q668" s="1">
        <f t="shared" si="153"/>
        <v>1117.233820142487</v>
      </c>
      <c r="R668" s="1">
        <f t="shared" si="154"/>
        <v>728.63075226683929</v>
      </c>
      <c r="S668" s="1">
        <f t="shared" si="160"/>
        <v>1845.8645724093262</v>
      </c>
      <c r="T668" s="1">
        <f t="shared" si="161"/>
        <v>2033.3655526593261</v>
      </c>
    </row>
    <row r="669" spans="1:20" x14ac:dyDescent="0.35">
      <c r="A669" s="2">
        <v>2000</v>
      </c>
      <c r="B669" s="2" t="s">
        <v>54</v>
      </c>
      <c r="C669" s="3" t="s">
        <v>55</v>
      </c>
      <c r="D669" s="2" t="s">
        <v>28</v>
      </c>
      <c r="E669" s="2">
        <v>8</v>
      </c>
      <c r="F669" s="4">
        <v>10452.643550000001</v>
      </c>
      <c r="G669" s="1">
        <v>1312.3861240219492</v>
      </c>
      <c r="H669" s="1">
        <v>10452.643550000001</v>
      </c>
      <c r="I669" s="1">
        <v>1312.3861240219492</v>
      </c>
      <c r="J669" s="1">
        <v>2.0107025712844147</v>
      </c>
      <c r="K669" s="1">
        <f t="shared" si="155"/>
        <v>6092.8621729274619</v>
      </c>
      <c r="L669" s="1">
        <v>0.77200000000000002</v>
      </c>
      <c r="M669" s="1">
        <v>0</v>
      </c>
      <c r="N669" s="1">
        <v>0.13800000000000001</v>
      </c>
      <c r="O669" s="1">
        <v>0.09</v>
      </c>
      <c r="P669" s="1">
        <f t="shared" si="159"/>
        <v>141.11068792500001</v>
      </c>
      <c r="Q669" s="1">
        <f t="shared" si="153"/>
        <v>840.81497986398983</v>
      </c>
      <c r="R669" s="1">
        <f t="shared" si="154"/>
        <v>548.35759556347159</v>
      </c>
      <c r="S669" s="1">
        <f t="shared" si="160"/>
        <v>1389.1725754274614</v>
      </c>
      <c r="T669" s="1">
        <f t="shared" si="161"/>
        <v>1530.2832633524615</v>
      </c>
    </row>
    <row r="670" spans="1:20" x14ac:dyDescent="0.35">
      <c r="A670" s="2">
        <v>2000</v>
      </c>
      <c r="B670" s="2" t="s">
        <v>54</v>
      </c>
      <c r="C670" s="3" t="s">
        <v>55</v>
      </c>
      <c r="D670" s="2" t="s">
        <v>29</v>
      </c>
      <c r="E670" s="2">
        <v>9</v>
      </c>
      <c r="F670" s="4">
        <v>6457.8095749999993</v>
      </c>
      <c r="G670" s="1">
        <v>846.53365672333598</v>
      </c>
      <c r="H670" s="1">
        <v>6457.8095749999993</v>
      </c>
      <c r="I670" s="1">
        <v>846.53365672333598</v>
      </c>
      <c r="J670" s="1">
        <v>1.2422440557936762</v>
      </c>
      <c r="K670" s="1">
        <f t="shared" si="155"/>
        <v>3764.2672393134708</v>
      </c>
      <c r="L670" s="1">
        <v>0.77200000000000002</v>
      </c>
      <c r="M670" s="1">
        <v>0</v>
      </c>
      <c r="N670" s="1">
        <v>0.13800000000000001</v>
      </c>
      <c r="O670" s="1">
        <v>0.09</v>
      </c>
      <c r="P670" s="1">
        <f t="shared" si="159"/>
        <v>87.180429262499985</v>
      </c>
      <c r="Q670" s="1">
        <f t="shared" si="153"/>
        <v>519.46887902525896</v>
      </c>
      <c r="R670" s="1">
        <f t="shared" si="154"/>
        <v>338.78405153821234</v>
      </c>
      <c r="S670" s="1">
        <f t="shared" si="160"/>
        <v>858.2529305634713</v>
      </c>
      <c r="T670" s="1">
        <f t="shared" si="161"/>
        <v>945.43335982597125</v>
      </c>
    </row>
    <row r="671" spans="1:20" x14ac:dyDescent="0.35">
      <c r="A671" s="2">
        <v>2000</v>
      </c>
      <c r="B671" s="2" t="s">
        <v>54</v>
      </c>
      <c r="C671" s="3" t="s">
        <v>55</v>
      </c>
      <c r="D671" s="2" t="s">
        <v>30</v>
      </c>
      <c r="E671" s="2">
        <v>10</v>
      </c>
      <c r="F671" s="4">
        <v>14438.592274999999</v>
      </c>
      <c r="G671" s="1">
        <v>1269.1259177986065</v>
      </c>
      <c r="H671" s="1">
        <v>14438.592274999999</v>
      </c>
      <c r="I671" s="1">
        <v>1269.1259177986065</v>
      </c>
      <c r="J671" s="1">
        <v>2.7774518928343044</v>
      </c>
      <c r="K671" s="1">
        <f t="shared" si="155"/>
        <v>8416.2778805051803</v>
      </c>
      <c r="L671" s="1">
        <v>0.77200000000000002</v>
      </c>
      <c r="M671" s="1">
        <v>0</v>
      </c>
      <c r="N671" s="1">
        <v>0.13800000000000001</v>
      </c>
      <c r="O671" s="1">
        <v>0.09</v>
      </c>
      <c r="P671" s="1">
        <f t="shared" si="159"/>
        <v>194.92099571249997</v>
      </c>
      <c r="Q671" s="1">
        <f t="shared" si="153"/>
        <v>1161.446347509715</v>
      </c>
      <c r="R671" s="1">
        <f t="shared" si="154"/>
        <v>757.46500924546615</v>
      </c>
      <c r="S671" s="1">
        <f t="shared" si="160"/>
        <v>1918.9113567551813</v>
      </c>
      <c r="T671" s="1">
        <f t="shared" si="161"/>
        <v>2113.8323524676812</v>
      </c>
    </row>
    <row r="672" spans="1:20" x14ac:dyDescent="0.35">
      <c r="A672" s="2">
        <v>2000</v>
      </c>
      <c r="B672" s="2" t="s">
        <v>54</v>
      </c>
      <c r="C672" s="3" t="s">
        <v>55</v>
      </c>
      <c r="D672" s="2" t="s">
        <v>31</v>
      </c>
      <c r="E672" s="2">
        <v>11</v>
      </c>
      <c r="F672" s="4">
        <v>12326.913349999999</v>
      </c>
      <c r="G672" s="1">
        <v>1421.1134060719264</v>
      </c>
      <c r="H672" s="1">
        <v>12326.913349999999</v>
      </c>
      <c r="I672" s="1">
        <v>1421.1134060719264</v>
      </c>
      <c r="J672" s="1">
        <v>2.3712428583528204</v>
      </c>
      <c r="K672" s="1">
        <f t="shared" si="155"/>
        <v>7185.3769527202066</v>
      </c>
      <c r="L672" s="1">
        <v>0.77200000000000002</v>
      </c>
      <c r="M672" s="1">
        <v>0</v>
      </c>
      <c r="N672" s="1">
        <v>0.13800000000000001</v>
      </c>
      <c r="O672" s="1">
        <v>0.09</v>
      </c>
      <c r="P672" s="1">
        <f t="shared" si="159"/>
        <v>166.41333022499998</v>
      </c>
      <c r="Q672" s="1">
        <f t="shared" si="153"/>
        <v>991.58201947538862</v>
      </c>
      <c r="R672" s="1">
        <f t="shared" si="154"/>
        <v>646.68392574481857</v>
      </c>
      <c r="S672" s="1">
        <f t="shared" si="160"/>
        <v>1638.2659452202072</v>
      </c>
      <c r="T672" s="1">
        <f t="shared" si="161"/>
        <v>1804.6792754452072</v>
      </c>
    </row>
    <row r="673" spans="1:20" x14ac:dyDescent="0.35">
      <c r="A673" s="2">
        <v>2000</v>
      </c>
      <c r="B673" s="2" t="s">
        <v>54</v>
      </c>
      <c r="C673" s="3" t="s">
        <v>55</v>
      </c>
      <c r="D673" s="2" t="s">
        <v>32</v>
      </c>
      <c r="E673" s="2">
        <v>12</v>
      </c>
      <c r="F673" s="4">
        <v>3091.0230000000001</v>
      </c>
      <c r="G673" s="1">
        <v>561.56226275557901</v>
      </c>
      <c r="H673" s="1">
        <v>3091.0230000000001</v>
      </c>
      <c r="I673" s="1">
        <v>561.56226275557901</v>
      </c>
      <c r="J673" s="1">
        <v>0.59459866437321163</v>
      </c>
      <c r="K673" s="1">
        <f t="shared" si="155"/>
        <v>1801.7621113989637</v>
      </c>
      <c r="L673" s="1">
        <v>0.77200000000000002</v>
      </c>
      <c r="M673" s="1">
        <v>0</v>
      </c>
      <c r="N673" s="1">
        <v>0.13800000000000001</v>
      </c>
      <c r="O673" s="1">
        <v>0.09</v>
      </c>
      <c r="P673" s="1">
        <f t="shared" si="159"/>
        <v>41.728810500000002</v>
      </c>
      <c r="Q673" s="1">
        <f t="shared" si="153"/>
        <v>248.64317137305702</v>
      </c>
      <c r="R673" s="1">
        <f t="shared" si="154"/>
        <v>162.15859002590673</v>
      </c>
      <c r="S673" s="1">
        <f t="shared" si="160"/>
        <v>410.80176139896378</v>
      </c>
      <c r="T673" s="1">
        <f t="shared" si="161"/>
        <v>452.53057189896379</v>
      </c>
    </row>
    <row r="674" spans="1:20" x14ac:dyDescent="0.35">
      <c r="A674" s="2">
        <v>2000</v>
      </c>
      <c r="B674" s="2" t="s">
        <v>54</v>
      </c>
      <c r="C674" s="3" t="s">
        <v>55</v>
      </c>
      <c r="D674" s="2" t="s">
        <v>33</v>
      </c>
      <c r="E674" s="2">
        <v>13</v>
      </c>
      <c r="F674" s="4">
        <v>12968.79305</v>
      </c>
      <c r="G674" s="1">
        <v>854.65260357772627</v>
      </c>
      <c r="H674" s="1">
        <v>12968.79305</v>
      </c>
      <c r="I674" s="1">
        <v>854.65260357772627</v>
      </c>
      <c r="J674" s="1">
        <v>2.4947168060744254</v>
      </c>
      <c r="K674" s="1">
        <f t="shared" si="155"/>
        <v>7559.529627590673</v>
      </c>
      <c r="L674" s="1">
        <v>0.77200000000000002</v>
      </c>
      <c r="M674" s="1">
        <v>0</v>
      </c>
      <c r="N674" s="1">
        <v>0.13800000000000001</v>
      </c>
      <c r="O674" s="1">
        <v>0.09</v>
      </c>
      <c r="P674" s="1">
        <f t="shared" si="159"/>
        <v>175.07870617499998</v>
      </c>
      <c r="Q674" s="1">
        <f t="shared" si="153"/>
        <v>1043.2150886075131</v>
      </c>
      <c r="R674" s="1">
        <f t="shared" si="154"/>
        <v>680.35766648316053</v>
      </c>
      <c r="S674" s="1">
        <f t="shared" si="160"/>
        <v>1723.5727550906736</v>
      </c>
      <c r="T674" s="1">
        <f t="shared" si="161"/>
        <v>1898.6514612656736</v>
      </c>
    </row>
    <row r="675" spans="1:20" x14ac:dyDescent="0.35">
      <c r="A675" s="2">
        <v>2000</v>
      </c>
      <c r="B675" s="2" t="s">
        <v>54</v>
      </c>
      <c r="C675" s="3" t="s">
        <v>55</v>
      </c>
      <c r="D675" s="2" t="s">
        <v>34</v>
      </c>
      <c r="E675" s="2">
        <v>14</v>
      </c>
      <c r="F675" s="4">
        <v>12271.420774999999</v>
      </c>
      <c r="G675" s="1">
        <v>793.89388929658719</v>
      </c>
      <c r="H675" s="1">
        <v>12271.420774999999</v>
      </c>
      <c r="I675" s="1">
        <v>793.89388929658719</v>
      </c>
      <c r="J675" s="1">
        <v>2.3605681364314273</v>
      </c>
      <c r="K675" s="1">
        <f t="shared" si="155"/>
        <v>7153.0302444948184</v>
      </c>
      <c r="L675" s="1">
        <v>0.77200000000000002</v>
      </c>
      <c r="M675" s="1">
        <v>0</v>
      </c>
      <c r="N675" s="1">
        <v>0.13800000000000001</v>
      </c>
      <c r="O675" s="1">
        <v>0.09</v>
      </c>
      <c r="P675" s="1">
        <f t="shared" si="159"/>
        <v>165.66418046249998</v>
      </c>
      <c r="Q675" s="1">
        <f t="shared" si="153"/>
        <v>987.11817374028499</v>
      </c>
      <c r="R675" s="1">
        <f t="shared" si="154"/>
        <v>643.77272200453365</v>
      </c>
      <c r="S675" s="1">
        <f t="shared" si="160"/>
        <v>1630.8908957448186</v>
      </c>
      <c r="T675" s="1">
        <f t="shared" si="161"/>
        <v>1796.5550762073185</v>
      </c>
    </row>
    <row r="676" spans="1:20" x14ac:dyDescent="0.35">
      <c r="A676" s="2">
        <v>2000</v>
      </c>
      <c r="B676" s="2" t="s">
        <v>54</v>
      </c>
      <c r="C676" s="3" t="s">
        <v>55</v>
      </c>
      <c r="D676" s="2" t="s">
        <v>35</v>
      </c>
      <c r="E676" s="2">
        <v>15</v>
      </c>
      <c r="F676" s="4">
        <v>13540.334124999999</v>
      </c>
      <c r="G676" s="1">
        <v>844.50061169586274</v>
      </c>
      <c r="H676" s="1">
        <v>13540.334124999999</v>
      </c>
      <c r="I676" s="1">
        <v>844.50061169586274</v>
      </c>
      <c r="J676" s="1">
        <v>2.6046602001641586</v>
      </c>
      <c r="K676" s="1">
        <f t="shared" si="155"/>
        <v>7892.6818086139892</v>
      </c>
      <c r="L676" s="1">
        <v>0.77200000000000002</v>
      </c>
      <c r="M676" s="1">
        <v>0</v>
      </c>
      <c r="N676" s="1">
        <v>0.13800000000000001</v>
      </c>
      <c r="O676" s="1">
        <v>0.09</v>
      </c>
      <c r="P676" s="1">
        <f t="shared" si="159"/>
        <v>182.79451068749998</v>
      </c>
      <c r="Q676" s="1">
        <f t="shared" si="153"/>
        <v>1089.1900895887306</v>
      </c>
      <c r="R676" s="1">
        <f t="shared" si="154"/>
        <v>710.34136277525897</v>
      </c>
      <c r="S676" s="1">
        <f t="shared" si="160"/>
        <v>1799.5314523639895</v>
      </c>
      <c r="T676" s="1">
        <f t="shared" si="161"/>
        <v>1982.3259630514895</v>
      </c>
    </row>
    <row r="677" spans="1:20" x14ac:dyDescent="0.35">
      <c r="A677" s="1">
        <f>A676+1</f>
        <v>2001</v>
      </c>
      <c r="B677" s="3" t="s">
        <v>36</v>
      </c>
      <c r="C677" s="3" t="s">
        <v>36</v>
      </c>
      <c r="D677" s="3" t="s">
        <v>21</v>
      </c>
      <c r="E677" s="3">
        <v>1</v>
      </c>
      <c r="F677" s="4">
        <v>0</v>
      </c>
      <c r="G677" s="1">
        <v>0</v>
      </c>
      <c r="H677" s="1">
        <v>0</v>
      </c>
      <c r="I677" s="1">
        <v>0</v>
      </c>
      <c r="J677" s="1">
        <v>0</v>
      </c>
      <c r="K677" s="1" t="e">
        <f t="shared" si="155"/>
        <v>#DIV/0!</v>
      </c>
    </row>
    <row r="678" spans="1:20" x14ac:dyDescent="0.35">
      <c r="A678" s="2">
        <v>2001</v>
      </c>
      <c r="B678" s="2" t="s">
        <v>54</v>
      </c>
      <c r="C678" s="3" t="s">
        <v>55</v>
      </c>
      <c r="D678" s="2" t="s">
        <v>22</v>
      </c>
      <c r="E678" s="2">
        <v>2</v>
      </c>
      <c r="F678" s="4">
        <v>3140.0717749999999</v>
      </c>
      <c r="G678" s="1">
        <v>521.72058481848649</v>
      </c>
      <c r="H678" s="1">
        <v>3140.0717749999999</v>
      </c>
      <c r="I678" s="1">
        <v>521.72058481848649</v>
      </c>
      <c r="J678" s="1">
        <v>1</v>
      </c>
      <c r="K678" s="1">
        <f t="shared" si="155"/>
        <v>1830.3527185880828</v>
      </c>
      <c r="L678" s="1">
        <v>0.77200000000000002</v>
      </c>
      <c r="M678" s="1">
        <v>0</v>
      </c>
      <c r="N678" s="1">
        <v>0.13800000000000001</v>
      </c>
      <c r="O678" s="1">
        <v>0.09</v>
      </c>
      <c r="P678" s="1">
        <f t="shared" ref="P678:P691" si="162">L678*0.03*K678</f>
        <v>42.390968962499997</v>
      </c>
      <c r="Q678" s="1">
        <f t="shared" si="153"/>
        <v>252.58867516515545</v>
      </c>
      <c r="R678" s="1">
        <f t="shared" si="154"/>
        <v>164.73174467292745</v>
      </c>
      <c r="S678" s="1">
        <f t="shared" ref="S678:S691" si="163">Q678+R678</f>
        <v>417.3204198380829</v>
      </c>
      <c r="T678" s="1">
        <f t="shared" ref="T678:T691" si="164">S678+P678</f>
        <v>459.71138880058288</v>
      </c>
    </row>
    <row r="679" spans="1:20" x14ac:dyDescent="0.35">
      <c r="A679" s="2">
        <v>2001</v>
      </c>
      <c r="B679" s="2" t="s">
        <v>54</v>
      </c>
      <c r="C679" s="3" t="s">
        <v>55</v>
      </c>
      <c r="D679" s="2" t="s">
        <v>23</v>
      </c>
      <c r="E679" s="2">
        <v>3</v>
      </c>
      <c r="F679" s="4">
        <v>7112.4693500000012</v>
      </c>
      <c r="G679" s="1">
        <v>1140.3920695489696</v>
      </c>
      <c r="H679" s="1">
        <v>7112.4693500000012</v>
      </c>
      <c r="I679" s="1">
        <v>1140.3920695489696</v>
      </c>
      <c r="J679" s="1">
        <v>2.2650658518784974</v>
      </c>
      <c r="K679" s="1">
        <f t="shared" si="155"/>
        <v>4145.8694397668396</v>
      </c>
      <c r="L679" s="1">
        <v>0.77200000000000002</v>
      </c>
      <c r="M679" s="1">
        <v>0</v>
      </c>
      <c r="N679" s="1">
        <v>0.13800000000000001</v>
      </c>
      <c r="O679" s="1">
        <v>0.09</v>
      </c>
      <c r="P679" s="1">
        <f t="shared" si="162"/>
        <v>96.018336224999999</v>
      </c>
      <c r="Q679" s="1">
        <f t="shared" si="153"/>
        <v>572.12998268782394</v>
      </c>
      <c r="R679" s="1">
        <f t="shared" si="154"/>
        <v>373.12824957901557</v>
      </c>
      <c r="S679" s="1">
        <f t="shared" si="163"/>
        <v>945.25823226683951</v>
      </c>
      <c r="T679" s="1">
        <f t="shared" si="164"/>
        <v>1041.2765684918395</v>
      </c>
    </row>
    <row r="680" spans="1:20" x14ac:dyDescent="0.35">
      <c r="A680" s="2">
        <v>2001</v>
      </c>
      <c r="B680" s="2" t="s">
        <v>54</v>
      </c>
      <c r="C680" s="3" t="s">
        <v>55</v>
      </c>
      <c r="D680" s="2" t="s">
        <v>24</v>
      </c>
      <c r="E680" s="2">
        <v>4</v>
      </c>
      <c r="F680" s="4">
        <v>4532.1190499999993</v>
      </c>
      <c r="G680" s="1">
        <v>1247.1546815468616</v>
      </c>
      <c r="H680" s="1">
        <v>4532.1190499999993</v>
      </c>
      <c r="I680" s="1">
        <v>1247.1546815468616</v>
      </c>
      <c r="J680" s="1">
        <v>1.4433170241785316</v>
      </c>
      <c r="K680" s="1">
        <f t="shared" si="155"/>
        <v>2641.7792389896372</v>
      </c>
      <c r="L680" s="1">
        <v>0.77200000000000002</v>
      </c>
      <c r="M680" s="1">
        <v>0</v>
      </c>
      <c r="N680" s="1">
        <v>0.13800000000000001</v>
      </c>
      <c r="O680" s="1">
        <v>0.09</v>
      </c>
      <c r="P680" s="1">
        <f t="shared" si="162"/>
        <v>61.183607174999999</v>
      </c>
      <c r="Q680" s="1">
        <f t="shared" si="153"/>
        <v>364.56553498056996</v>
      </c>
      <c r="R680" s="1">
        <f t="shared" si="154"/>
        <v>237.76013150906735</v>
      </c>
      <c r="S680" s="1">
        <f t="shared" si="163"/>
        <v>602.32566648963734</v>
      </c>
      <c r="T680" s="1">
        <f t="shared" si="164"/>
        <v>663.50927366463736</v>
      </c>
    </row>
    <row r="681" spans="1:20" x14ac:dyDescent="0.35">
      <c r="A681" s="2">
        <v>2001</v>
      </c>
      <c r="B681" s="2" t="s">
        <v>54</v>
      </c>
      <c r="C681" s="3" t="s">
        <v>55</v>
      </c>
      <c r="D681" s="2" t="s">
        <v>25</v>
      </c>
      <c r="E681" s="2">
        <v>5</v>
      </c>
      <c r="F681" s="4">
        <v>7488.0248499999998</v>
      </c>
      <c r="G681" s="1">
        <v>895.2355850865863</v>
      </c>
      <c r="H681" s="1">
        <v>7488.0248499999998</v>
      </c>
      <c r="I681" s="1">
        <v>895.2355850865863</v>
      </c>
      <c r="J681" s="1">
        <v>2.3846667804273358</v>
      </c>
      <c r="K681" s="1">
        <f t="shared" si="155"/>
        <v>4364.7813244818653</v>
      </c>
      <c r="L681" s="1">
        <v>0.77200000000000002</v>
      </c>
      <c r="M681" s="1">
        <v>0</v>
      </c>
      <c r="N681" s="1">
        <v>0.13800000000000001</v>
      </c>
      <c r="O681" s="1">
        <v>0.09</v>
      </c>
      <c r="P681" s="1">
        <f t="shared" si="162"/>
        <v>101.08833547500001</v>
      </c>
      <c r="Q681" s="1">
        <f t="shared" si="153"/>
        <v>602.33982277849748</v>
      </c>
      <c r="R681" s="1">
        <f t="shared" si="154"/>
        <v>392.83031920336788</v>
      </c>
      <c r="S681" s="1">
        <f t="shared" si="163"/>
        <v>995.1701419818653</v>
      </c>
      <c r="T681" s="1">
        <f t="shared" si="164"/>
        <v>1096.2584774568654</v>
      </c>
    </row>
    <row r="682" spans="1:20" x14ac:dyDescent="0.35">
      <c r="A682" s="2">
        <v>2001</v>
      </c>
      <c r="B682" s="2" t="s">
        <v>54</v>
      </c>
      <c r="C682" s="3" t="s">
        <v>55</v>
      </c>
      <c r="D682" s="2" t="s">
        <v>26</v>
      </c>
      <c r="E682" s="2">
        <v>6</v>
      </c>
      <c r="F682" s="4">
        <v>4533.268</v>
      </c>
      <c r="G682" s="1">
        <v>966.96805045474844</v>
      </c>
      <c r="H682" s="1">
        <v>4533.268</v>
      </c>
      <c r="I682" s="1">
        <v>966.96805045474844</v>
      </c>
      <c r="J682" s="1">
        <v>1.4436829234580155</v>
      </c>
      <c r="K682" s="1">
        <f t="shared" si="155"/>
        <v>2642.4489637305701</v>
      </c>
      <c r="L682" s="1">
        <v>0.77200000000000002</v>
      </c>
      <c r="M682" s="1">
        <v>0</v>
      </c>
      <c r="N682" s="1">
        <v>0.13800000000000001</v>
      </c>
      <c r="O682" s="1">
        <v>0.09</v>
      </c>
      <c r="P682" s="1">
        <f t="shared" si="162"/>
        <v>61.199118000000006</v>
      </c>
      <c r="Q682" s="1">
        <f t="shared" si="153"/>
        <v>364.65795699481868</v>
      </c>
      <c r="R682" s="1">
        <f t="shared" si="154"/>
        <v>237.82040673575131</v>
      </c>
      <c r="S682" s="1">
        <f t="shared" si="163"/>
        <v>602.47836373056998</v>
      </c>
      <c r="T682" s="1">
        <f t="shared" si="164"/>
        <v>663.67748173056998</v>
      </c>
    </row>
    <row r="683" spans="1:20" x14ac:dyDescent="0.35">
      <c r="A683" s="2">
        <v>2001</v>
      </c>
      <c r="B683" s="2" t="s">
        <v>54</v>
      </c>
      <c r="C683" s="3" t="s">
        <v>55</v>
      </c>
      <c r="D683" s="2" t="s">
        <v>27</v>
      </c>
      <c r="E683" s="2">
        <v>7</v>
      </c>
      <c r="F683" s="4">
        <v>7904.1963749999995</v>
      </c>
      <c r="G683" s="1">
        <v>1114.2711934861088</v>
      </c>
      <c r="H683" s="1">
        <v>7904.1963749999995</v>
      </c>
      <c r="I683" s="1">
        <v>1114.2711934861088</v>
      </c>
      <c r="J683" s="1">
        <v>2.5172024531190851</v>
      </c>
      <c r="K683" s="1">
        <f t="shared" si="155"/>
        <v>4607.3683533031081</v>
      </c>
      <c r="L683" s="1">
        <v>0.77200000000000002</v>
      </c>
      <c r="M683" s="1">
        <v>0</v>
      </c>
      <c r="N683" s="1">
        <v>0.13800000000000001</v>
      </c>
      <c r="O683" s="1">
        <v>0.09</v>
      </c>
      <c r="P683" s="1">
        <f t="shared" si="162"/>
        <v>106.70665106249999</v>
      </c>
      <c r="Q683" s="1">
        <f t="shared" si="153"/>
        <v>635.81683275582895</v>
      </c>
      <c r="R683" s="1">
        <f t="shared" si="154"/>
        <v>414.66315179727968</v>
      </c>
      <c r="S683" s="1">
        <f t="shared" si="163"/>
        <v>1050.4799845531086</v>
      </c>
      <c r="T683" s="1">
        <f t="shared" si="164"/>
        <v>1157.1866356156086</v>
      </c>
    </row>
    <row r="684" spans="1:20" x14ac:dyDescent="0.35">
      <c r="A684" s="2">
        <v>2001</v>
      </c>
      <c r="B684" s="2" t="s">
        <v>54</v>
      </c>
      <c r="C684" s="3" t="s">
        <v>55</v>
      </c>
      <c r="D684" s="2" t="s">
        <v>28</v>
      </c>
      <c r="E684" s="2">
        <v>8</v>
      </c>
      <c r="F684" s="4">
        <v>6432.4736749999993</v>
      </c>
      <c r="G684" s="1">
        <v>933.83425562969092</v>
      </c>
      <c r="H684" s="1">
        <v>6432.4736749999993</v>
      </c>
      <c r="I684" s="1">
        <v>933.83425562969092</v>
      </c>
      <c r="J684" s="1">
        <v>2.0485116697690771</v>
      </c>
      <c r="K684" s="1">
        <f t="shared" si="155"/>
        <v>3749.4989038212429</v>
      </c>
      <c r="L684" s="1">
        <v>0.77200000000000002</v>
      </c>
      <c r="M684" s="1">
        <v>0</v>
      </c>
      <c r="N684" s="1">
        <v>0.13800000000000001</v>
      </c>
      <c r="O684" s="1">
        <v>0.09</v>
      </c>
      <c r="P684" s="1">
        <f t="shared" si="162"/>
        <v>86.838394612499982</v>
      </c>
      <c r="Q684" s="1">
        <f t="shared" si="153"/>
        <v>517.43084872733152</v>
      </c>
      <c r="R684" s="1">
        <f t="shared" si="154"/>
        <v>337.45490134391184</v>
      </c>
      <c r="S684" s="1">
        <f t="shared" si="163"/>
        <v>854.88575007124336</v>
      </c>
      <c r="T684" s="1">
        <f t="shared" si="164"/>
        <v>941.72414468374336</v>
      </c>
    </row>
    <row r="685" spans="1:20" x14ac:dyDescent="0.35">
      <c r="A685" s="2">
        <v>2001</v>
      </c>
      <c r="B685" s="2" t="s">
        <v>54</v>
      </c>
      <c r="C685" s="3" t="s">
        <v>55</v>
      </c>
      <c r="D685" s="2" t="s">
        <v>29</v>
      </c>
      <c r="E685" s="2">
        <v>9</v>
      </c>
      <c r="F685" s="4">
        <v>4885.5978999999998</v>
      </c>
      <c r="G685" s="1">
        <v>1302.4047543175684</v>
      </c>
      <c r="H685" s="1">
        <v>4885.5978999999998</v>
      </c>
      <c r="I685" s="1">
        <v>1302.4047543175684</v>
      </c>
      <c r="J685" s="1">
        <v>1.5558873331804652</v>
      </c>
      <c r="K685" s="1">
        <f t="shared" si="155"/>
        <v>2847.8226101036266</v>
      </c>
      <c r="L685" s="1">
        <v>0.77200000000000002</v>
      </c>
      <c r="M685" s="1">
        <v>0</v>
      </c>
      <c r="N685" s="1">
        <v>0.13800000000000001</v>
      </c>
      <c r="O685" s="1">
        <v>0.09</v>
      </c>
      <c r="P685" s="1">
        <f t="shared" si="162"/>
        <v>65.955571649999996</v>
      </c>
      <c r="Q685" s="1">
        <f t="shared" si="153"/>
        <v>392.99952019430049</v>
      </c>
      <c r="R685" s="1">
        <f t="shared" si="154"/>
        <v>256.30403490932639</v>
      </c>
      <c r="S685" s="1">
        <f t="shared" si="163"/>
        <v>649.30355510362688</v>
      </c>
      <c r="T685" s="1">
        <f t="shared" si="164"/>
        <v>715.2591267536269</v>
      </c>
    </row>
    <row r="686" spans="1:20" x14ac:dyDescent="0.35">
      <c r="A686" s="2">
        <v>2001</v>
      </c>
      <c r="B686" s="2" t="s">
        <v>54</v>
      </c>
      <c r="C686" s="3" t="s">
        <v>55</v>
      </c>
      <c r="D686" s="2" t="s">
        <v>30</v>
      </c>
      <c r="E686" s="2">
        <v>10</v>
      </c>
      <c r="F686" s="4">
        <v>6769.5496750000002</v>
      </c>
      <c r="G686" s="1">
        <v>1370.8558448149254</v>
      </c>
      <c r="H686" s="1">
        <v>6769.5496750000002</v>
      </c>
      <c r="I686" s="1">
        <v>1370.8558448149254</v>
      </c>
      <c r="J686" s="1">
        <v>2.1558582605966072</v>
      </c>
      <c r="K686" s="1">
        <f t="shared" si="155"/>
        <v>3945.9810281735754</v>
      </c>
      <c r="L686" s="1">
        <v>0.77200000000000002</v>
      </c>
      <c r="M686" s="1">
        <v>0</v>
      </c>
      <c r="N686" s="1">
        <v>0.13800000000000001</v>
      </c>
      <c r="O686" s="1">
        <v>0.09</v>
      </c>
      <c r="P686" s="1">
        <f t="shared" si="162"/>
        <v>91.388920612500002</v>
      </c>
      <c r="Q686" s="1">
        <f t="shared" si="153"/>
        <v>544.54538188795345</v>
      </c>
      <c r="R686" s="1">
        <f t="shared" si="154"/>
        <v>355.13829253562176</v>
      </c>
      <c r="S686" s="1">
        <f t="shared" si="163"/>
        <v>899.68367442357521</v>
      </c>
      <c r="T686" s="1">
        <f t="shared" si="164"/>
        <v>991.0725950360752</v>
      </c>
    </row>
    <row r="687" spans="1:20" x14ac:dyDescent="0.35">
      <c r="A687" s="2">
        <v>2001</v>
      </c>
      <c r="B687" s="2" t="s">
        <v>54</v>
      </c>
      <c r="C687" s="3" t="s">
        <v>55</v>
      </c>
      <c r="D687" s="2" t="s">
        <v>31</v>
      </c>
      <c r="E687" s="2">
        <v>11</v>
      </c>
      <c r="F687" s="4">
        <v>6950.2074499999999</v>
      </c>
      <c r="G687" s="1">
        <v>1143.2547953591359</v>
      </c>
      <c r="H687" s="1">
        <v>6950.2074499999999</v>
      </c>
      <c r="I687" s="1">
        <v>1143.2547953591359</v>
      </c>
      <c r="J687" s="1">
        <v>2.2133912687393904</v>
      </c>
      <c r="K687" s="1">
        <f t="shared" si="155"/>
        <v>4051.2867260362696</v>
      </c>
      <c r="L687" s="1">
        <v>0.77200000000000002</v>
      </c>
      <c r="M687" s="1">
        <v>0</v>
      </c>
      <c r="N687" s="1">
        <v>0.13800000000000001</v>
      </c>
      <c r="O687" s="1">
        <v>0.09</v>
      </c>
      <c r="P687" s="1">
        <f t="shared" si="162"/>
        <v>93.827800574999998</v>
      </c>
      <c r="Q687" s="1">
        <f t="shared" si="153"/>
        <v>559.07756819300528</v>
      </c>
      <c r="R687" s="1">
        <f t="shared" si="154"/>
        <v>364.61580534326424</v>
      </c>
      <c r="S687" s="1">
        <f t="shared" si="163"/>
        <v>923.69337353626952</v>
      </c>
      <c r="T687" s="1">
        <f t="shared" si="164"/>
        <v>1017.5211741112695</v>
      </c>
    </row>
    <row r="688" spans="1:20" x14ac:dyDescent="0.35">
      <c r="A688" s="2">
        <v>2001</v>
      </c>
      <c r="B688" s="2" t="s">
        <v>54</v>
      </c>
      <c r="C688" s="3" t="s">
        <v>55</v>
      </c>
      <c r="D688" s="2" t="s">
        <v>32</v>
      </c>
      <c r="E688" s="2">
        <v>12</v>
      </c>
      <c r="F688" s="4">
        <v>3861.1241</v>
      </c>
      <c r="G688" s="1">
        <v>1167.7292798447684</v>
      </c>
      <c r="H688" s="1">
        <v>3861.1241</v>
      </c>
      <c r="I688" s="1">
        <v>1167.7292798447684</v>
      </c>
      <c r="J688" s="1">
        <v>1.2296292494779042</v>
      </c>
      <c r="K688" s="1">
        <f t="shared" si="155"/>
        <v>2250.6552396373058</v>
      </c>
      <c r="L688" s="1">
        <v>0.77200000000000002</v>
      </c>
      <c r="M688" s="1">
        <v>0</v>
      </c>
      <c r="N688" s="1">
        <v>0.13800000000000001</v>
      </c>
      <c r="O688" s="1">
        <v>0.09</v>
      </c>
      <c r="P688" s="1">
        <f t="shared" si="162"/>
        <v>52.125175350000006</v>
      </c>
      <c r="Q688" s="1">
        <f t="shared" si="153"/>
        <v>310.59042306994826</v>
      </c>
      <c r="R688" s="1">
        <f t="shared" si="154"/>
        <v>202.55897156735753</v>
      </c>
      <c r="S688" s="1">
        <f t="shared" si="163"/>
        <v>513.14939463730582</v>
      </c>
      <c r="T688" s="1">
        <f t="shared" si="164"/>
        <v>565.27456998730577</v>
      </c>
    </row>
    <row r="689" spans="1:20" x14ac:dyDescent="0.35">
      <c r="A689" s="2">
        <v>2001</v>
      </c>
      <c r="B689" s="2" t="s">
        <v>54</v>
      </c>
      <c r="C689" s="3" t="s">
        <v>55</v>
      </c>
      <c r="D689" s="2" t="s">
        <v>33</v>
      </c>
      <c r="E689" s="2">
        <v>13</v>
      </c>
      <c r="F689" s="4">
        <v>10748.702949999999</v>
      </c>
      <c r="G689" s="1">
        <v>1063.1115941852545</v>
      </c>
      <c r="H689" s="1">
        <v>10748.702949999999</v>
      </c>
      <c r="I689" s="1">
        <v>1063.1115941852545</v>
      </c>
      <c r="J689" s="1">
        <v>3.4230755601119975</v>
      </c>
      <c r="K689" s="1">
        <f t="shared" si="155"/>
        <v>6265.4356573834193</v>
      </c>
      <c r="L689" s="1">
        <v>0.77200000000000002</v>
      </c>
      <c r="M689" s="1">
        <v>0</v>
      </c>
      <c r="N689" s="1">
        <v>0.13800000000000001</v>
      </c>
      <c r="O689" s="1">
        <v>0.09</v>
      </c>
      <c r="P689" s="1">
        <f t="shared" si="162"/>
        <v>145.10748982499999</v>
      </c>
      <c r="Q689" s="1">
        <f t="shared" si="153"/>
        <v>864.63012071891194</v>
      </c>
      <c r="R689" s="1">
        <f t="shared" si="154"/>
        <v>563.88920916450775</v>
      </c>
      <c r="S689" s="1">
        <f t="shared" si="163"/>
        <v>1428.5193298834197</v>
      </c>
      <c r="T689" s="1">
        <f t="shared" si="164"/>
        <v>1573.6268197084196</v>
      </c>
    </row>
    <row r="690" spans="1:20" x14ac:dyDescent="0.35">
      <c r="A690" s="2">
        <v>2001</v>
      </c>
      <c r="B690" s="2" t="s">
        <v>54</v>
      </c>
      <c r="C690" s="3" t="s">
        <v>55</v>
      </c>
      <c r="D690" s="2" t="s">
        <v>34</v>
      </c>
      <c r="E690" s="2">
        <v>14</v>
      </c>
      <c r="F690" s="4">
        <v>8985.3110749999996</v>
      </c>
      <c r="G690" s="1">
        <v>1443.9511072749663</v>
      </c>
      <c r="H690" s="1">
        <v>8985.3110749999996</v>
      </c>
      <c r="I690" s="1">
        <v>1443.9511072749663</v>
      </c>
      <c r="J690" s="1">
        <v>2.8614986276866232</v>
      </c>
      <c r="K690" s="1">
        <f t="shared" si="155"/>
        <v>5237.5517924222795</v>
      </c>
      <c r="L690" s="1">
        <v>0.77200000000000002</v>
      </c>
      <c r="M690" s="1">
        <v>0</v>
      </c>
      <c r="N690" s="1">
        <v>0.13800000000000001</v>
      </c>
      <c r="O690" s="1">
        <v>0.09</v>
      </c>
      <c r="P690" s="1">
        <f t="shared" si="162"/>
        <v>121.30169951249999</v>
      </c>
      <c r="Q690" s="1">
        <f t="shared" si="153"/>
        <v>722.78214735427468</v>
      </c>
      <c r="R690" s="1">
        <f t="shared" si="154"/>
        <v>471.37966131800516</v>
      </c>
      <c r="S690" s="1">
        <f t="shared" si="163"/>
        <v>1194.1618086722799</v>
      </c>
      <c r="T690" s="1">
        <f t="shared" si="164"/>
        <v>1315.4635081847798</v>
      </c>
    </row>
    <row r="691" spans="1:20" x14ac:dyDescent="0.35">
      <c r="A691" s="2">
        <v>2001</v>
      </c>
      <c r="B691" s="2" t="s">
        <v>54</v>
      </c>
      <c r="C691" s="3" t="s">
        <v>55</v>
      </c>
      <c r="D691" s="2" t="s">
        <v>35</v>
      </c>
      <c r="E691" s="2">
        <v>15</v>
      </c>
      <c r="F691" s="4">
        <v>12613.42935</v>
      </c>
      <c r="G691" s="1">
        <v>1334.001655466896</v>
      </c>
      <c r="H691" s="1">
        <v>12613.42935</v>
      </c>
      <c r="I691" s="1">
        <v>1334.001655466896</v>
      </c>
      <c r="J691" s="1">
        <v>4.0169238965883194</v>
      </c>
      <c r="K691" s="1">
        <f t="shared" si="155"/>
        <v>7352.3875744818652</v>
      </c>
      <c r="L691" s="1">
        <v>0.77200000000000002</v>
      </c>
      <c r="M691" s="1">
        <v>0</v>
      </c>
      <c r="N691" s="1">
        <v>0.13800000000000001</v>
      </c>
      <c r="O691" s="1">
        <v>0.09</v>
      </c>
      <c r="P691" s="1">
        <f t="shared" si="162"/>
        <v>170.28129622500001</v>
      </c>
      <c r="Q691" s="1">
        <f t="shared" si="153"/>
        <v>1014.6294852784974</v>
      </c>
      <c r="R691" s="1">
        <f t="shared" si="154"/>
        <v>661.71488170336784</v>
      </c>
      <c r="S691" s="1">
        <f t="shared" si="163"/>
        <v>1676.3443669818653</v>
      </c>
      <c r="T691" s="1">
        <f t="shared" si="164"/>
        <v>1846.6256632068653</v>
      </c>
    </row>
    <row r="692" spans="1:20" x14ac:dyDescent="0.35">
      <c r="A692" s="1">
        <f>A691+1</f>
        <v>2002</v>
      </c>
      <c r="B692" s="3" t="s">
        <v>36</v>
      </c>
      <c r="C692" s="3" t="s">
        <v>36</v>
      </c>
      <c r="D692" s="3" t="s">
        <v>21</v>
      </c>
      <c r="E692" s="3">
        <v>1</v>
      </c>
      <c r="F692" s="4">
        <v>0</v>
      </c>
      <c r="G692" s="1">
        <v>0</v>
      </c>
      <c r="H692" s="1">
        <v>0</v>
      </c>
      <c r="I692" s="1">
        <v>0</v>
      </c>
      <c r="J692" s="1">
        <v>0</v>
      </c>
      <c r="K692" s="1" t="e">
        <f t="shared" si="155"/>
        <v>#DIV/0!</v>
      </c>
    </row>
    <row r="693" spans="1:20" x14ac:dyDescent="0.35">
      <c r="A693" s="2">
        <v>2002</v>
      </c>
      <c r="B693" s="2" t="s">
        <v>54</v>
      </c>
      <c r="C693" s="3" t="s">
        <v>55</v>
      </c>
      <c r="D693" s="2" t="s">
        <v>22</v>
      </c>
      <c r="E693" s="2">
        <v>2</v>
      </c>
      <c r="F693" s="4">
        <v>7489.1125000000002</v>
      </c>
      <c r="G693" s="1">
        <v>967.44986688776021</v>
      </c>
      <c r="H693" s="1">
        <v>7489.1125000000002</v>
      </c>
      <c r="I693" s="1">
        <v>967.44986688776021</v>
      </c>
      <c r="J693" s="1">
        <v>1</v>
      </c>
      <c r="K693" s="1">
        <f t="shared" si="155"/>
        <v>4365.4153173575132</v>
      </c>
      <c r="L693" s="1">
        <v>0.77200000000000002</v>
      </c>
      <c r="M693" s="1">
        <v>0</v>
      </c>
      <c r="N693" s="1">
        <v>0.13800000000000001</v>
      </c>
      <c r="O693" s="1">
        <v>0.09</v>
      </c>
      <c r="P693" s="1">
        <f t="shared" ref="P693:P706" si="165">L693*0.03*K693</f>
        <v>101.10301875</v>
      </c>
      <c r="Q693" s="1">
        <f t="shared" si="153"/>
        <v>602.42731379533689</v>
      </c>
      <c r="R693" s="1">
        <f t="shared" si="154"/>
        <v>392.8873785621762</v>
      </c>
      <c r="S693" s="1">
        <f t="shared" ref="S693:S706" si="166">Q693+R693</f>
        <v>995.31469235751308</v>
      </c>
      <c r="T693" s="1">
        <f t="shared" ref="T693:T706" si="167">S693+P693</f>
        <v>1096.417711107513</v>
      </c>
    </row>
    <row r="694" spans="1:20" x14ac:dyDescent="0.35">
      <c r="A694" s="2">
        <v>2002</v>
      </c>
      <c r="B694" s="2" t="s">
        <v>54</v>
      </c>
      <c r="C694" s="3" t="s">
        <v>55</v>
      </c>
      <c r="D694" s="2" t="s">
        <v>23</v>
      </c>
      <c r="E694" s="2">
        <v>3</v>
      </c>
      <c r="F694" s="4">
        <v>11304.599674999999</v>
      </c>
      <c r="G694" s="1">
        <v>1303.3604117748687</v>
      </c>
      <c r="H694" s="1">
        <v>11304.599674999999</v>
      </c>
      <c r="I694" s="1">
        <v>1303.3604117748687</v>
      </c>
      <c r="J694" s="1">
        <v>1.5094712057002748</v>
      </c>
      <c r="K694" s="1">
        <f t="shared" si="155"/>
        <v>6589.4687224740937</v>
      </c>
      <c r="L694" s="1">
        <v>0.77200000000000002</v>
      </c>
      <c r="M694" s="1">
        <v>0</v>
      </c>
      <c r="N694" s="1">
        <v>0.13800000000000001</v>
      </c>
      <c r="O694" s="1">
        <v>0.09</v>
      </c>
      <c r="P694" s="1">
        <f t="shared" si="165"/>
        <v>152.61209561250001</v>
      </c>
      <c r="Q694" s="1">
        <f t="shared" si="153"/>
        <v>909.34668370142504</v>
      </c>
      <c r="R694" s="1">
        <f t="shared" si="154"/>
        <v>593.05218502266837</v>
      </c>
      <c r="S694" s="1">
        <f t="shared" si="166"/>
        <v>1502.3988687240935</v>
      </c>
      <c r="T694" s="1">
        <f t="shared" si="167"/>
        <v>1655.0109643365936</v>
      </c>
    </row>
    <row r="695" spans="1:20" x14ac:dyDescent="0.35">
      <c r="A695" s="2">
        <v>2002</v>
      </c>
      <c r="B695" s="2" t="s">
        <v>54</v>
      </c>
      <c r="C695" s="3" t="s">
        <v>55</v>
      </c>
      <c r="D695" s="2" t="s">
        <v>24</v>
      </c>
      <c r="E695" s="2">
        <v>4</v>
      </c>
      <c r="F695" s="4">
        <v>5899.0306249999994</v>
      </c>
      <c r="G695" s="1">
        <v>937.55526471978953</v>
      </c>
      <c r="H695" s="1">
        <v>5899.0306249999994</v>
      </c>
      <c r="I695" s="1">
        <v>937.55526471978953</v>
      </c>
      <c r="J695" s="1">
        <v>0.78768086672486215</v>
      </c>
      <c r="K695" s="1">
        <f t="shared" si="155"/>
        <v>3438.5541207901551</v>
      </c>
      <c r="L695" s="1">
        <v>0.77200000000000002</v>
      </c>
      <c r="M695" s="1">
        <v>0</v>
      </c>
      <c r="N695" s="1">
        <v>0.13800000000000001</v>
      </c>
      <c r="O695" s="1">
        <v>0.09</v>
      </c>
      <c r="P695" s="1">
        <f t="shared" si="165"/>
        <v>79.636913437499999</v>
      </c>
      <c r="Q695" s="1">
        <f t="shared" si="153"/>
        <v>474.52046866904146</v>
      </c>
      <c r="R695" s="1">
        <f t="shared" si="154"/>
        <v>309.46987087111393</v>
      </c>
      <c r="S695" s="1">
        <f t="shared" si="166"/>
        <v>783.99033954015545</v>
      </c>
      <c r="T695" s="1">
        <f t="shared" si="167"/>
        <v>863.62725297765542</v>
      </c>
    </row>
    <row r="696" spans="1:20" x14ac:dyDescent="0.35">
      <c r="A696" s="2">
        <v>2002</v>
      </c>
      <c r="B696" s="2" t="s">
        <v>54</v>
      </c>
      <c r="C696" s="3" t="s">
        <v>55</v>
      </c>
      <c r="D696" s="2" t="s">
        <v>25</v>
      </c>
      <c r="E696" s="2">
        <v>5</v>
      </c>
      <c r="F696" s="4">
        <v>13289.913649999999</v>
      </c>
      <c r="G696" s="1">
        <v>3296.7609249382572</v>
      </c>
      <c r="H696" s="1">
        <v>13289.913649999999</v>
      </c>
      <c r="I696" s="1">
        <v>3296.7609249382572</v>
      </c>
      <c r="J696" s="1">
        <v>1.7745645628904625</v>
      </c>
      <c r="K696" s="1">
        <f t="shared" si="155"/>
        <v>7746.7113244818647</v>
      </c>
      <c r="L696" s="1">
        <v>0.77200000000000002</v>
      </c>
      <c r="M696" s="1">
        <v>0</v>
      </c>
      <c r="N696" s="1">
        <v>0.13800000000000001</v>
      </c>
      <c r="O696" s="1">
        <v>0.09</v>
      </c>
      <c r="P696" s="1">
        <f t="shared" si="165"/>
        <v>179.413834275</v>
      </c>
      <c r="Q696" s="1">
        <f t="shared" si="153"/>
        <v>1069.0461627784973</v>
      </c>
      <c r="R696" s="1">
        <f t="shared" si="154"/>
        <v>697.20401920336781</v>
      </c>
      <c r="S696" s="1">
        <f t="shared" si="166"/>
        <v>1766.2501819818651</v>
      </c>
      <c r="T696" s="1">
        <f t="shared" si="167"/>
        <v>1945.6640162568651</v>
      </c>
    </row>
    <row r="697" spans="1:20" x14ac:dyDescent="0.35">
      <c r="A697" s="2">
        <v>2002</v>
      </c>
      <c r="B697" s="2" t="s">
        <v>54</v>
      </c>
      <c r="C697" s="3" t="s">
        <v>55</v>
      </c>
      <c r="D697" s="2" t="s">
        <v>26</v>
      </c>
      <c r="E697" s="2">
        <v>6</v>
      </c>
      <c r="F697" s="4">
        <v>7540.3935750000001</v>
      </c>
      <c r="G697" s="1">
        <v>1121.5655986678335</v>
      </c>
      <c r="H697" s="1">
        <v>7540.3935750000001</v>
      </c>
      <c r="I697" s="1">
        <v>1121.5655986678335</v>
      </c>
      <c r="J697" s="1">
        <v>1.0068474168334367</v>
      </c>
      <c r="K697" s="1">
        <f t="shared" si="155"/>
        <v>4395.3071356865285</v>
      </c>
      <c r="L697" s="1">
        <v>0.77200000000000002</v>
      </c>
      <c r="M697" s="1">
        <v>0</v>
      </c>
      <c r="N697" s="1">
        <v>0.13800000000000001</v>
      </c>
      <c r="O697" s="1">
        <v>0.09</v>
      </c>
      <c r="P697" s="1">
        <f t="shared" si="165"/>
        <v>101.7953132625</v>
      </c>
      <c r="Q697" s="1">
        <f t="shared" si="153"/>
        <v>606.55238472474093</v>
      </c>
      <c r="R697" s="1">
        <f t="shared" si="154"/>
        <v>395.57764221178752</v>
      </c>
      <c r="S697" s="1">
        <f t="shared" si="166"/>
        <v>1002.1300269365285</v>
      </c>
      <c r="T697" s="1">
        <f t="shared" si="167"/>
        <v>1103.9253401990284</v>
      </c>
    </row>
    <row r="698" spans="1:20" x14ac:dyDescent="0.35">
      <c r="A698" s="2">
        <v>2002</v>
      </c>
      <c r="B698" s="2" t="s">
        <v>54</v>
      </c>
      <c r="C698" s="3" t="s">
        <v>55</v>
      </c>
      <c r="D698" s="2" t="s">
        <v>27</v>
      </c>
      <c r="E698" s="2">
        <v>7</v>
      </c>
      <c r="F698" s="4">
        <v>14380.65465</v>
      </c>
      <c r="G698" s="1">
        <v>1123.7812586857265</v>
      </c>
      <c r="H698" s="1">
        <v>14380.65465</v>
      </c>
      <c r="I698" s="1">
        <v>1123.7812586857265</v>
      </c>
      <c r="J698" s="1">
        <v>1.92020812212395</v>
      </c>
      <c r="K698" s="1">
        <f t="shared" si="155"/>
        <v>8382.5059488341976</v>
      </c>
      <c r="L698" s="1">
        <v>0.77200000000000002</v>
      </c>
      <c r="M698" s="1">
        <v>0</v>
      </c>
      <c r="N698" s="1">
        <v>0.13800000000000001</v>
      </c>
      <c r="O698" s="1">
        <v>0.09</v>
      </c>
      <c r="P698" s="1">
        <f t="shared" si="165"/>
        <v>194.13883777500001</v>
      </c>
      <c r="Q698" s="1">
        <f t="shared" si="153"/>
        <v>1156.7858209391193</v>
      </c>
      <c r="R698" s="1">
        <f t="shared" si="154"/>
        <v>754.42553539507776</v>
      </c>
      <c r="S698" s="1">
        <f t="shared" si="166"/>
        <v>1911.211356334197</v>
      </c>
      <c r="T698" s="1">
        <f t="shared" si="167"/>
        <v>2105.3501941091972</v>
      </c>
    </row>
    <row r="699" spans="1:20" x14ac:dyDescent="0.35">
      <c r="A699" s="2">
        <v>2002</v>
      </c>
      <c r="B699" s="2" t="s">
        <v>54</v>
      </c>
      <c r="C699" s="3" t="s">
        <v>55</v>
      </c>
      <c r="D699" s="2" t="s">
        <v>28</v>
      </c>
      <c r="E699" s="2">
        <v>8</v>
      </c>
      <c r="F699" s="4">
        <v>12383.75445</v>
      </c>
      <c r="G699" s="1">
        <v>1504.7000418031864</v>
      </c>
      <c r="H699" s="1">
        <v>12383.75445</v>
      </c>
      <c r="I699" s="1">
        <v>1504.7000418031864</v>
      </c>
      <c r="J699" s="1">
        <v>1.6535676890953368</v>
      </c>
      <c r="K699" s="1">
        <f t="shared" si="155"/>
        <v>7218.5097182642494</v>
      </c>
      <c r="L699" s="1">
        <v>0.77200000000000002</v>
      </c>
      <c r="M699" s="1">
        <v>0</v>
      </c>
      <c r="N699" s="1">
        <v>0.13800000000000001</v>
      </c>
      <c r="O699" s="1">
        <v>0.09</v>
      </c>
      <c r="P699" s="1">
        <f t="shared" si="165"/>
        <v>167.18068507500001</v>
      </c>
      <c r="Q699" s="1">
        <f t="shared" si="153"/>
        <v>996.15434112046648</v>
      </c>
      <c r="R699" s="1">
        <f t="shared" si="154"/>
        <v>649.66587464378244</v>
      </c>
      <c r="S699" s="1">
        <f t="shared" si="166"/>
        <v>1645.820215764249</v>
      </c>
      <c r="T699" s="1">
        <f t="shared" si="167"/>
        <v>1813.000900839249</v>
      </c>
    </row>
    <row r="700" spans="1:20" x14ac:dyDescent="0.35">
      <c r="A700" s="2">
        <v>2002</v>
      </c>
      <c r="B700" s="2" t="s">
        <v>54</v>
      </c>
      <c r="C700" s="3" t="s">
        <v>55</v>
      </c>
      <c r="D700" s="2" t="s">
        <v>29</v>
      </c>
      <c r="E700" s="2">
        <v>9</v>
      </c>
      <c r="F700" s="4">
        <v>9522.6641749999999</v>
      </c>
      <c r="G700" s="1">
        <v>1675.7166231124932</v>
      </c>
      <c r="H700" s="1">
        <v>9522.6641749999999</v>
      </c>
      <c r="I700" s="1">
        <v>1675.7166231124932</v>
      </c>
      <c r="J700" s="1">
        <v>1.271534400771787</v>
      </c>
      <c r="K700" s="1">
        <f t="shared" si="155"/>
        <v>5550.775749676166</v>
      </c>
      <c r="L700" s="1">
        <v>0.77200000000000002</v>
      </c>
      <c r="M700" s="1">
        <v>0</v>
      </c>
      <c r="N700" s="1">
        <v>0.13800000000000001</v>
      </c>
      <c r="O700" s="1">
        <v>0.09</v>
      </c>
      <c r="P700" s="1">
        <f t="shared" si="165"/>
        <v>128.55596636250002</v>
      </c>
      <c r="Q700" s="1">
        <f t="shared" si="153"/>
        <v>766.00705345531094</v>
      </c>
      <c r="R700" s="1">
        <f t="shared" si="154"/>
        <v>499.5698174708549</v>
      </c>
      <c r="S700" s="1">
        <f t="shared" si="166"/>
        <v>1265.5768709261658</v>
      </c>
      <c r="T700" s="1">
        <f t="shared" si="167"/>
        <v>1394.1328372886658</v>
      </c>
    </row>
    <row r="701" spans="1:20" x14ac:dyDescent="0.35">
      <c r="A701" s="2">
        <v>2002</v>
      </c>
      <c r="B701" s="2" t="s">
        <v>54</v>
      </c>
      <c r="C701" s="3" t="s">
        <v>55</v>
      </c>
      <c r="D701" s="2" t="s">
        <v>30</v>
      </c>
      <c r="E701" s="2">
        <v>10</v>
      </c>
      <c r="F701" s="4">
        <v>14462.608875</v>
      </c>
      <c r="G701" s="1">
        <v>2450.984956221911</v>
      </c>
      <c r="H701" s="1">
        <v>14462.608875</v>
      </c>
      <c r="I701" s="1">
        <v>2450.984956221911</v>
      </c>
      <c r="J701" s="1">
        <v>1.9311512378803228</v>
      </c>
      <c r="K701" s="1">
        <f t="shared" si="155"/>
        <v>8430.2771939766826</v>
      </c>
      <c r="L701" s="1">
        <v>0.77200000000000002</v>
      </c>
      <c r="M701" s="1">
        <v>0</v>
      </c>
      <c r="N701" s="1">
        <v>0.13800000000000001</v>
      </c>
      <c r="O701" s="1">
        <v>0.09</v>
      </c>
      <c r="P701" s="1">
        <f t="shared" si="165"/>
        <v>195.24521981249998</v>
      </c>
      <c r="Q701" s="1">
        <f t="shared" si="153"/>
        <v>1163.3782527687822</v>
      </c>
      <c r="R701" s="1">
        <f t="shared" si="154"/>
        <v>758.72494745790141</v>
      </c>
      <c r="S701" s="1">
        <f t="shared" si="166"/>
        <v>1922.1032002266836</v>
      </c>
      <c r="T701" s="1">
        <f t="shared" si="167"/>
        <v>2117.3484200391836</v>
      </c>
    </row>
    <row r="702" spans="1:20" x14ac:dyDescent="0.35">
      <c r="A702" s="2">
        <v>2002</v>
      </c>
      <c r="B702" s="2" t="s">
        <v>54</v>
      </c>
      <c r="C702" s="3" t="s">
        <v>55</v>
      </c>
      <c r="D702" s="2" t="s">
        <v>31</v>
      </c>
      <c r="E702" s="2">
        <v>11</v>
      </c>
      <c r="F702" s="4">
        <v>13320.013024999998</v>
      </c>
      <c r="G702" s="1">
        <v>2480.4764894637028</v>
      </c>
      <c r="H702" s="1">
        <v>13320.013024999998</v>
      </c>
      <c r="I702" s="1">
        <v>2480.4764894637028</v>
      </c>
      <c r="J702" s="1">
        <v>1.7785836472612742</v>
      </c>
      <c r="K702" s="1">
        <f t="shared" si="155"/>
        <v>7764.2562969559576</v>
      </c>
      <c r="L702" s="1">
        <v>0.77200000000000002</v>
      </c>
      <c r="M702" s="1">
        <v>0</v>
      </c>
      <c r="N702" s="1">
        <v>0.13800000000000001</v>
      </c>
      <c r="O702" s="1">
        <v>0.09</v>
      </c>
      <c r="P702" s="1">
        <f t="shared" si="165"/>
        <v>179.82017583749999</v>
      </c>
      <c r="Q702" s="1">
        <f t="shared" si="153"/>
        <v>1071.4673689799222</v>
      </c>
      <c r="R702" s="1">
        <f t="shared" si="154"/>
        <v>698.78306672603617</v>
      </c>
      <c r="S702" s="1">
        <f t="shared" si="166"/>
        <v>1770.2504357059584</v>
      </c>
      <c r="T702" s="1">
        <f t="shared" si="167"/>
        <v>1950.0706115434584</v>
      </c>
    </row>
    <row r="703" spans="1:20" x14ac:dyDescent="0.35">
      <c r="A703" s="2">
        <v>2002</v>
      </c>
      <c r="B703" s="2" t="s">
        <v>54</v>
      </c>
      <c r="C703" s="3" t="s">
        <v>55</v>
      </c>
      <c r="D703" s="2" t="s">
        <v>32</v>
      </c>
      <c r="E703" s="2">
        <v>12</v>
      </c>
      <c r="F703" s="4">
        <v>5197.7361999999994</v>
      </c>
      <c r="G703" s="1">
        <v>766.37484946776613</v>
      </c>
      <c r="H703" s="1">
        <v>5197.7361999999994</v>
      </c>
      <c r="I703" s="1">
        <v>766.37484946776613</v>
      </c>
      <c r="J703" s="1">
        <v>0.69403900662461671</v>
      </c>
      <c r="K703" s="1">
        <f t="shared" si="155"/>
        <v>3029.7685103626936</v>
      </c>
      <c r="L703" s="1">
        <v>0.77200000000000002</v>
      </c>
      <c r="M703" s="1">
        <v>0</v>
      </c>
      <c r="N703" s="1">
        <v>0.13800000000000001</v>
      </c>
      <c r="O703" s="1">
        <v>0.09</v>
      </c>
      <c r="P703" s="1">
        <f t="shared" si="165"/>
        <v>70.169438699999986</v>
      </c>
      <c r="Q703" s="1">
        <f t="shared" si="153"/>
        <v>418.10805443005177</v>
      </c>
      <c r="R703" s="1">
        <f t="shared" si="154"/>
        <v>272.67916593264243</v>
      </c>
      <c r="S703" s="1">
        <f t="shared" si="166"/>
        <v>690.78722036269414</v>
      </c>
      <c r="T703" s="1">
        <f t="shared" si="167"/>
        <v>760.95665906269414</v>
      </c>
    </row>
    <row r="704" spans="1:20" x14ac:dyDescent="0.35">
      <c r="A704" s="2">
        <v>2002</v>
      </c>
      <c r="B704" s="2" t="s">
        <v>54</v>
      </c>
      <c r="C704" s="3" t="s">
        <v>55</v>
      </c>
      <c r="D704" s="2" t="s">
        <v>33</v>
      </c>
      <c r="E704" s="2">
        <v>13</v>
      </c>
      <c r="F704" s="4">
        <v>15903.174275000001</v>
      </c>
      <c r="G704" s="1">
        <v>4459.110939216449</v>
      </c>
      <c r="H704" s="1">
        <v>15903.174275000001</v>
      </c>
      <c r="I704" s="1">
        <v>4459.110939216449</v>
      </c>
      <c r="J704" s="1">
        <v>2.1235058593391409</v>
      </c>
      <c r="K704" s="1">
        <f t="shared" si="155"/>
        <v>9269.9850048575136</v>
      </c>
      <c r="L704" s="1">
        <v>0.77200000000000002</v>
      </c>
      <c r="M704" s="1">
        <v>0</v>
      </c>
      <c r="N704" s="1">
        <v>0.13800000000000001</v>
      </c>
      <c r="O704" s="1">
        <v>0.09</v>
      </c>
      <c r="P704" s="1">
        <f t="shared" si="165"/>
        <v>214.69285271250001</v>
      </c>
      <c r="Q704" s="1">
        <f t="shared" si="153"/>
        <v>1279.2579306703369</v>
      </c>
      <c r="R704" s="1">
        <f t="shared" si="154"/>
        <v>834.29865043717621</v>
      </c>
      <c r="S704" s="1">
        <f t="shared" si="166"/>
        <v>2113.556581107513</v>
      </c>
      <c r="T704" s="1">
        <f t="shared" si="167"/>
        <v>2328.2494338200131</v>
      </c>
    </row>
    <row r="705" spans="1:20" x14ac:dyDescent="0.35">
      <c r="A705" s="2">
        <v>2002</v>
      </c>
      <c r="B705" s="2" t="s">
        <v>54</v>
      </c>
      <c r="C705" s="3" t="s">
        <v>55</v>
      </c>
      <c r="D705" s="2" t="s">
        <v>34</v>
      </c>
      <c r="E705" s="2">
        <v>14</v>
      </c>
      <c r="F705" s="4">
        <v>11653.455675000001</v>
      </c>
      <c r="G705" s="1">
        <v>1014.5063326039533</v>
      </c>
      <c r="H705" s="1">
        <v>11653.455675000001</v>
      </c>
      <c r="I705" s="1">
        <v>1014.5063326039533</v>
      </c>
      <c r="J705" s="1">
        <v>1.5560529602139108</v>
      </c>
      <c r="K705" s="1">
        <f t="shared" si="155"/>
        <v>6792.8174271373064</v>
      </c>
      <c r="L705" s="1">
        <v>0.77200000000000002</v>
      </c>
      <c r="M705" s="1">
        <v>0</v>
      </c>
      <c r="N705" s="1">
        <v>0.13800000000000001</v>
      </c>
      <c r="O705" s="1">
        <v>0.09</v>
      </c>
      <c r="P705" s="1">
        <f t="shared" si="165"/>
        <v>157.32165161250001</v>
      </c>
      <c r="Q705" s="1">
        <f t="shared" si="153"/>
        <v>937.40880494494832</v>
      </c>
      <c r="R705" s="1">
        <f t="shared" si="154"/>
        <v>611.35356844235753</v>
      </c>
      <c r="S705" s="1">
        <f t="shared" si="166"/>
        <v>1548.7623733873058</v>
      </c>
      <c r="T705" s="1">
        <f t="shared" si="167"/>
        <v>1706.0840249998059</v>
      </c>
    </row>
    <row r="706" spans="1:20" x14ac:dyDescent="0.35">
      <c r="A706" s="2">
        <v>2002</v>
      </c>
      <c r="B706" s="2" t="s">
        <v>54</v>
      </c>
      <c r="C706" s="3" t="s">
        <v>55</v>
      </c>
      <c r="D706" s="2" t="s">
        <v>35</v>
      </c>
      <c r="E706" s="2">
        <v>15</v>
      </c>
      <c r="F706" s="4">
        <v>15214.364275</v>
      </c>
      <c r="G706" s="1">
        <v>3190.4166330381031</v>
      </c>
      <c r="H706" s="1">
        <v>15214.364275</v>
      </c>
      <c r="I706" s="1">
        <v>3190.4166330381031</v>
      </c>
      <c r="J706" s="1">
        <v>2.0315310091816619</v>
      </c>
      <c r="K706" s="1">
        <f t="shared" si="155"/>
        <v>8868.4765851683951</v>
      </c>
      <c r="L706" s="1">
        <v>0.77200000000000002</v>
      </c>
      <c r="M706" s="1">
        <v>0</v>
      </c>
      <c r="N706" s="1">
        <v>0.13800000000000001</v>
      </c>
      <c r="O706" s="1">
        <v>0.09</v>
      </c>
      <c r="P706" s="1">
        <f t="shared" si="165"/>
        <v>205.39391771250004</v>
      </c>
      <c r="Q706" s="1">
        <f t="shared" si="153"/>
        <v>1223.8497687532385</v>
      </c>
      <c r="R706" s="1">
        <f t="shared" si="154"/>
        <v>798.16289266515548</v>
      </c>
      <c r="S706" s="1">
        <f t="shared" si="166"/>
        <v>2022.0126614183941</v>
      </c>
      <c r="T706" s="1">
        <f t="shared" si="167"/>
        <v>2227.406579130894</v>
      </c>
    </row>
    <row r="707" spans="1:20" x14ac:dyDescent="0.35">
      <c r="A707" s="1">
        <f>A706+1</f>
        <v>2003</v>
      </c>
      <c r="B707" s="3" t="s">
        <v>36</v>
      </c>
      <c r="C707" s="3" t="s">
        <v>36</v>
      </c>
      <c r="D707" s="3" t="s">
        <v>21</v>
      </c>
      <c r="E707" s="3">
        <v>1</v>
      </c>
      <c r="F707" s="4">
        <v>0</v>
      </c>
      <c r="G707" s="1">
        <v>0</v>
      </c>
      <c r="H707" s="1">
        <v>0</v>
      </c>
      <c r="I707" s="1">
        <v>0</v>
      </c>
      <c r="J707" s="1">
        <v>0</v>
      </c>
      <c r="K707" s="1" t="e">
        <f t="shared" si="155"/>
        <v>#DIV/0!</v>
      </c>
    </row>
    <row r="708" spans="1:20" x14ac:dyDescent="0.35">
      <c r="A708" s="2">
        <v>2003</v>
      </c>
      <c r="B708" s="2" t="s">
        <v>54</v>
      </c>
      <c r="C708" s="3" t="s">
        <v>55</v>
      </c>
      <c r="D708" s="2" t="s">
        <v>22</v>
      </c>
      <c r="E708" s="2">
        <v>2</v>
      </c>
      <c r="F708" s="4">
        <v>1284.0852666666667</v>
      </c>
      <c r="G708" s="1">
        <v>422.07625367852995</v>
      </c>
      <c r="H708" s="1">
        <v>1284.0852666666667</v>
      </c>
      <c r="I708" s="1">
        <v>422.07625367852995</v>
      </c>
      <c r="J708" s="1">
        <v>1</v>
      </c>
      <c r="K708" s="1">
        <f t="shared" ref="K708:K771" si="168">H708*0.45/(L708+M708)</f>
        <v>748.49529792746114</v>
      </c>
      <c r="L708" s="1">
        <v>0.77200000000000002</v>
      </c>
      <c r="M708" s="1">
        <v>0</v>
      </c>
      <c r="N708" s="1">
        <v>0.13800000000000001</v>
      </c>
      <c r="O708" s="1">
        <v>0.09</v>
      </c>
      <c r="P708" s="1">
        <f t="shared" ref="P708:P721" si="169">L708*0.03*K708</f>
        <v>17.335151100000001</v>
      </c>
      <c r="Q708" s="1">
        <f t="shared" ref="Q708:Q770" si="170">N708*K708</f>
        <v>103.29235111398964</v>
      </c>
      <c r="R708" s="1">
        <f t="shared" ref="R708:R770" si="171">O708*K708</f>
        <v>67.364576813471501</v>
      </c>
      <c r="S708" s="1">
        <f t="shared" ref="S708:S721" si="172">Q708+R708</f>
        <v>170.65692792746114</v>
      </c>
      <c r="T708" s="1">
        <f t="shared" ref="T708:T721" si="173">S708+P708</f>
        <v>187.99207902746113</v>
      </c>
    </row>
    <row r="709" spans="1:20" x14ac:dyDescent="0.35">
      <c r="A709" s="2">
        <v>2003</v>
      </c>
      <c r="B709" s="2" t="s">
        <v>54</v>
      </c>
      <c r="C709" s="3" t="s">
        <v>55</v>
      </c>
      <c r="D709" s="2" t="s">
        <v>23</v>
      </c>
      <c r="E709" s="2">
        <v>3</v>
      </c>
      <c r="F709" s="4">
        <v>3391.8670250000005</v>
      </c>
      <c r="G709" s="1">
        <v>1616.4961618785057</v>
      </c>
      <c r="H709" s="1">
        <v>3391.8670250000005</v>
      </c>
      <c r="I709" s="1">
        <v>1616.4961618785057</v>
      </c>
      <c r="J709" s="1">
        <v>2.6414655732363359</v>
      </c>
      <c r="K709" s="1">
        <f t="shared" si="168"/>
        <v>1977.1245612046635</v>
      </c>
      <c r="L709" s="1">
        <v>0.77200000000000002</v>
      </c>
      <c r="M709" s="1">
        <v>0</v>
      </c>
      <c r="N709" s="1">
        <v>0.13800000000000001</v>
      </c>
      <c r="O709" s="1">
        <v>0.09</v>
      </c>
      <c r="P709" s="1">
        <f t="shared" si="169"/>
        <v>45.790204837500006</v>
      </c>
      <c r="Q709" s="1">
        <f t="shared" si="170"/>
        <v>272.84318944624357</v>
      </c>
      <c r="R709" s="1">
        <f t="shared" si="171"/>
        <v>177.94121050841972</v>
      </c>
      <c r="S709" s="1">
        <f t="shared" si="172"/>
        <v>450.78439995466329</v>
      </c>
      <c r="T709" s="1">
        <f t="shared" si="173"/>
        <v>496.57460479216331</v>
      </c>
    </row>
    <row r="710" spans="1:20" x14ac:dyDescent="0.35">
      <c r="A710" s="2">
        <v>2003</v>
      </c>
      <c r="B710" s="2" t="s">
        <v>54</v>
      </c>
      <c r="C710" s="3" t="s">
        <v>55</v>
      </c>
      <c r="D710" s="2" t="s">
        <v>24</v>
      </c>
      <c r="E710" s="2">
        <v>4</v>
      </c>
      <c r="F710" s="4">
        <v>1494.2866999999999</v>
      </c>
      <c r="G710" s="1">
        <v>348.72092327632129</v>
      </c>
      <c r="H710" s="1">
        <v>1494.2866999999999</v>
      </c>
      <c r="I710" s="1">
        <v>348.72092327632129</v>
      </c>
      <c r="J710" s="1">
        <v>1.1636974107482683</v>
      </c>
      <c r="K710" s="1">
        <f t="shared" si="168"/>
        <v>871.02204015544032</v>
      </c>
      <c r="L710" s="1">
        <v>0.77200000000000002</v>
      </c>
      <c r="M710" s="1">
        <v>0</v>
      </c>
      <c r="N710" s="1">
        <v>0.13800000000000001</v>
      </c>
      <c r="O710" s="1">
        <v>0.09</v>
      </c>
      <c r="P710" s="1">
        <f t="shared" si="169"/>
        <v>20.172870449999998</v>
      </c>
      <c r="Q710" s="1">
        <f t="shared" si="170"/>
        <v>120.20104154145078</v>
      </c>
      <c r="R710" s="1">
        <f t="shared" si="171"/>
        <v>78.391983613989623</v>
      </c>
      <c r="S710" s="1">
        <f t="shared" si="172"/>
        <v>198.59302515544039</v>
      </c>
      <c r="T710" s="1">
        <f t="shared" si="173"/>
        <v>218.76589560544039</v>
      </c>
    </row>
    <row r="711" spans="1:20" x14ac:dyDescent="0.35">
      <c r="A711" s="2">
        <v>2003</v>
      </c>
      <c r="B711" s="2" t="s">
        <v>54</v>
      </c>
      <c r="C711" s="3" t="s">
        <v>55</v>
      </c>
      <c r="D711" s="2" t="s">
        <v>25</v>
      </c>
      <c r="E711" s="2">
        <v>5</v>
      </c>
      <c r="F711" s="4">
        <v>3646.5284750000001</v>
      </c>
      <c r="G711" s="1">
        <v>1384.4408546203865</v>
      </c>
      <c r="H711" s="1">
        <v>3646.5284750000001</v>
      </c>
      <c r="I711" s="1">
        <v>1384.4408546203865</v>
      </c>
      <c r="J711" s="1">
        <v>2.8397868659189243</v>
      </c>
      <c r="K711" s="1">
        <f t="shared" si="168"/>
        <v>2125.5671162564768</v>
      </c>
      <c r="L711" s="1">
        <v>0.77200000000000002</v>
      </c>
      <c r="M711" s="1">
        <v>0</v>
      </c>
      <c r="N711" s="1">
        <v>0.13800000000000001</v>
      </c>
      <c r="O711" s="1">
        <v>0.09</v>
      </c>
      <c r="P711" s="1">
        <f t="shared" si="169"/>
        <v>49.228134412500005</v>
      </c>
      <c r="Q711" s="1">
        <f t="shared" si="170"/>
        <v>293.32826204339381</v>
      </c>
      <c r="R711" s="1">
        <f t="shared" si="171"/>
        <v>191.3010404630829</v>
      </c>
      <c r="S711" s="1">
        <f t="shared" si="172"/>
        <v>484.62930250647673</v>
      </c>
      <c r="T711" s="1">
        <f t="shared" si="173"/>
        <v>533.85743691897676</v>
      </c>
    </row>
    <row r="712" spans="1:20" x14ac:dyDescent="0.35">
      <c r="A712" s="2">
        <v>2003</v>
      </c>
      <c r="B712" s="2" t="s">
        <v>54</v>
      </c>
      <c r="C712" s="3" t="s">
        <v>55</v>
      </c>
      <c r="D712" s="2" t="s">
        <v>26</v>
      </c>
      <c r="E712" s="2">
        <v>6</v>
      </c>
      <c r="F712" s="4">
        <v>2253.6509249999999</v>
      </c>
      <c r="G712" s="1">
        <v>434.2757593124303</v>
      </c>
      <c r="H712" s="1">
        <v>2253.6509249999999</v>
      </c>
      <c r="I712" s="1">
        <v>434.2757593124303</v>
      </c>
      <c r="J712" s="1">
        <v>1.7550632995347815</v>
      </c>
      <c r="K712" s="1">
        <f t="shared" si="168"/>
        <v>1313.6566272668392</v>
      </c>
      <c r="L712" s="1">
        <v>0.77200000000000002</v>
      </c>
      <c r="M712" s="1">
        <v>0</v>
      </c>
      <c r="N712" s="1">
        <v>0.13800000000000001</v>
      </c>
      <c r="O712" s="1">
        <v>0.09</v>
      </c>
      <c r="P712" s="1">
        <f t="shared" si="169"/>
        <v>30.424287487499996</v>
      </c>
      <c r="Q712" s="1">
        <f t="shared" si="170"/>
        <v>181.28461456282383</v>
      </c>
      <c r="R712" s="1">
        <f t="shared" si="171"/>
        <v>118.22909645401552</v>
      </c>
      <c r="S712" s="1">
        <f t="shared" si="172"/>
        <v>299.51371101683935</v>
      </c>
      <c r="T712" s="1">
        <f t="shared" si="173"/>
        <v>329.93799850433936</v>
      </c>
    </row>
    <row r="713" spans="1:20" x14ac:dyDescent="0.35">
      <c r="A713" s="2">
        <v>2003</v>
      </c>
      <c r="B713" s="2" t="s">
        <v>54</v>
      </c>
      <c r="C713" s="3" t="s">
        <v>55</v>
      </c>
      <c r="D713" s="2" t="s">
        <v>27</v>
      </c>
      <c r="E713" s="2">
        <v>7</v>
      </c>
      <c r="F713" s="4">
        <v>4548.3351249999996</v>
      </c>
      <c r="G713" s="1">
        <v>1342.801951187166</v>
      </c>
      <c r="H713" s="1">
        <v>4548.3351249999996</v>
      </c>
      <c r="I713" s="1">
        <v>1342.801951187166</v>
      </c>
      <c r="J713" s="1">
        <v>3.5420818562983269</v>
      </c>
      <c r="K713" s="1">
        <f t="shared" si="168"/>
        <v>2651.2316143134713</v>
      </c>
      <c r="L713" s="1">
        <v>0.77200000000000002</v>
      </c>
      <c r="M713" s="1">
        <v>0</v>
      </c>
      <c r="N713" s="1">
        <v>0.13800000000000001</v>
      </c>
      <c r="O713" s="1">
        <v>0.09</v>
      </c>
      <c r="P713" s="1">
        <f t="shared" si="169"/>
        <v>61.402524187499992</v>
      </c>
      <c r="Q713" s="1">
        <f t="shared" si="170"/>
        <v>365.86996277525907</v>
      </c>
      <c r="R713" s="1">
        <f t="shared" si="171"/>
        <v>238.6108452882124</v>
      </c>
      <c r="S713" s="1">
        <f t="shared" si="172"/>
        <v>604.4808080634715</v>
      </c>
      <c r="T713" s="1">
        <f t="shared" si="173"/>
        <v>665.88333225097153</v>
      </c>
    </row>
    <row r="714" spans="1:20" x14ac:dyDescent="0.35">
      <c r="A714" s="2">
        <v>2003</v>
      </c>
      <c r="B714" s="2" t="s">
        <v>54</v>
      </c>
      <c r="C714" s="3" t="s">
        <v>55</v>
      </c>
      <c r="D714" s="2" t="s">
        <v>28</v>
      </c>
      <c r="E714" s="2">
        <v>8</v>
      </c>
      <c r="F714" s="4">
        <v>3094.3208999999997</v>
      </c>
      <c r="G714" s="1">
        <v>585.53300102500339</v>
      </c>
      <c r="H714" s="1">
        <v>3094.3208999999997</v>
      </c>
      <c r="I714" s="1">
        <v>585.53300102500339</v>
      </c>
      <c r="J714" s="1">
        <v>2.4097472187594597</v>
      </c>
      <c r="K714" s="1">
        <f t="shared" si="168"/>
        <v>1803.6844624352332</v>
      </c>
      <c r="L714" s="1">
        <v>0.77200000000000002</v>
      </c>
      <c r="M714" s="1">
        <v>0</v>
      </c>
      <c r="N714" s="1">
        <v>0.13800000000000001</v>
      </c>
      <c r="O714" s="1">
        <v>0.09</v>
      </c>
      <c r="P714" s="1">
        <f t="shared" si="169"/>
        <v>41.773332150000002</v>
      </c>
      <c r="Q714" s="1">
        <f t="shared" si="170"/>
        <v>248.9084558160622</v>
      </c>
      <c r="R714" s="1">
        <f t="shared" si="171"/>
        <v>162.33160161917098</v>
      </c>
      <c r="S714" s="1">
        <f t="shared" si="172"/>
        <v>411.24005743523321</v>
      </c>
      <c r="T714" s="1">
        <f t="shared" si="173"/>
        <v>453.0133895852332</v>
      </c>
    </row>
    <row r="715" spans="1:20" x14ac:dyDescent="0.35">
      <c r="A715" s="2">
        <v>2003</v>
      </c>
      <c r="B715" s="2" t="s">
        <v>54</v>
      </c>
      <c r="C715" s="3" t="s">
        <v>55</v>
      </c>
      <c r="D715" s="2" t="s">
        <v>29</v>
      </c>
      <c r="E715" s="2">
        <v>9</v>
      </c>
      <c r="F715" s="4">
        <v>4145.0438333333341</v>
      </c>
      <c r="G715" s="1">
        <v>1593.3194594284103</v>
      </c>
      <c r="H715" s="1">
        <v>4145.0438333333341</v>
      </c>
      <c r="I715" s="1">
        <v>1593.3194594284103</v>
      </c>
      <c r="J715" s="1">
        <v>3.2280129216756586</v>
      </c>
      <c r="K715" s="1">
        <f t="shared" si="168"/>
        <v>2416.1524935233165</v>
      </c>
      <c r="L715" s="1">
        <v>0.77200000000000002</v>
      </c>
      <c r="M715" s="1">
        <v>0</v>
      </c>
      <c r="N715" s="1">
        <v>0.13800000000000001</v>
      </c>
      <c r="O715" s="1">
        <v>0.09</v>
      </c>
      <c r="P715" s="1">
        <f t="shared" si="169"/>
        <v>55.958091750000008</v>
      </c>
      <c r="Q715" s="1">
        <f t="shared" si="170"/>
        <v>333.4290441062177</v>
      </c>
      <c r="R715" s="1">
        <f t="shared" si="171"/>
        <v>217.45372441709847</v>
      </c>
      <c r="S715" s="1">
        <f t="shared" si="172"/>
        <v>550.88276852331614</v>
      </c>
      <c r="T715" s="1">
        <f t="shared" si="173"/>
        <v>606.84086027331614</v>
      </c>
    </row>
    <row r="716" spans="1:20" x14ac:dyDescent="0.35">
      <c r="A716" s="2">
        <v>2003</v>
      </c>
      <c r="B716" s="2" t="s">
        <v>54</v>
      </c>
      <c r="C716" s="3" t="s">
        <v>55</v>
      </c>
      <c r="D716" s="2" t="s">
        <v>30</v>
      </c>
      <c r="E716" s="2">
        <v>10</v>
      </c>
      <c r="F716" s="4">
        <v>4332.1221750000004</v>
      </c>
      <c r="G716" s="1">
        <v>966.72364882280783</v>
      </c>
      <c r="H716" s="1">
        <v>4332.1221750000004</v>
      </c>
      <c r="I716" s="1">
        <v>966.72364882280783</v>
      </c>
      <c r="J716" s="1">
        <v>3.3737028898755894</v>
      </c>
      <c r="K716" s="1">
        <f t="shared" si="168"/>
        <v>2525.2007496761662</v>
      </c>
      <c r="L716" s="1">
        <v>0.77200000000000002</v>
      </c>
      <c r="M716" s="1">
        <v>0</v>
      </c>
      <c r="N716" s="1">
        <v>0.13800000000000001</v>
      </c>
      <c r="O716" s="1">
        <v>0.09</v>
      </c>
      <c r="P716" s="1">
        <f t="shared" si="169"/>
        <v>58.48364936250001</v>
      </c>
      <c r="Q716" s="1">
        <f t="shared" si="170"/>
        <v>348.47770345531097</v>
      </c>
      <c r="R716" s="1">
        <f t="shared" si="171"/>
        <v>227.26806747085496</v>
      </c>
      <c r="S716" s="1">
        <f t="shared" si="172"/>
        <v>575.74577092616596</v>
      </c>
      <c r="T716" s="1">
        <f t="shared" si="173"/>
        <v>634.22942028866601</v>
      </c>
    </row>
    <row r="717" spans="1:20" x14ac:dyDescent="0.35">
      <c r="A717" s="2">
        <v>2003</v>
      </c>
      <c r="B717" s="2" t="s">
        <v>54</v>
      </c>
      <c r="C717" s="3" t="s">
        <v>55</v>
      </c>
      <c r="D717" s="2" t="s">
        <v>31</v>
      </c>
      <c r="E717" s="2">
        <v>11</v>
      </c>
      <c r="F717" s="4">
        <v>4675.9134249999997</v>
      </c>
      <c r="G717" s="1">
        <v>1568.5106981043602</v>
      </c>
      <c r="H717" s="1">
        <v>4675.9134249999997</v>
      </c>
      <c r="I717" s="1">
        <v>1568.5106981043602</v>
      </c>
      <c r="J717" s="1">
        <v>3.641435305256727</v>
      </c>
      <c r="K717" s="1">
        <f t="shared" si="168"/>
        <v>2725.5972036917096</v>
      </c>
      <c r="L717" s="1">
        <v>0.77200000000000002</v>
      </c>
      <c r="M717" s="1">
        <v>0</v>
      </c>
      <c r="N717" s="1">
        <v>0.13800000000000001</v>
      </c>
      <c r="O717" s="1">
        <v>0.09</v>
      </c>
      <c r="P717" s="1">
        <f t="shared" si="169"/>
        <v>63.124831237499997</v>
      </c>
      <c r="Q717" s="1">
        <f t="shared" si="170"/>
        <v>376.13241410945596</v>
      </c>
      <c r="R717" s="1">
        <f t="shared" si="171"/>
        <v>245.30374833225386</v>
      </c>
      <c r="S717" s="1">
        <f t="shared" si="172"/>
        <v>621.43616244170983</v>
      </c>
      <c r="T717" s="1">
        <f t="shared" si="173"/>
        <v>684.56099367920979</v>
      </c>
    </row>
    <row r="718" spans="1:20" x14ac:dyDescent="0.35">
      <c r="A718" s="2">
        <v>2003</v>
      </c>
      <c r="B718" s="2" t="s">
        <v>54</v>
      </c>
      <c r="C718" s="3" t="s">
        <v>55</v>
      </c>
      <c r="D718" s="2" t="s">
        <v>32</v>
      </c>
      <c r="E718" s="2">
        <v>12</v>
      </c>
      <c r="F718" s="4">
        <v>2347.2183333333332</v>
      </c>
      <c r="G718" s="1">
        <v>666.03328854153006</v>
      </c>
      <c r="H718" s="1">
        <v>2347.2183333333332</v>
      </c>
      <c r="I718" s="1">
        <v>666.03328854153006</v>
      </c>
      <c r="J718" s="1">
        <v>1.8279302739968617</v>
      </c>
      <c r="K718" s="1">
        <f t="shared" si="168"/>
        <v>1368.1972150259069</v>
      </c>
      <c r="L718" s="1">
        <v>0.77200000000000002</v>
      </c>
      <c r="M718" s="1">
        <v>0</v>
      </c>
      <c r="N718" s="1">
        <v>0.13800000000000001</v>
      </c>
      <c r="O718" s="1">
        <v>0.09</v>
      </c>
      <c r="P718" s="1">
        <f t="shared" si="169"/>
        <v>31.687447500000005</v>
      </c>
      <c r="Q718" s="1">
        <f t="shared" si="170"/>
        <v>188.81121567357516</v>
      </c>
      <c r="R718" s="1">
        <f t="shared" si="171"/>
        <v>123.13774935233161</v>
      </c>
      <c r="S718" s="1">
        <f t="shared" si="172"/>
        <v>311.94896502590677</v>
      </c>
      <c r="T718" s="1">
        <f t="shared" si="173"/>
        <v>343.63641252590679</v>
      </c>
    </row>
    <row r="719" spans="1:20" x14ac:dyDescent="0.35">
      <c r="A719" s="2">
        <v>2003</v>
      </c>
      <c r="B719" s="2" t="s">
        <v>54</v>
      </c>
      <c r="C719" s="3" t="s">
        <v>55</v>
      </c>
      <c r="D719" s="2" t="s">
        <v>33</v>
      </c>
      <c r="E719" s="2">
        <v>13</v>
      </c>
      <c r="F719" s="4">
        <v>7964.3884750000016</v>
      </c>
      <c r="G719" s="1">
        <v>949.11322014155883</v>
      </c>
      <c r="H719" s="1">
        <v>7964.3884750000016</v>
      </c>
      <c r="I719" s="1">
        <v>949.11322014155883</v>
      </c>
      <c r="J719" s="1">
        <v>6.2023828804411174</v>
      </c>
      <c r="K719" s="1">
        <f t="shared" si="168"/>
        <v>4642.4544219559593</v>
      </c>
      <c r="L719" s="1">
        <v>0.77200000000000002</v>
      </c>
      <c r="M719" s="1">
        <v>0</v>
      </c>
      <c r="N719" s="1">
        <v>0.13800000000000001</v>
      </c>
      <c r="O719" s="1">
        <v>0.09</v>
      </c>
      <c r="P719" s="1">
        <f t="shared" si="169"/>
        <v>107.51924441250002</v>
      </c>
      <c r="Q719" s="1">
        <f t="shared" si="170"/>
        <v>640.65871022992246</v>
      </c>
      <c r="R719" s="1">
        <f t="shared" si="171"/>
        <v>417.82089797603635</v>
      </c>
      <c r="S719" s="1">
        <f t="shared" si="172"/>
        <v>1058.4796082059588</v>
      </c>
      <c r="T719" s="1">
        <f t="shared" si="173"/>
        <v>1165.9988526184588</v>
      </c>
    </row>
    <row r="720" spans="1:20" x14ac:dyDescent="0.35">
      <c r="A720" s="2">
        <v>2003</v>
      </c>
      <c r="B720" s="2" t="s">
        <v>54</v>
      </c>
      <c r="C720" s="3" t="s">
        <v>55</v>
      </c>
      <c r="D720" s="2" t="s">
        <v>34</v>
      </c>
      <c r="E720" s="2">
        <v>14</v>
      </c>
      <c r="F720" s="4">
        <v>4005.0053500000004</v>
      </c>
      <c r="G720" s="1">
        <v>773.30299983223529</v>
      </c>
      <c r="H720" s="1">
        <v>4005.0053500000004</v>
      </c>
      <c r="I720" s="1">
        <v>773.30299983223529</v>
      </c>
      <c r="J720" s="1">
        <v>3.1189559244741742</v>
      </c>
      <c r="K720" s="1">
        <f t="shared" si="168"/>
        <v>2334.5238439119171</v>
      </c>
      <c r="L720" s="1">
        <v>0.77200000000000002</v>
      </c>
      <c r="M720" s="1">
        <v>0</v>
      </c>
      <c r="N720" s="1">
        <v>0.13800000000000001</v>
      </c>
      <c r="O720" s="1">
        <v>0.09</v>
      </c>
      <c r="P720" s="1">
        <f t="shared" si="169"/>
        <v>54.067572224999999</v>
      </c>
      <c r="Q720" s="1">
        <f t="shared" si="170"/>
        <v>322.16429045984461</v>
      </c>
      <c r="R720" s="1">
        <f t="shared" si="171"/>
        <v>210.10714595207253</v>
      </c>
      <c r="S720" s="1">
        <f t="shared" si="172"/>
        <v>532.27143641191719</v>
      </c>
      <c r="T720" s="1">
        <f t="shared" si="173"/>
        <v>586.33900863691724</v>
      </c>
    </row>
    <row r="721" spans="1:20" x14ac:dyDescent="0.35">
      <c r="A721" s="2">
        <v>2003</v>
      </c>
      <c r="B721" s="2" t="s">
        <v>54</v>
      </c>
      <c r="C721" s="3" t="s">
        <v>55</v>
      </c>
      <c r="D721" s="2" t="s">
        <v>35</v>
      </c>
      <c r="E721" s="2">
        <v>15</v>
      </c>
      <c r="F721" s="4">
        <v>6951.1055500000002</v>
      </c>
      <c r="G721" s="1">
        <v>957.11845444285279</v>
      </c>
      <c r="H721" s="1">
        <v>6951.1055500000002</v>
      </c>
      <c r="I721" s="1">
        <v>957.11845444285279</v>
      </c>
      <c r="J721" s="1">
        <v>5.4132741262924435</v>
      </c>
      <c r="K721" s="1">
        <f t="shared" si="168"/>
        <v>4051.8102299222796</v>
      </c>
      <c r="L721" s="1">
        <v>0.77200000000000002</v>
      </c>
      <c r="M721" s="1">
        <v>0</v>
      </c>
      <c r="N721" s="1">
        <v>0.13800000000000001</v>
      </c>
      <c r="O721" s="1">
        <v>0.09</v>
      </c>
      <c r="P721" s="1">
        <f t="shared" si="169"/>
        <v>93.839924924999991</v>
      </c>
      <c r="Q721" s="1">
        <f t="shared" si="170"/>
        <v>559.14981172927469</v>
      </c>
      <c r="R721" s="1">
        <f t="shared" si="171"/>
        <v>364.66292069300516</v>
      </c>
      <c r="S721" s="1">
        <f t="shared" si="172"/>
        <v>923.81273242227985</v>
      </c>
      <c r="T721" s="1">
        <f t="shared" si="173"/>
        <v>1017.6526573472798</v>
      </c>
    </row>
    <row r="722" spans="1:20" x14ac:dyDescent="0.35">
      <c r="A722" s="1">
        <f>A721+1</f>
        <v>2004</v>
      </c>
      <c r="B722" s="3" t="s">
        <v>36</v>
      </c>
      <c r="C722" s="3" t="s">
        <v>36</v>
      </c>
      <c r="D722" s="3" t="s">
        <v>21</v>
      </c>
      <c r="E722" s="3">
        <v>1</v>
      </c>
      <c r="F722" s="4">
        <v>0</v>
      </c>
      <c r="G722" s="1">
        <v>0</v>
      </c>
      <c r="H722" s="1">
        <v>0</v>
      </c>
      <c r="I722" s="1">
        <v>0</v>
      </c>
      <c r="J722" s="1">
        <v>0</v>
      </c>
      <c r="K722" s="1" t="e">
        <f t="shared" si="168"/>
        <v>#DIV/0!</v>
      </c>
    </row>
    <row r="723" spans="1:20" x14ac:dyDescent="0.35">
      <c r="A723" s="2">
        <v>2004</v>
      </c>
      <c r="B723" s="2" t="s">
        <v>54</v>
      </c>
      <c r="C723" s="3" t="s">
        <v>55</v>
      </c>
      <c r="D723" s="2" t="s">
        <v>22</v>
      </c>
      <c r="E723" s="2">
        <v>2</v>
      </c>
      <c r="F723" s="4">
        <v>3059.9354249999997</v>
      </c>
      <c r="G723" s="1">
        <v>180.86370297316435</v>
      </c>
      <c r="H723" s="1">
        <v>3059.9354249999997</v>
      </c>
      <c r="I723" s="1">
        <v>180.86370297316435</v>
      </c>
      <c r="J723" s="1">
        <v>1</v>
      </c>
      <c r="K723" s="1">
        <f t="shared" si="168"/>
        <v>1783.6411156088081</v>
      </c>
      <c r="L723" s="1">
        <v>0.77200000000000002</v>
      </c>
      <c r="M723" s="1">
        <v>0</v>
      </c>
      <c r="N723" s="1">
        <v>0.13800000000000001</v>
      </c>
      <c r="O723" s="1">
        <v>0.09</v>
      </c>
      <c r="P723" s="1">
        <f t="shared" ref="P723:P736" si="174">L723*0.03*K723</f>
        <v>41.309128237499998</v>
      </c>
      <c r="Q723" s="1">
        <f t="shared" si="170"/>
        <v>246.14247395401554</v>
      </c>
      <c r="R723" s="1">
        <f t="shared" si="171"/>
        <v>160.52770040479274</v>
      </c>
      <c r="S723" s="1">
        <f t="shared" ref="S723:S736" si="175">Q723+R723</f>
        <v>406.67017435880825</v>
      </c>
      <c r="T723" s="1">
        <f t="shared" ref="T723:T736" si="176">S723+P723</f>
        <v>447.97930259630823</v>
      </c>
    </row>
    <row r="724" spans="1:20" x14ac:dyDescent="0.35">
      <c r="A724" s="2">
        <v>2004</v>
      </c>
      <c r="B724" s="2" t="s">
        <v>54</v>
      </c>
      <c r="C724" s="3" t="s">
        <v>55</v>
      </c>
      <c r="D724" s="2" t="s">
        <v>23</v>
      </c>
      <c r="E724" s="2">
        <v>3</v>
      </c>
      <c r="F724" s="4">
        <v>6000.5861250000007</v>
      </c>
      <c r="G724" s="1">
        <v>1051.6031983604814</v>
      </c>
      <c r="H724" s="1">
        <v>6000.5861250000007</v>
      </c>
      <c r="I724" s="1">
        <v>1051.6031983604814</v>
      </c>
      <c r="J724" s="1">
        <v>1.9610172410746223</v>
      </c>
      <c r="K724" s="1">
        <f t="shared" si="168"/>
        <v>3497.7509795984461</v>
      </c>
      <c r="L724" s="1">
        <v>0.77200000000000002</v>
      </c>
      <c r="M724" s="1">
        <v>0</v>
      </c>
      <c r="N724" s="1">
        <v>0.13800000000000001</v>
      </c>
      <c r="O724" s="1">
        <v>0.09</v>
      </c>
      <c r="P724" s="1">
        <f t="shared" si="174"/>
        <v>81.00791268750001</v>
      </c>
      <c r="Q724" s="1">
        <f t="shared" si="170"/>
        <v>482.6896351845856</v>
      </c>
      <c r="R724" s="1">
        <f t="shared" si="171"/>
        <v>314.79758816386015</v>
      </c>
      <c r="S724" s="1">
        <f t="shared" si="175"/>
        <v>797.4872233484457</v>
      </c>
      <c r="T724" s="1">
        <f t="shared" si="176"/>
        <v>878.49513603594573</v>
      </c>
    </row>
    <row r="725" spans="1:20" x14ac:dyDescent="0.35">
      <c r="A725" s="2">
        <v>2004</v>
      </c>
      <c r="B725" s="2" t="s">
        <v>54</v>
      </c>
      <c r="C725" s="3" t="s">
        <v>55</v>
      </c>
      <c r="D725" s="2" t="s">
        <v>24</v>
      </c>
      <c r="E725" s="2">
        <v>4</v>
      </c>
      <c r="F725" s="4">
        <v>1713.5155000000002</v>
      </c>
      <c r="G725" s="1">
        <v>566.82372087000772</v>
      </c>
      <c r="H725" s="1">
        <v>1713.5155000000002</v>
      </c>
      <c r="I725" s="1">
        <v>566.82372087000772</v>
      </c>
      <c r="J725" s="1">
        <v>0.55998420293460949</v>
      </c>
      <c r="K725" s="1">
        <f t="shared" si="168"/>
        <v>998.81084844559587</v>
      </c>
      <c r="L725" s="1">
        <v>0.77200000000000002</v>
      </c>
      <c r="M725" s="1">
        <v>0</v>
      </c>
      <c r="N725" s="1">
        <v>0.13800000000000001</v>
      </c>
      <c r="O725" s="1">
        <v>0.09</v>
      </c>
      <c r="P725" s="1">
        <f t="shared" si="174"/>
        <v>23.13245925</v>
      </c>
      <c r="Q725" s="1">
        <f t="shared" si="170"/>
        <v>137.83589708549223</v>
      </c>
      <c r="R725" s="1">
        <f t="shared" si="171"/>
        <v>89.892976360103631</v>
      </c>
      <c r="S725" s="1">
        <f t="shared" si="175"/>
        <v>227.72887344559587</v>
      </c>
      <c r="T725" s="1">
        <f t="shared" si="176"/>
        <v>250.86133269559588</v>
      </c>
    </row>
    <row r="726" spans="1:20" x14ac:dyDescent="0.35">
      <c r="A726" s="2">
        <v>2004</v>
      </c>
      <c r="B726" s="2" t="s">
        <v>54</v>
      </c>
      <c r="C726" s="3" t="s">
        <v>55</v>
      </c>
      <c r="D726" s="2" t="s">
        <v>25</v>
      </c>
      <c r="E726" s="2">
        <v>5</v>
      </c>
      <c r="F726" s="4">
        <v>5614.1797500000002</v>
      </c>
      <c r="G726" s="1">
        <v>1494.2047028612617</v>
      </c>
      <c r="H726" s="1">
        <v>5614.1797500000002</v>
      </c>
      <c r="I726" s="1">
        <v>1494.2047028612617</v>
      </c>
      <c r="J726" s="1">
        <v>1.8347379830736137</v>
      </c>
      <c r="K726" s="1">
        <f t="shared" si="168"/>
        <v>3272.5141029792744</v>
      </c>
      <c r="L726" s="1">
        <v>0.77200000000000002</v>
      </c>
      <c r="M726" s="1">
        <v>0</v>
      </c>
      <c r="N726" s="1">
        <v>0.13800000000000001</v>
      </c>
      <c r="O726" s="1">
        <v>0.09</v>
      </c>
      <c r="P726" s="1">
        <f t="shared" si="174"/>
        <v>75.791426625</v>
      </c>
      <c r="Q726" s="1">
        <f t="shared" si="170"/>
        <v>451.60694621113993</v>
      </c>
      <c r="R726" s="1">
        <f t="shared" si="171"/>
        <v>294.52626926813468</v>
      </c>
      <c r="S726" s="1">
        <f t="shared" si="175"/>
        <v>746.13321547927467</v>
      </c>
      <c r="T726" s="1">
        <f t="shared" si="176"/>
        <v>821.92464210427465</v>
      </c>
    </row>
    <row r="727" spans="1:20" x14ac:dyDescent="0.35">
      <c r="A727" s="2">
        <v>2004</v>
      </c>
      <c r="B727" s="2" t="s">
        <v>54</v>
      </c>
      <c r="C727" s="3" t="s">
        <v>55</v>
      </c>
      <c r="D727" s="2" t="s">
        <v>26</v>
      </c>
      <c r="E727" s="2">
        <v>6</v>
      </c>
      <c r="F727" s="4">
        <v>3605.4342000000006</v>
      </c>
      <c r="G727" s="1">
        <v>347.98515305188323</v>
      </c>
      <c r="H727" s="1">
        <v>3605.4342000000006</v>
      </c>
      <c r="I727" s="1">
        <v>347.98515305188323</v>
      </c>
      <c r="J727" s="1">
        <v>1.1782713355789203</v>
      </c>
      <c r="K727" s="1">
        <f t="shared" si="168"/>
        <v>2101.6131994818656</v>
      </c>
      <c r="L727" s="1">
        <v>0.77200000000000002</v>
      </c>
      <c r="M727" s="1">
        <v>0</v>
      </c>
      <c r="N727" s="1">
        <v>0.13800000000000001</v>
      </c>
      <c r="O727" s="1">
        <v>0.09</v>
      </c>
      <c r="P727" s="1">
        <f t="shared" si="174"/>
        <v>48.673361700000008</v>
      </c>
      <c r="Q727" s="1">
        <f t="shared" si="170"/>
        <v>290.0226215284975</v>
      </c>
      <c r="R727" s="1">
        <f t="shared" si="171"/>
        <v>189.14518795336789</v>
      </c>
      <c r="S727" s="1">
        <f t="shared" si="175"/>
        <v>479.16780948186539</v>
      </c>
      <c r="T727" s="1">
        <f t="shared" si="176"/>
        <v>527.84117118186543</v>
      </c>
    </row>
    <row r="728" spans="1:20" x14ac:dyDescent="0.35">
      <c r="A728" s="2">
        <v>2004</v>
      </c>
      <c r="B728" s="2" t="s">
        <v>54</v>
      </c>
      <c r="C728" s="3" t="s">
        <v>55</v>
      </c>
      <c r="D728" s="2" t="s">
        <v>27</v>
      </c>
      <c r="E728" s="2">
        <v>7</v>
      </c>
      <c r="F728" s="4">
        <v>5999.4500750000007</v>
      </c>
      <c r="G728" s="1">
        <v>737.78308830450692</v>
      </c>
      <c r="H728" s="1">
        <v>5999.4500750000007</v>
      </c>
      <c r="I728" s="1">
        <v>737.78308830450692</v>
      </c>
      <c r="J728" s="1">
        <v>1.9606459750698828</v>
      </c>
      <c r="K728" s="1">
        <f t="shared" si="168"/>
        <v>3497.0887742875652</v>
      </c>
      <c r="L728" s="1">
        <v>0.77200000000000002</v>
      </c>
      <c r="M728" s="1">
        <v>0</v>
      </c>
      <c r="N728" s="1">
        <v>0.13800000000000001</v>
      </c>
      <c r="O728" s="1">
        <v>0.09</v>
      </c>
      <c r="P728" s="1">
        <f t="shared" si="174"/>
        <v>80.99257601250001</v>
      </c>
      <c r="Q728" s="1">
        <f t="shared" si="170"/>
        <v>482.59825085168404</v>
      </c>
      <c r="R728" s="1">
        <f t="shared" si="171"/>
        <v>314.73798968588085</v>
      </c>
      <c r="S728" s="1">
        <f t="shared" si="175"/>
        <v>797.33624053756489</v>
      </c>
      <c r="T728" s="1">
        <f t="shared" si="176"/>
        <v>878.32881655006486</v>
      </c>
    </row>
    <row r="729" spans="1:20" x14ac:dyDescent="0.35">
      <c r="A729" s="2">
        <v>2004</v>
      </c>
      <c r="B729" s="2" t="s">
        <v>54</v>
      </c>
      <c r="C729" s="3" t="s">
        <v>55</v>
      </c>
      <c r="D729" s="2" t="s">
        <v>28</v>
      </c>
      <c r="E729" s="2">
        <v>8</v>
      </c>
      <c r="F729" s="4">
        <v>5865.1446000000005</v>
      </c>
      <c r="G729" s="1">
        <v>845.34928008148438</v>
      </c>
      <c r="H729" s="1">
        <v>5865.1446000000005</v>
      </c>
      <c r="I729" s="1">
        <v>845.34928008148438</v>
      </c>
      <c r="J729" s="1">
        <v>1.916754370723363</v>
      </c>
      <c r="K729" s="1">
        <f t="shared" si="168"/>
        <v>3418.801904145078</v>
      </c>
      <c r="L729" s="1">
        <v>0.77200000000000002</v>
      </c>
      <c r="M729" s="1">
        <v>0</v>
      </c>
      <c r="N729" s="1">
        <v>0.13800000000000001</v>
      </c>
      <c r="O729" s="1">
        <v>0.09</v>
      </c>
      <c r="P729" s="1">
        <f t="shared" si="174"/>
        <v>79.179452100000006</v>
      </c>
      <c r="Q729" s="1">
        <f t="shared" si="170"/>
        <v>471.79466277202079</v>
      </c>
      <c r="R729" s="1">
        <f t="shared" si="171"/>
        <v>307.69217137305702</v>
      </c>
      <c r="S729" s="1">
        <f t="shared" si="175"/>
        <v>779.48683414507786</v>
      </c>
      <c r="T729" s="1">
        <f t="shared" si="176"/>
        <v>858.66628624507791</v>
      </c>
    </row>
    <row r="730" spans="1:20" x14ac:dyDescent="0.35">
      <c r="A730" s="2">
        <v>2004</v>
      </c>
      <c r="B730" s="2" t="s">
        <v>54</v>
      </c>
      <c r="C730" s="3" t="s">
        <v>55</v>
      </c>
      <c r="D730" s="2" t="s">
        <v>29</v>
      </c>
      <c r="E730" s="2">
        <v>9</v>
      </c>
      <c r="F730" s="4">
        <v>3888.2424250000004</v>
      </c>
      <c r="G730" s="1">
        <v>828.69849546586772</v>
      </c>
      <c r="H730" s="1">
        <v>3888.2424250000004</v>
      </c>
      <c r="I730" s="1">
        <v>828.69849546586772</v>
      </c>
      <c r="J730" s="1">
        <v>1.2706942745368559</v>
      </c>
      <c r="K730" s="1">
        <f t="shared" si="168"/>
        <v>2266.4625534326428</v>
      </c>
      <c r="L730" s="1">
        <v>0.77200000000000002</v>
      </c>
      <c r="M730" s="1">
        <v>0</v>
      </c>
      <c r="N730" s="1">
        <v>0.13800000000000001</v>
      </c>
      <c r="O730" s="1">
        <v>0.09</v>
      </c>
      <c r="P730" s="1">
        <f t="shared" si="174"/>
        <v>52.491272737500012</v>
      </c>
      <c r="Q730" s="1">
        <f t="shared" si="170"/>
        <v>312.77183237370474</v>
      </c>
      <c r="R730" s="1">
        <f t="shared" si="171"/>
        <v>203.98162980893784</v>
      </c>
      <c r="S730" s="1">
        <f t="shared" si="175"/>
        <v>516.75346218264258</v>
      </c>
      <c r="T730" s="1">
        <f t="shared" si="176"/>
        <v>569.24473492014261</v>
      </c>
    </row>
    <row r="731" spans="1:20" x14ac:dyDescent="0.35">
      <c r="A731" s="2">
        <v>2004</v>
      </c>
      <c r="B731" s="2" t="s">
        <v>54</v>
      </c>
      <c r="C731" s="3" t="s">
        <v>55</v>
      </c>
      <c r="D731" s="2" t="s">
        <v>30</v>
      </c>
      <c r="E731" s="2">
        <v>10</v>
      </c>
      <c r="F731" s="4">
        <v>6311.7090250000001</v>
      </c>
      <c r="G731" s="1">
        <v>1073.7204768320971</v>
      </c>
      <c r="H731" s="1">
        <v>6311.7090250000001</v>
      </c>
      <c r="I731" s="1">
        <v>1073.7204768320971</v>
      </c>
      <c r="J731" s="1">
        <v>2.062693537070313</v>
      </c>
      <c r="K731" s="1">
        <f t="shared" si="168"/>
        <v>3679.1050016191712</v>
      </c>
      <c r="L731" s="1">
        <v>0.77200000000000002</v>
      </c>
      <c r="M731" s="1">
        <v>0</v>
      </c>
      <c r="N731" s="1">
        <v>0.13800000000000001</v>
      </c>
      <c r="O731" s="1">
        <v>0.09</v>
      </c>
      <c r="P731" s="1">
        <f t="shared" si="174"/>
        <v>85.2080718375</v>
      </c>
      <c r="Q731" s="1">
        <f t="shared" si="170"/>
        <v>507.71649022344565</v>
      </c>
      <c r="R731" s="1">
        <f t="shared" si="171"/>
        <v>331.11945014572541</v>
      </c>
      <c r="S731" s="1">
        <f t="shared" si="175"/>
        <v>838.83594036917111</v>
      </c>
      <c r="T731" s="1">
        <f t="shared" si="176"/>
        <v>924.04401220667114</v>
      </c>
    </row>
    <row r="732" spans="1:20" x14ac:dyDescent="0.35">
      <c r="A732" s="2">
        <v>2004</v>
      </c>
      <c r="B732" s="2" t="s">
        <v>54</v>
      </c>
      <c r="C732" s="3" t="s">
        <v>55</v>
      </c>
      <c r="D732" s="2" t="s">
        <v>31</v>
      </c>
      <c r="E732" s="2">
        <v>11</v>
      </c>
      <c r="F732" s="4">
        <v>6926.0535499999996</v>
      </c>
      <c r="G732" s="1">
        <v>948.28014004656472</v>
      </c>
      <c r="H732" s="1">
        <v>6926.0535499999996</v>
      </c>
      <c r="I732" s="1">
        <v>948.28014004656472</v>
      </c>
      <c r="J732" s="1">
        <v>2.2634639585572303</v>
      </c>
      <c r="K732" s="1">
        <f t="shared" si="168"/>
        <v>4037.2073801813472</v>
      </c>
      <c r="L732" s="1">
        <v>0.77200000000000002</v>
      </c>
      <c r="M732" s="1">
        <v>0</v>
      </c>
      <c r="N732" s="1">
        <v>0.13800000000000001</v>
      </c>
      <c r="O732" s="1">
        <v>0.09</v>
      </c>
      <c r="P732" s="1">
        <f t="shared" si="174"/>
        <v>93.501722924999996</v>
      </c>
      <c r="Q732" s="1">
        <f t="shared" si="170"/>
        <v>557.13461846502594</v>
      </c>
      <c r="R732" s="1">
        <f t="shared" si="171"/>
        <v>363.34866421632125</v>
      </c>
      <c r="S732" s="1">
        <f t="shared" si="175"/>
        <v>920.48328268134719</v>
      </c>
      <c r="T732" s="1">
        <f t="shared" si="176"/>
        <v>1013.9850056063472</v>
      </c>
    </row>
    <row r="733" spans="1:20" x14ac:dyDescent="0.35">
      <c r="A733" s="2">
        <v>2004</v>
      </c>
      <c r="B733" s="2" t="s">
        <v>54</v>
      </c>
      <c r="C733" s="3" t="s">
        <v>55</v>
      </c>
      <c r="D733" s="2" t="s">
        <v>32</v>
      </c>
      <c r="E733" s="2">
        <v>12</v>
      </c>
      <c r="F733" s="4">
        <v>2335.9877000000001</v>
      </c>
      <c r="G733" s="1">
        <v>622.23866742568043</v>
      </c>
      <c r="H733" s="1">
        <v>2335.9877000000001</v>
      </c>
      <c r="I733" s="1">
        <v>622.23866742568043</v>
      </c>
      <c r="J733" s="1">
        <v>0.76341078341547042</v>
      </c>
      <c r="K733" s="1">
        <f t="shared" si="168"/>
        <v>1361.6508613989638</v>
      </c>
      <c r="L733" s="1">
        <v>0.77200000000000002</v>
      </c>
      <c r="M733" s="1">
        <v>0</v>
      </c>
      <c r="N733" s="1">
        <v>0.13800000000000001</v>
      </c>
      <c r="O733" s="1">
        <v>0.09</v>
      </c>
      <c r="P733" s="1">
        <f t="shared" si="174"/>
        <v>31.535833950000001</v>
      </c>
      <c r="Q733" s="1">
        <f t="shared" si="170"/>
        <v>187.90781887305701</v>
      </c>
      <c r="R733" s="1">
        <f t="shared" si="171"/>
        <v>122.54857752590674</v>
      </c>
      <c r="S733" s="1">
        <f t="shared" si="175"/>
        <v>310.45639639896376</v>
      </c>
      <c r="T733" s="1">
        <f t="shared" si="176"/>
        <v>341.99223034896374</v>
      </c>
    </row>
    <row r="734" spans="1:20" x14ac:dyDescent="0.35">
      <c r="A734" s="2">
        <v>2004</v>
      </c>
      <c r="B734" s="2" t="s">
        <v>54</v>
      </c>
      <c r="C734" s="3" t="s">
        <v>55</v>
      </c>
      <c r="D734" s="2" t="s">
        <v>33</v>
      </c>
      <c r="E734" s="2">
        <v>13</v>
      </c>
      <c r="F734" s="4">
        <v>7017.7928249999995</v>
      </c>
      <c r="G734" s="1">
        <v>497.22143850673984</v>
      </c>
      <c r="H734" s="1">
        <v>7017.7928249999995</v>
      </c>
      <c r="I734" s="1">
        <v>497.22143850673984</v>
      </c>
      <c r="J734" s="1">
        <v>2.2934447464687922</v>
      </c>
      <c r="K734" s="1">
        <f t="shared" si="168"/>
        <v>4090.6823461787562</v>
      </c>
      <c r="L734" s="1">
        <v>0.77200000000000002</v>
      </c>
      <c r="M734" s="1">
        <v>0</v>
      </c>
      <c r="N734" s="1">
        <v>0.13800000000000001</v>
      </c>
      <c r="O734" s="1">
        <v>0.09</v>
      </c>
      <c r="P734" s="1">
        <f t="shared" si="174"/>
        <v>94.740203137499989</v>
      </c>
      <c r="Q734" s="1">
        <f t="shared" si="170"/>
        <v>564.51416377266844</v>
      </c>
      <c r="R734" s="1">
        <f t="shared" si="171"/>
        <v>368.16141115608804</v>
      </c>
      <c r="S734" s="1">
        <f t="shared" si="175"/>
        <v>932.67557492875653</v>
      </c>
      <c r="T734" s="1">
        <f t="shared" si="176"/>
        <v>1027.4157780662565</v>
      </c>
    </row>
    <row r="735" spans="1:20" x14ac:dyDescent="0.35">
      <c r="A735" s="2">
        <v>2004</v>
      </c>
      <c r="B735" s="2" t="s">
        <v>54</v>
      </c>
      <c r="C735" s="3" t="s">
        <v>55</v>
      </c>
      <c r="D735" s="2" t="s">
        <v>34</v>
      </c>
      <c r="E735" s="2">
        <v>14</v>
      </c>
      <c r="F735" s="4">
        <v>6896.9534499999991</v>
      </c>
      <c r="G735" s="1">
        <v>726.56016140625024</v>
      </c>
      <c r="H735" s="1">
        <v>6896.9534499999991</v>
      </c>
      <c r="I735" s="1">
        <v>726.56016140625024</v>
      </c>
      <c r="J735" s="1">
        <v>2.2539539212661652</v>
      </c>
      <c r="K735" s="1">
        <f t="shared" si="168"/>
        <v>4020.2448866580303</v>
      </c>
      <c r="L735" s="1">
        <v>0.77200000000000002</v>
      </c>
      <c r="M735" s="1">
        <v>0</v>
      </c>
      <c r="N735" s="1">
        <v>0.13800000000000001</v>
      </c>
      <c r="O735" s="1">
        <v>0.09</v>
      </c>
      <c r="P735" s="1">
        <f t="shared" si="174"/>
        <v>93.108871574999981</v>
      </c>
      <c r="Q735" s="1">
        <f t="shared" si="170"/>
        <v>554.79379435880821</v>
      </c>
      <c r="R735" s="1">
        <f t="shared" si="171"/>
        <v>361.82203979922269</v>
      </c>
      <c r="S735" s="1">
        <f t="shared" si="175"/>
        <v>916.61583415803091</v>
      </c>
      <c r="T735" s="1">
        <f t="shared" si="176"/>
        <v>1009.7247057330309</v>
      </c>
    </row>
    <row r="736" spans="1:20" x14ac:dyDescent="0.35">
      <c r="A736" s="2">
        <v>2004</v>
      </c>
      <c r="B736" s="2" t="s">
        <v>54</v>
      </c>
      <c r="C736" s="3" t="s">
        <v>55</v>
      </c>
      <c r="D736" s="2" t="s">
        <v>35</v>
      </c>
      <c r="E736" s="2">
        <v>15</v>
      </c>
      <c r="F736" s="4">
        <v>6032.27405</v>
      </c>
      <c r="G736" s="1">
        <v>417.88994951334428</v>
      </c>
      <c r="H736" s="1">
        <v>6032.27405</v>
      </c>
      <c r="I736" s="1">
        <v>417.88994951334428</v>
      </c>
      <c r="J736" s="1">
        <v>1.9713729906571478</v>
      </c>
      <c r="K736" s="1">
        <f t="shared" si="168"/>
        <v>3516.2219203367877</v>
      </c>
      <c r="L736" s="1">
        <v>0.77200000000000002</v>
      </c>
      <c r="M736" s="1">
        <v>0</v>
      </c>
      <c r="N736" s="1">
        <v>0.13800000000000001</v>
      </c>
      <c r="O736" s="1">
        <v>0.09</v>
      </c>
      <c r="P736" s="1">
        <f t="shared" si="174"/>
        <v>81.435699675000009</v>
      </c>
      <c r="Q736" s="1">
        <f t="shared" si="170"/>
        <v>485.23862500647675</v>
      </c>
      <c r="R736" s="1">
        <f t="shared" si="171"/>
        <v>316.4599728303109</v>
      </c>
      <c r="S736" s="1">
        <f t="shared" si="175"/>
        <v>801.69859783678771</v>
      </c>
      <c r="T736" s="1">
        <f t="shared" si="176"/>
        <v>883.13429751178774</v>
      </c>
    </row>
    <row r="737" spans="1:20" x14ac:dyDescent="0.35">
      <c r="A737" s="1">
        <f>A736+1</f>
        <v>2005</v>
      </c>
      <c r="B737" s="3" t="s">
        <v>36</v>
      </c>
      <c r="C737" s="3" t="s">
        <v>36</v>
      </c>
      <c r="D737" s="3" t="s">
        <v>21</v>
      </c>
      <c r="E737" s="3">
        <v>1</v>
      </c>
      <c r="F737" s="4">
        <v>0</v>
      </c>
      <c r="G737" s="1">
        <v>0</v>
      </c>
      <c r="H737" s="1">
        <v>0</v>
      </c>
      <c r="I737" s="1">
        <v>0</v>
      </c>
      <c r="J737" s="1">
        <v>0</v>
      </c>
      <c r="K737" s="1" t="e">
        <f t="shared" si="168"/>
        <v>#DIV/0!</v>
      </c>
    </row>
    <row r="738" spans="1:20" x14ac:dyDescent="0.35">
      <c r="A738" s="2">
        <v>2005</v>
      </c>
      <c r="B738" s="2" t="s">
        <v>54</v>
      </c>
      <c r="C738" s="3" t="s">
        <v>55</v>
      </c>
      <c r="D738" s="2" t="s">
        <v>22</v>
      </c>
      <c r="E738" s="2">
        <v>2</v>
      </c>
      <c r="F738" s="4">
        <v>3806.0755999999992</v>
      </c>
      <c r="G738" s="1">
        <v>1274.7034472279465</v>
      </c>
      <c r="H738" s="1">
        <v>3806.0755999999992</v>
      </c>
      <c r="I738" s="1">
        <v>1274.7034472279465</v>
      </c>
      <c r="J738" s="1">
        <v>1</v>
      </c>
      <c r="K738" s="1">
        <f t="shared" si="168"/>
        <v>2218.5673834196887</v>
      </c>
      <c r="L738" s="1">
        <v>0.77200000000000002</v>
      </c>
      <c r="M738" s="1">
        <v>0</v>
      </c>
      <c r="N738" s="1">
        <v>0.13800000000000001</v>
      </c>
      <c r="O738" s="1">
        <v>0.09</v>
      </c>
      <c r="P738" s="1">
        <f t="shared" ref="P738:P751" si="177">L738*0.03*K738</f>
        <v>51.38202059999999</v>
      </c>
      <c r="Q738" s="1">
        <f t="shared" si="170"/>
        <v>306.16229891191705</v>
      </c>
      <c r="R738" s="1">
        <f t="shared" si="171"/>
        <v>199.67106450777197</v>
      </c>
      <c r="S738" s="1">
        <f t="shared" ref="S738:S751" si="178">Q738+R738</f>
        <v>505.83336341968902</v>
      </c>
      <c r="T738" s="1">
        <f t="shared" ref="T738:T751" si="179">S738+P738</f>
        <v>557.21538401968905</v>
      </c>
    </row>
    <row r="739" spans="1:20" x14ac:dyDescent="0.35">
      <c r="A739" s="2">
        <v>2005</v>
      </c>
      <c r="B739" s="2" t="s">
        <v>54</v>
      </c>
      <c r="C739" s="3" t="s">
        <v>55</v>
      </c>
      <c r="D739" s="2" t="s">
        <v>23</v>
      </c>
      <c r="E739" s="2">
        <v>3</v>
      </c>
      <c r="F739" s="4">
        <v>10682.474499999998</v>
      </c>
      <c r="G739" s="1">
        <v>2229.7195918570123</v>
      </c>
      <c r="H739" s="1">
        <v>10682.474499999998</v>
      </c>
      <c r="I739" s="1">
        <v>2229.7195918570123</v>
      </c>
      <c r="J739" s="1">
        <v>2.8066900457783865</v>
      </c>
      <c r="K739" s="1">
        <f t="shared" si="168"/>
        <v>6226.8309909326417</v>
      </c>
      <c r="L739" s="1">
        <v>0.77200000000000002</v>
      </c>
      <c r="M739" s="1">
        <v>0</v>
      </c>
      <c r="N739" s="1">
        <v>0.13800000000000001</v>
      </c>
      <c r="O739" s="1">
        <v>0.09</v>
      </c>
      <c r="P739" s="1">
        <f t="shared" si="177"/>
        <v>144.21340574999999</v>
      </c>
      <c r="Q739" s="1">
        <f t="shared" si="170"/>
        <v>859.30267674870458</v>
      </c>
      <c r="R739" s="1">
        <f t="shared" si="171"/>
        <v>560.41478918393773</v>
      </c>
      <c r="S739" s="1">
        <f t="shared" si="178"/>
        <v>1419.7174659326424</v>
      </c>
      <c r="T739" s="1">
        <f t="shared" si="179"/>
        <v>1563.9308716826424</v>
      </c>
    </row>
    <row r="740" spans="1:20" x14ac:dyDescent="0.35">
      <c r="A740" s="2">
        <v>2005</v>
      </c>
      <c r="B740" s="2" t="s">
        <v>54</v>
      </c>
      <c r="C740" s="3" t="s">
        <v>55</v>
      </c>
      <c r="D740" s="2" t="s">
        <v>24</v>
      </c>
      <c r="E740" s="2">
        <v>4</v>
      </c>
      <c r="F740" s="4">
        <v>3350.6857250000003</v>
      </c>
      <c r="G740" s="1">
        <v>1340.2480208845423</v>
      </c>
      <c r="H740" s="1">
        <v>3350.6857250000003</v>
      </c>
      <c r="I740" s="1">
        <v>1340.2480208845423</v>
      </c>
      <c r="J740" s="1">
        <v>0.88035185769825508</v>
      </c>
      <c r="K740" s="1">
        <f t="shared" si="168"/>
        <v>1953.11991742228</v>
      </c>
      <c r="L740" s="1">
        <v>0.77200000000000002</v>
      </c>
      <c r="M740" s="1">
        <v>0</v>
      </c>
      <c r="N740" s="1">
        <v>0.13800000000000001</v>
      </c>
      <c r="O740" s="1">
        <v>0.09</v>
      </c>
      <c r="P740" s="1">
        <f t="shared" si="177"/>
        <v>45.234257287500007</v>
      </c>
      <c r="Q740" s="1">
        <f t="shared" si="170"/>
        <v>269.53054860427466</v>
      </c>
      <c r="R740" s="1">
        <f t="shared" si="171"/>
        <v>175.78079256800518</v>
      </c>
      <c r="S740" s="1">
        <f t="shared" si="178"/>
        <v>445.31134117227987</v>
      </c>
      <c r="T740" s="1">
        <f t="shared" si="179"/>
        <v>490.54559845977985</v>
      </c>
    </row>
    <row r="741" spans="1:20" x14ac:dyDescent="0.35">
      <c r="A741" s="2">
        <v>2005</v>
      </c>
      <c r="B741" s="2" t="s">
        <v>54</v>
      </c>
      <c r="C741" s="3" t="s">
        <v>55</v>
      </c>
      <c r="D741" s="2" t="s">
        <v>25</v>
      </c>
      <c r="E741" s="2">
        <v>5</v>
      </c>
      <c r="F741" s="4">
        <v>9784.7273000000005</v>
      </c>
      <c r="G741" s="1">
        <v>709.13969999895107</v>
      </c>
      <c r="H741" s="1">
        <v>9784.7273000000005</v>
      </c>
      <c r="I741" s="1">
        <v>709.13969999895107</v>
      </c>
      <c r="J741" s="1">
        <v>2.5708179049307378</v>
      </c>
      <c r="K741" s="1">
        <f t="shared" si="168"/>
        <v>5703.5327525906741</v>
      </c>
      <c r="L741" s="1">
        <v>0.77200000000000002</v>
      </c>
      <c r="M741" s="1">
        <v>0</v>
      </c>
      <c r="N741" s="1">
        <v>0.13800000000000001</v>
      </c>
      <c r="O741" s="1">
        <v>0.09</v>
      </c>
      <c r="P741" s="1">
        <f t="shared" si="177"/>
        <v>132.09381855000001</v>
      </c>
      <c r="Q741" s="1">
        <f t="shared" si="170"/>
        <v>787.08751985751314</v>
      </c>
      <c r="R741" s="1">
        <f t="shared" si="171"/>
        <v>513.31794773316062</v>
      </c>
      <c r="S741" s="1">
        <f t="shared" si="178"/>
        <v>1300.4054675906737</v>
      </c>
      <c r="T741" s="1">
        <f t="shared" si="179"/>
        <v>1432.4992861406736</v>
      </c>
    </row>
    <row r="742" spans="1:20" x14ac:dyDescent="0.35">
      <c r="A742" s="2">
        <v>2005</v>
      </c>
      <c r="B742" s="2" t="s">
        <v>54</v>
      </c>
      <c r="C742" s="3" t="s">
        <v>55</v>
      </c>
      <c r="D742" s="2" t="s">
        <v>26</v>
      </c>
      <c r="E742" s="2">
        <v>6</v>
      </c>
      <c r="F742" s="4">
        <v>5380.8744749999996</v>
      </c>
      <c r="G742" s="1">
        <v>1169.3762541748897</v>
      </c>
      <c r="H742" s="1">
        <v>5380.8744749999996</v>
      </c>
      <c r="I742" s="1">
        <v>1169.3762541748897</v>
      </c>
      <c r="J742" s="1">
        <v>1.4137592209151075</v>
      </c>
      <c r="K742" s="1">
        <f t="shared" si="168"/>
        <v>3136.5200955310879</v>
      </c>
      <c r="L742" s="1">
        <v>0.77200000000000002</v>
      </c>
      <c r="M742" s="1">
        <v>0</v>
      </c>
      <c r="N742" s="1">
        <v>0.13800000000000001</v>
      </c>
      <c r="O742" s="1">
        <v>0.09</v>
      </c>
      <c r="P742" s="1">
        <f t="shared" si="177"/>
        <v>72.641805412499991</v>
      </c>
      <c r="Q742" s="1">
        <f t="shared" si="170"/>
        <v>432.83977318329016</v>
      </c>
      <c r="R742" s="1">
        <f t="shared" si="171"/>
        <v>282.28680859779791</v>
      </c>
      <c r="S742" s="1">
        <f t="shared" si="178"/>
        <v>715.12658178108813</v>
      </c>
      <c r="T742" s="1">
        <f t="shared" si="179"/>
        <v>787.76838719358807</v>
      </c>
    </row>
    <row r="743" spans="1:20" x14ac:dyDescent="0.35">
      <c r="A743" s="2">
        <v>2005</v>
      </c>
      <c r="B743" s="2" t="s">
        <v>54</v>
      </c>
      <c r="C743" s="3" t="s">
        <v>55</v>
      </c>
      <c r="D743" s="2" t="s">
        <v>27</v>
      </c>
      <c r="E743" s="2">
        <v>7</v>
      </c>
      <c r="F743" s="4">
        <v>9312.0420750000012</v>
      </c>
      <c r="G743" s="1">
        <v>1530.7509031671786</v>
      </c>
      <c r="H743" s="1">
        <v>9312.0420750000012</v>
      </c>
      <c r="I743" s="1">
        <v>1530.7509031671786</v>
      </c>
      <c r="J743" s="1">
        <v>2.4466256201006633</v>
      </c>
      <c r="K743" s="1">
        <f t="shared" si="168"/>
        <v>5428.0038001943021</v>
      </c>
      <c r="L743" s="1">
        <v>0.77200000000000002</v>
      </c>
      <c r="M743" s="1">
        <v>0</v>
      </c>
      <c r="N743" s="1">
        <v>0.13800000000000001</v>
      </c>
      <c r="O743" s="1">
        <v>0.09</v>
      </c>
      <c r="P743" s="1">
        <f t="shared" si="177"/>
        <v>125.71256801250004</v>
      </c>
      <c r="Q743" s="1">
        <f t="shared" si="170"/>
        <v>749.0645244268137</v>
      </c>
      <c r="R743" s="1">
        <f t="shared" si="171"/>
        <v>488.52034201748717</v>
      </c>
      <c r="S743" s="1">
        <f t="shared" si="178"/>
        <v>1237.5848664443008</v>
      </c>
      <c r="T743" s="1">
        <f t="shared" si="179"/>
        <v>1363.2974344568008</v>
      </c>
    </row>
    <row r="744" spans="1:20" x14ac:dyDescent="0.35">
      <c r="A744" s="2">
        <v>2005</v>
      </c>
      <c r="B744" s="2" t="s">
        <v>54</v>
      </c>
      <c r="C744" s="3" t="s">
        <v>55</v>
      </c>
      <c r="D744" s="2" t="s">
        <v>28</v>
      </c>
      <c r="E744" s="2">
        <v>8</v>
      </c>
      <c r="F744" s="4">
        <v>7598.856600000001</v>
      </c>
      <c r="G744" s="1">
        <v>612.55116451406047</v>
      </c>
      <c r="H744" s="1">
        <v>7598.856600000001</v>
      </c>
      <c r="I744" s="1">
        <v>612.55116451406047</v>
      </c>
      <c r="J744" s="1">
        <v>1.9965070057988343</v>
      </c>
      <c r="K744" s="1">
        <f t="shared" si="168"/>
        <v>4429.3853238341972</v>
      </c>
      <c r="L744" s="1">
        <v>0.77200000000000002</v>
      </c>
      <c r="M744" s="1">
        <v>0</v>
      </c>
      <c r="N744" s="1">
        <v>0.13800000000000001</v>
      </c>
      <c r="O744" s="1">
        <v>0.09</v>
      </c>
      <c r="P744" s="1">
        <f t="shared" si="177"/>
        <v>102.58456410000001</v>
      </c>
      <c r="Q744" s="1">
        <f t="shared" si="170"/>
        <v>611.25517468911926</v>
      </c>
      <c r="R744" s="1">
        <f t="shared" si="171"/>
        <v>398.6446791450777</v>
      </c>
      <c r="S744" s="1">
        <f t="shared" si="178"/>
        <v>1009.899853834197</v>
      </c>
      <c r="T744" s="1">
        <f t="shared" si="179"/>
        <v>1112.4844179341969</v>
      </c>
    </row>
    <row r="745" spans="1:20" x14ac:dyDescent="0.35">
      <c r="A745" s="2">
        <v>2005</v>
      </c>
      <c r="B745" s="2" t="s">
        <v>54</v>
      </c>
      <c r="C745" s="3" t="s">
        <v>55</v>
      </c>
      <c r="D745" s="2" t="s">
        <v>29</v>
      </c>
      <c r="E745" s="2">
        <v>9</v>
      </c>
      <c r="F745" s="4">
        <v>6651.2810249999993</v>
      </c>
      <c r="G745" s="1">
        <v>1474.8612482675417</v>
      </c>
      <c r="H745" s="1">
        <v>6651.2810249999993</v>
      </c>
      <c r="I745" s="1">
        <v>1474.8612482675417</v>
      </c>
      <c r="J745" s="1">
        <v>1.7475430664067735</v>
      </c>
      <c r="K745" s="1">
        <f t="shared" si="168"/>
        <v>3877.042048251295</v>
      </c>
      <c r="L745" s="1">
        <v>0.77200000000000002</v>
      </c>
      <c r="M745" s="1">
        <v>0</v>
      </c>
      <c r="N745" s="1">
        <v>0.13800000000000001</v>
      </c>
      <c r="O745" s="1">
        <v>0.09</v>
      </c>
      <c r="P745" s="1">
        <f t="shared" si="177"/>
        <v>89.792293837499997</v>
      </c>
      <c r="Q745" s="1">
        <f t="shared" si="170"/>
        <v>535.03180265867877</v>
      </c>
      <c r="R745" s="1">
        <f t="shared" si="171"/>
        <v>348.93378434261655</v>
      </c>
      <c r="S745" s="1">
        <f t="shared" si="178"/>
        <v>883.96558700129526</v>
      </c>
      <c r="T745" s="1">
        <f t="shared" si="179"/>
        <v>973.75788083879524</v>
      </c>
    </row>
    <row r="746" spans="1:20" x14ac:dyDescent="0.35">
      <c r="A746" s="2">
        <v>2005</v>
      </c>
      <c r="B746" s="2" t="s">
        <v>54</v>
      </c>
      <c r="C746" s="3" t="s">
        <v>55</v>
      </c>
      <c r="D746" s="2" t="s">
        <v>30</v>
      </c>
      <c r="E746" s="2">
        <v>10</v>
      </c>
      <c r="F746" s="4">
        <v>9946.4658750000017</v>
      </c>
      <c r="G746" s="1">
        <v>2958.8133503321001</v>
      </c>
      <c r="H746" s="1">
        <v>9946.4658750000017</v>
      </c>
      <c r="I746" s="1">
        <v>2958.8133503321001</v>
      </c>
      <c r="J746" s="1">
        <v>2.6133127452854596</v>
      </c>
      <c r="K746" s="1">
        <f t="shared" si="168"/>
        <v>5797.8104193652862</v>
      </c>
      <c r="L746" s="1">
        <v>0.77200000000000002</v>
      </c>
      <c r="M746" s="1">
        <v>0</v>
      </c>
      <c r="N746" s="1">
        <v>0.13800000000000001</v>
      </c>
      <c r="O746" s="1">
        <v>0.09</v>
      </c>
      <c r="P746" s="1">
        <f t="shared" si="177"/>
        <v>134.27728931250002</v>
      </c>
      <c r="Q746" s="1">
        <f t="shared" si="170"/>
        <v>800.09783787240951</v>
      </c>
      <c r="R746" s="1">
        <f t="shared" si="171"/>
        <v>521.80293774287577</v>
      </c>
      <c r="S746" s="1">
        <f t="shared" si="178"/>
        <v>1321.9007756152853</v>
      </c>
      <c r="T746" s="1">
        <f t="shared" si="179"/>
        <v>1456.1780649277853</v>
      </c>
    </row>
    <row r="747" spans="1:20" x14ac:dyDescent="0.35">
      <c r="A747" s="2">
        <v>2005</v>
      </c>
      <c r="B747" s="2" t="s">
        <v>54</v>
      </c>
      <c r="C747" s="3" t="s">
        <v>55</v>
      </c>
      <c r="D747" s="2" t="s">
        <v>31</v>
      </c>
      <c r="E747" s="2">
        <v>11</v>
      </c>
      <c r="F747" s="4">
        <v>10395.156275000001</v>
      </c>
      <c r="G747" s="1">
        <v>1107.3244203445795</v>
      </c>
      <c r="H747" s="1">
        <v>10395.156275000001</v>
      </c>
      <c r="I747" s="1">
        <v>1107.3244203445795</v>
      </c>
      <c r="J747" s="1">
        <v>2.731200682140944</v>
      </c>
      <c r="K747" s="1">
        <f t="shared" si="168"/>
        <v>6059.3527509715041</v>
      </c>
      <c r="L747" s="1">
        <v>0.77200000000000002</v>
      </c>
      <c r="M747" s="1">
        <v>0</v>
      </c>
      <c r="N747" s="1">
        <v>0.13800000000000001</v>
      </c>
      <c r="O747" s="1">
        <v>0.09</v>
      </c>
      <c r="P747" s="1">
        <f t="shared" si="177"/>
        <v>140.33460971250003</v>
      </c>
      <c r="Q747" s="1">
        <f t="shared" si="170"/>
        <v>836.19067963406758</v>
      </c>
      <c r="R747" s="1">
        <f t="shared" si="171"/>
        <v>545.34174758743529</v>
      </c>
      <c r="S747" s="1">
        <f t="shared" si="178"/>
        <v>1381.532427221503</v>
      </c>
      <c r="T747" s="1">
        <f t="shared" si="179"/>
        <v>1521.867036934003</v>
      </c>
    </row>
    <row r="748" spans="1:20" x14ac:dyDescent="0.35">
      <c r="A748" s="2">
        <v>2005</v>
      </c>
      <c r="B748" s="2" t="s">
        <v>54</v>
      </c>
      <c r="C748" s="3" t="s">
        <v>55</v>
      </c>
      <c r="D748" s="2" t="s">
        <v>32</v>
      </c>
      <c r="E748" s="2">
        <v>12</v>
      </c>
      <c r="F748" s="4">
        <v>3395.3853750000003</v>
      </c>
      <c r="G748" s="1">
        <v>750.63371234367537</v>
      </c>
      <c r="H748" s="1">
        <v>3395.3853750000003</v>
      </c>
      <c r="I748" s="1">
        <v>750.63371234367537</v>
      </c>
      <c r="J748" s="1">
        <v>0.89209614622473621</v>
      </c>
      <c r="K748" s="1">
        <f t="shared" si="168"/>
        <v>1979.1754128886012</v>
      </c>
      <c r="L748" s="1">
        <v>0.77200000000000002</v>
      </c>
      <c r="M748" s="1">
        <v>0</v>
      </c>
      <c r="N748" s="1">
        <v>0.13800000000000001</v>
      </c>
      <c r="O748" s="1">
        <v>0.09</v>
      </c>
      <c r="P748" s="1">
        <f t="shared" si="177"/>
        <v>45.837702562500006</v>
      </c>
      <c r="Q748" s="1">
        <f t="shared" si="170"/>
        <v>273.12620697862701</v>
      </c>
      <c r="R748" s="1">
        <f t="shared" si="171"/>
        <v>178.1257871599741</v>
      </c>
      <c r="S748" s="1">
        <f t="shared" si="178"/>
        <v>451.25199413860111</v>
      </c>
      <c r="T748" s="1">
        <f t="shared" si="179"/>
        <v>497.0896967011011</v>
      </c>
    </row>
    <row r="749" spans="1:20" x14ac:dyDescent="0.35">
      <c r="A749" s="2">
        <v>2005</v>
      </c>
      <c r="B749" s="2" t="s">
        <v>54</v>
      </c>
      <c r="C749" s="3" t="s">
        <v>55</v>
      </c>
      <c r="D749" s="2" t="s">
        <v>33</v>
      </c>
      <c r="E749" s="2">
        <v>13</v>
      </c>
      <c r="F749" s="4">
        <v>12571.461275</v>
      </c>
      <c r="G749" s="1">
        <v>774.78934866741474</v>
      </c>
      <c r="H749" s="1">
        <v>12571.461275</v>
      </c>
      <c r="I749" s="1">
        <v>774.78934866741474</v>
      </c>
      <c r="J749" s="1">
        <v>3.3029983101228999</v>
      </c>
      <c r="K749" s="1">
        <f t="shared" si="168"/>
        <v>7327.9243183290155</v>
      </c>
      <c r="L749" s="1">
        <v>0.77200000000000002</v>
      </c>
      <c r="M749" s="1">
        <v>0</v>
      </c>
      <c r="N749" s="1">
        <v>0.13800000000000001</v>
      </c>
      <c r="O749" s="1">
        <v>0.09</v>
      </c>
      <c r="P749" s="1">
        <f t="shared" si="177"/>
        <v>169.71472721250001</v>
      </c>
      <c r="Q749" s="1">
        <f t="shared" si="170"/>
        <v>1011.2535559294042</v>
      </c>
      <c r="R749" s="1">
        <f t="shared" si="171"/>
        <v>659.51318864961138</v>
      </c>
      <c r="S749" s="1">
        <f t="shared" si="178"/>
        <v>1670.7667445790157</v>
      </c>
      <c r="T749" s="1">
        <f t="shared" si="179"/>
        <v>1840.4814717915158</v>
      </c>
    </row>
    <row r="750" spans="1:20" x14ac:dyDescent="0.35">
      <c r="A750" s="2">
        <v>2005</v>
      </c>
      <c r="B750" s="2" t="s">
        <v>54</v>
      </c>
      <c r="C750" s="3" t="s">
        <v>55</v>
      </c>
      <c r="D750" s="2" t="s">
        <v>34</v>
      </c>
      <c r="E750" s="2">
        <v>14</v>
      </c>
      <c r="F750" s="4">
        <v>9817.4001000000007</v>
      </c>
      <c r="G750" s="1">
        <v>1583.6888999944131</v>
      </c>
      <c r="H750" s="1">
        <v>9817.4001000000007</v>
      </c>
      <c r="I750" s="1">
        <v>1583.6888999944131</v>
      </c>
      <c r="J750" s="1">
        <v>2.579402285125393</v>
      </c>
      <c r="K750" s="1">
        <f t="shared" si="168"/>
        <v>5722.5777784974098</v>
      </c>
      <c r="L750" s="1">
        <v>0.77200000000000002</v>
      </c>
      <c r="M750" s="1">
        <v>0</v>
      </c>
      <c r="N750" s="1">
        <v>0.13800000000000001</v>
      </c>
      <c r="O750" s="1">
        <v>0.09</v>
      </c>
      <c r="P750" s="1">
        <f t="shared" si="177"/>
        <v>132.53490135000001</v>
      </c>
      <c r="Q750" s="1">
        <f t="shared" si="170"/>
        <v>789.71573343264265</v>
      </c>
      <c r="R750" s="1">
        <f t="shared" si="171"/>
        <v>515.03200006476686</v>
      </c>
      <c r="S750" s="1">
        <f t="shared" si="178"/>
        <v>1304.7477334974096</v>
      </c>
      <c r="T750" s="1">
        <f t="shared" si="179"/>
        <v>1437.2826348474096</v>
      </c>
    </row>
    <row r="751" spans="1:20" x14ac:dyDescent="0.35">
      <c r="A751" s="2">
        <v>2005</v>
      </c>
      <c r="B751" s="2" t="s">
        <v>54</v>
      </c>
      <c r="C751" s="3" t="s">
        <v>55</v>
      </c>
      <c r="D751" s="2" t="s">
        <v>35</v>
      </c>
      <c r="E751" s="2">
        <v>15</v>
      </c>
      <c r="F751" s="4">
        <v>10939.329399999999</v>
      </c>
      <c r="G751" s="1">
        <v>1854.1999761736001</v>
      </c>
      <c r="H751" s="1">
        <v>10939.329399999999</v>
      </c>
      <c r="I751" s="1">
        <v>1854.1999761736001</v>
      </c>
      <c r="J751" s="1">
        <v>2.8741755418625949</v>
      </c>
      <c r="K751" s="1">
        <f t="shared" si="168"/>
        <v>6376.5521113989635</v>
      </c>
      <c r="L751" s="1">
        <v>0.77200000000000002</v>
      </c>
      <c r="M751" s="1">
        <v>0</v>
      </c>
      <c r="N751" s="1">
        <v>0.13800000000000001</v>
      </c>
      <c r="O751" s="1">
        <v>0.09</v>
      </c>
      <c r="P751" s="1">
        <f t="shared" si="177"/>
        <v>147.68094689999998</v>
      </c>
      <c r="Q751" s="1">
        <f t="shared" si="170"/>
        <v>879.96419137305702</v>
      </c>
      <c r="R751" s="1">
        <f t="shared" si="171"/>
        <v>573.8896900259067</v>
      </c>
      <c r="S751" s="1">
        <f t="shared" si="178"/>
        <v>1453.8538813989637</v>
      </c>
      <c r="T751" s="1">
        <f t="shared" si="179"/>
        <v>1601.5348282989637</v>
      </c>
    </row>
    <row r="752" spans="1:20" x14ac:dyDescent="0.35">
      <c r="A752" s="1">
        <f>A751+1</f>
        <v>2006</v>
      </c>
      <c r="B752" s="3" t="s">
        <v>36</v>
      </c>
      <c r="C752" s="3" t="s">
        <v>36</v>
      </c>
      <c r="D752" s="3" t="s">
        <v>21</v>
      </c>
      <c r="E752" s="3">
        <v>1</v>
      </c>
      <c r="F752" s="4">
        <v>0</v>
      </c>
      <c r="G752" s="1">
        <v>0</v>
      </c>
      <c r="H752" s="1">
        <v>0</v>
      </c>
      <c r="I752" s="1">
        <v>0</v>
      </c>
      <c r="J752" s="1">
        <v>0</v>
      </c>
      <c r="K752" s="1" t="e">
        <f t="shared" si="168"/>
        <v>#DIV/0!</v>
      </c>
    </row>
    <row r="753" spans="1:20" x14ac:dyDescent="0.35">
      <c r="A753" s="2">
        <v>2006</v>
      </c>
      <c r="B753" s="2" t="s">
        <v>54</v>
      </c>
      <c r="C753" s="3" t="s">
        <v>55</v>
      </c>
      <c r="D753" s="2" t="s">
        <v>22</v>
      </c>
      <c r="E753" s="2">
        <v>2</v>
      </c>
      <c r="F753" s="4">
        <v>3501.5132666666673</v>
      </c>
      <c r="G753" s="1">
        <v>595.44429969897601</v>
      </c>
      <c r="H753" s="1">
        <v>3501.5132666666673</v>
      </c>
      <c r="I753" s="1">
        <v>595.44429969897601</v>
      </c>
      <c r="J753" s="1">
        <v>1</v>
      </c>
      <c r="K753" s="1">
        <f t="shared" si="168"/>
        <v>2041.0375259067362</v>
      </c>
      <c r="L753" s="1">
        <v>0.77200000000000002</v>
      </c>
      <c r="M753" s="1">
        <v>0</v>
      </c>
      <c r="N753" s="1">
        <v>0.13800000000000001</v>
      </c>
      <c r="O753" s="1">
        <v>0.09</v>
      </c>
      <c r="P753" s="1">
        <f t="shared" ref="P753:P766" si="180">L753*0.03*K753</f>
        <v>47.270429100000008</v>
      </c>
      <c r="Q753" s="1">
        <f t="shared" si="170"/>
        <v>281.66317857512962</v>
      </c>
      <c r="R753" s="1">
        <f t="shared" si="171"/>
        <v>183.69337733160626</v>
      </c>
      <c r="S753" s="1">
        <f t="shared" ref="S753:S766" si="181">Q753+R753</f>
        <v>465.35655590673588</v>
      </c>
      <c r="T753" s="1">
        <f t="shared" ref="T753:T766" si="182">S753+P753</f>
        <v>512.62698500673594</v>
      </c>
    </row>
    <row r="754" spans="1:20" x14ac:dyDescent="0.35">
      <c r="A754" s="2">
        <v>2006</v>
      </c>
      <c r="B754" s="2" t="s">
        <v>54</v>
      </c>
      <c r="C754" s="3" t="s">
        <v>55</v>
      </c>
      <c r="D754" s="2" t="s">
        <v>23</v>
      </c>
      <c r="E754" s="2">
        <v>3</v>
      </c>
      <c r="F754" s="4">
        <v>5064.6674999999996</v>
      </c>
      <c r="G754" s="1">
        <v>368.850928536281</v>
      </c>
      <c r="H754" s="1">
        <v>5064.6674999999996</v>
      </c>
      <c r="I754" s="1">
        <v>368.850928536281</v>
      </c>
      <c r="J754" s="1">
        <v>1.4464224791646747</v>
      </c>
      <c r="K754" s="1">
        <f t="shared" si="168"/>
        <v>2952.2025582901551</v>
      </c>
      <c r="L754" s="1">
        <v>0.77200000000000002</v>
      </c>
      <c r="M754" s="1">
        <v>0</v>
      </c>
      <c r="N754" s="1">
        <v>0.13800000000000001</v>
      </c>
      <c r="O754" s="1">
        <v>0.09</v>
      </c>
      <c r="P754" s="1">
        <f t="shared" si="180"/>
        <v>68.37301124999999</v>
      </c>
      <c r="Q754" s="1">
        <f t="shared" si="170"/>
        <v>407.40395304404143</v>
      </c>
      <c r="R754" s="1">
        <f t="shared" si="171"/>
        <v>265.69823024611395</v>
      </c>
      <c r="S754" s="1">
        <f t="shared" si="181"/>
        <v>673.10218329015538</v>
      </c>
      <c r="T754" s="1">
        <f t="shared" si="182"/>
        <v>741.47519454015537</v>
      </c>
    </row>
    <row r="755" spans="1:20" x14ac:dyDescent="0.35">
      <c r="A755" s="2">
        <v>2006</v>
      </c>
      <c r="B755" s="2" t="s">
        <v>54</v>
      </c>
      <c r="C755" s="3" t="s">
        <v>55</v>
      </c>
      <c r="D755" s="2" t="s">
        <v>24</v>
      </c>
      <c r="E755" s="2">
        <v>4</v>
      </c>
      <c r="F755" s="4">
        <v>2674.2286333333336</v>
      </c>
      <c r="G755" s="1">
        <v>619.62718120274553</v>
      </c>
      <c r="H755" s="1">
        <v>2674.2286333333336</v>
      </c>
      <c r="I755" s="1">
        <v>619.62718120274553</v>
      </c>
      <c r="J755" s="1">
        <v>0.76373511384096993</v>
      </c>
      <c r="K755" s="1">
        <f t="shared" si="168"/>
        <v>1558.8120272020728</v>
      </c>
      <c r="L755" s="1">
        <v>0.77200000000000002</v>
      </c>
      <c r="M755" s="1">
        <v>0</v>
      </c>
      <c r="N755" s="1">
        <v>0.13800000000000001</v>
      </c>
      <c r="O755" s="1">
        <v>0.09</v>
      </c>
      <c r="P755" s="1">
        <f t="shared" si="180"/>
        <v>36.10208655000001</v>
      </c>
      <c r="Q755" s="1">
        <f t="shared" si="170"/>
        <v>215.11605975388608</v>
      </c>
      <c r="R755" s="1">
        <f t="shared" si="171"/>
        <v>140.29308244818654</v>
      </c>
      <c r="S755" s="1">
        <f t="shared" si="181"/>
        <v>355.40914220207264</v>
      </c>
      <c r="T755" s="1">
        <f t="shared" si="182"/>
        <v>391.51122875207267</v>
      </c>
    </row>
    <row r="756" spans="1:20" x14ac:dyDescent="0.35">
      <c r="A756" s="2">
        <v>2006</v>
      </c>
      <c r="B756" s="2" t="s">
        <v>54</v>
      </c>
      <c r="C756" s="3" t="s">
        <v>55</v>
      </c>
      <c r="D756" s="2" t="s">
        <v>25</v>
      </c>
      <c r="E756" s="2">
        <v>5</v>
      </c>
      <c r="F756" s="4">
        <v>6232.5959750000002</v>
      </c>
      <c r="G756" s="1">
        <v>789.81942682076249</v>
      </c>
      <c r="H756" s="1">
        <v>6232.5959750000002</v>
      </c>
      <c r="I756" s="1">
        <v>789.81942682076249</v>
      </c>
      <c r="J756" s="1">
        <v>1.7799721150087886</v>
      </c>
      <c r="K756" s="1">
        <f t="shared" si="168"/>
        <v>3632.9898818005186</v>
      </c>
      <c r="L756" s="1">
        <v>0.77200000000000002</v>
      </c>
      <c r="M756" s="1">
        <v>0</v>
      </c>
      <c r="N756" s="1">
        <v>0.13800000000000001</v>
      </c>
      <c r="O756" s="1">
        <v>0.09</v>
      </c>
      <c r="P756" s="1">
        <f t="shared" si="180"/>
        <v>84.140045662500015</v>
      </c>
      <c r="Q756" s="1">
        <f t="shared" si="170"/>
        <v>501.35260368847162</v>
      </c>
      <c r="R756" s="1">
        <f t="shared" si="171"/>
        <v>326.96908936204665</v>
      </c>
      <c r="S756" s="1">
        <f t="shared" si="181"/>
        <v>828.32169305051821</v>
      </c>
      <c r="T756" s="1">
        <f t="shared" si="182"/>
        <v>912.46173871301824</v>
      </c>
    </row>
    <row r="757" spans="1:20" x14ac:dyDescent="0.35">
      <c r="A757" s="2">
        <v>2006</v>
      </c>
      <c r="B757" s="2" t="s">
        <v>54</v>
      </c>
      <c r="C757" s="3" t="s">
        <v>55</v>
      </c>
      <c r="D757" s="2" t="s">
        <v>26</v>
      </c>
      <c r="E757" s="2">
        <v>6</v>
      </c>
      <c r="F757" s="4">
        <v>3516.7662499999997</v>
      </c>
      <c r="G757" s="1">
        <v>724.5186162544079</v>
      </c>
      <c r="H757" s="1">
        <v>3516.7662499999997</v>
      </c>
      <c r="I757" s="1">
        <v>724.5186162544079</v>
      </c>
      <c r="J757" s="1">
        <v>1.0043561118212907</v>
      </c>
      <c r="K757" s="1">
        <f t="shared" si="168"/>
        <v>2049.9285136010358</v>
      </c>
      <c r="L757" s="1">
        <v>0.77200000000000002</v>
      </c>
      <c r="M757" s="1">
        <v>0</v>
      </c>
      <c r="N757" s="1">
        <v>0.13800000000000001</v>
      </c>
      <c r="O757" s="1">
        <v>0.09</v>
      </c>
      <c r="P757" s="1">
        <f t="shared" si="180"/>
        <v>47.476344374999989</v>
      </c>
      <c r="Q757" s="1">
        <f t="shared" si="170"/>
        <v>282.89013487694297</v>
      </c>
      <c r="R757" s="1">
        <f t="shared" si="171"/>
        <v>184.4935662240932</v>
      </c>
      <c r="S757" s="1">
        <f t="shared" si="181"/>
        <v>467.38370110103619</v>
      </c>
      <c r="T757" s="1">
        <f t="shared" si="182"/>
        <v>514.86004547603613</v>
      </c>
    </row>
    <row r="758" spans="1:20" x14ac:dyDescent="0.35">
      <c r="A758" s="2">
        <v>2006</v>
      </c>
      <c r="B758" s="2" t="s">
        <v>54</v>
      </c>
      <c r="C758" s="3" t="s">
        <v>55</v>
      </c>
      <c r="D758" s="2" t="s">
        <v>27</v>
      </c>
      <c r="E758" s="2">
        <v>7</v>
      </c>
      <c r="F758" s="4">
        <v>6863.0804750000007</v>
      </c>
      <c r="G758" s="1">
        <v>1220.1771241401402</v>
      </c>
      <c r="H758" s="1">
        <v>6863.0804750000007</v>
      </c>
      <c r="I758" s="1">
        <v>1220.1771241401402</v>
      </c>
      <c r="J758" s="1">
        <v>1.9600326922460707</v>
      </c>
      <c r="K758" s="1">
        <f t="shared" si="168"/>
        <v>4000.5002768782388</v>
      </c>
      <c r="L758" s="1">
        <v>0.77200000000000002</v>
      </c>
      <c r="M758" s="1">
        <v>0</v>
      </c>
      <c r="N758" s="1">
        <v>0.13800000000000001</v>
      </c>
      <c r="O758" s="1">
        <v>0.09</v>
      </c>
      <c r="P758" s="1">
        <f t="shared" si="180"/>
        <v>92.651586412500009</v>
      </c>
      <c r="Q758" s="1">
        <f t="shared" si="170"/>
        <v>552.06903820919695</v>
      </c>
      <c r="R758" s="1">
        <f t="shared" si="171"/>
        <v>360.04502491904145</v>
      </c>
      <c r="S758" s="1">
        <f t="shared" si="181"/>
        <v>912.1140631282384</v>
      </c>
      <c r="T758" s="1">
        <f t="shared" si="182"/>
        <v>1004.7656495407384</v>
      </c>
    </row>
    <row r="759" spans="1:20" x14ac:dyDescent="0.35">
      <c r="A759" s="2">
        <v>2006</v>
      </c>
      <c r="B759" s="2" t="s">
        <v>54</v>
      </c>
      <c r="C759" s="3" t="s">
        <v>55</v>
      </c>
      <c r="D759" s="2" t="s">
        <v>28</v>
      </c>
      <c r="E759" s="2">
        <v>8</v>
      </c>
      <c r="F759" s="4">
        <v>5707.1476750000002</v>
      </c>
      <c r="G759" s="1">
        <v>433.47063598807381</v>
      </c>
      <c r="H759" s="1">
        <v>5707.1476750000002</v>
      </c>
      <c r="I759" s="1">
        <v>433.47063598807381</v>
      </c>
      <c r="J759" s="1">
        <v>1.6299089109072629</v>
      </c>
      <c r="K759" s="1">
        <f t="shared" si="168"/>
        <v>3326.7052509715027</v>
      </c>
      <c r="L759" s="1">
        <v>0.77200000000000002</v>
      </c>
      <c r="M759" s="1">
        <v>0</v>
      </c>
      <c r="N759" s="1">
        <v>0.13800000000000001</v>
      </c>
      <c r="O759" s="1">
        <v>0.09</v>
      </c>
      <c r="P759" s="1">
        <f t="shared" si="180"/>
        <v>77.046493612500001</v>
      </c>
      <c r="Q759" s="1">
        <f t="shared" si="170"/>
        <v>459.08532463406743</v>
      </c>
      <c r="R759" s="1">
        <f t="shared" si="171"/>
        <v>299.4034725874352</v>
      </c>
      <c r="S759" s="1">
        <f t="shared" si="181"/>
        <v>758.48879722150264</v>
      </c>
      <c r="T759" s="1">
        <f t="shared" si="182"/>
        <v>835.53529083400258</v>
      </c>
    </row>
    <row r="760" spans="1:20" x14ac:dyDescent="0.35">
      <c r="A760" s="2">
        <v>2006</v>
      </c>
      <c r="B760" s="2" t="s">
        <v>54</v>
      </c>
      <c r="C760" s="3" t="s">
        <v>55</v>
      </c>
      <c r="D760" s="2" t="s">
        <v>29</v>
      </c>
      <c r="E760" s="2">
        <v>9</v>
      </c>
      <c r="F760" s="4">
        <v>5376.8119499999993</v>
      </c>
      <c r="G760" s="1">
        <v>838.56850381179015</v>
      </c>
      <c r="H760" s="1">
        <v>5376.8119499999993</v>
      </c>
      <c r="I760" s="1">
        <v>838.56850381179015</v>
      </c>
      <c r="J760" s="1">
        <v>1.5355680645809915</v>
      </c>
      <c r="K760" s="1">
        <f t="shared" si="168"/>
        <v>3134.1520433937817</v>
      </c>
      <c r="L760" s="1">
        <v>0.77200000000000002</v>
      </c>
      <c r="M760" s="1">
        <v>0</v>
      </c>
      <c r="N760" s="1">
        <v>0.13800000000000001</v>
      </c>
      <c r="O760" s="1">
        <v>0.09</v>
      </c>
      <c r="P760" s="1">
        <f t="shared" si="180"/>
        <v>72.58696132499999</v>
      </c>
      <c r="Q760" s="1">
        <f t="shared" si="170"/>
        <v>432.51298198834189</v>
      </c>
      <c r="R760" s="1">
        <f t="shared" si="171"/>
        <v>282.07368390544036</v>
      </c>
      <c r="S760" s="1">
        <f t="shared" si="181"/>
        <v>714.58666589378231</v>
      </c>
      <c r="T760" s="1">
        <f t="shared" si="182"/>
        <v>787.17362721878226</v>
      </c>
    </row>
    <row r="761" spans="1:20" x14ac:dyDescent="0.35">
      <c r="A761" s="2">
        <v>2006</v>
      </c>
      <c r="B761" s="2" t="s">
        <v>54</v>
      </c>
      <c r="C761" s="3" t="s">
        <v>55</v>
      </c>
      <c r="D761" s="2" t="s">
        <v>30</v>
      </c>
      <c r="E761" s="2">
        <v>10</v>
      </c>
      <c r="F761" s="4">
        <v>6637.0169250000008</v>
      </c>
      <c r="G761" s="1">
        <v>777.94353489508444</v>
      </c>
      <c r="H761" s="1">
        <v>6637.0169250000008</v>
      </c>
      <c r="I761" s="1">
        <v>777.94353489508444</v>
      </c>
      <c r="J761" s="1">
        <v>1.8954710205391385</v>
      </c>
      <c r="K761" s="1">
        <f t="shared" si="168"/>
        <v>3868.7274821891197</v>
      </c>
      <c r="L761" s="1">
        <v>0.77200000000000002</v>
      </c>
      <c r="M761" s="1">
        <v>0</v>
      </c>
      <c r="N761" s="1">
        <v>0.13800000000000001</v>
      </c>
      <c r="O761" s="1">
        <v>0.09</v>
      </c>
      <c r="P761" s="1">
        <f t="shared" si="180"/>
        <v>89.599728487500016</v>
      </c>
      <c r="Q761" s="1">
        <f t="shared" si="170"/>
        <v>533.88439254209857</v>
      </c>
      <c r="R761" s="1">
        <f t="shared" si="171"/>
        <v>348.18547339702076</v>
      </c>
      <c r="S761" s="1">
        <f t="shared" si="181"/>
        <v>882.06986593911938</v>
      </c>
      <c r="T761" s="1">
        <f t="shared" si="182"/>
        <v>971.66959442661937</v>
      </c>
    </row>
    <row r="762" spans="1:20" x14ac:dyDescent="0.35">
      <c r="A762" s="2">
        <v>2006</v>
      </c>
      <c r="B762" s="2" t="s">
        <v>54</v>
      </c>
      <c r="C762" s="3" t="s">
        <v>55</v>
      </c>
      <c r="D762" s="2" t="s">
        <v>31</v>
      </c>
      <c r="E762" s="2">
        <v>11</v>
      </c>
      <c r="F762" s="4">
        <v>7234.4624749999984</v>
      </c>
      <c r="G762" s="1">
        <v>1439.7009989161093</v>
      </c>
      <c r="H762" s="1">
        <v>7234.4624749999984</v>
      </c>
      <c r="I762" s="1">
        <v>1439.7009989161093</v>
      </c>
      <c r="J762" s="1">
        <v>2.0660959773792271</v>
      </c>
      <c r="K762" s="1">
        <f t="shared" si="168"/>
        <v>4216.9794219559572</v>
      </c>
      <c r="L762" s="1">
        <v>0.77200000000000002</v>
      </c>
      <c r="M762" s="1">
        <v>0</v>
      </c>
      <c r="N762" s="1">
        <v>0.13800000000000001</v>
      </c>
      <c r="O762" s="1">
        <v>0.09</v>
      </c>
      <c r="P762" s="1">
        <f t="shared" si="180"/>
        <v>97.665243412499962</v>
      </c>
      <c r="Q762" s="1">
        <f t="shared" si="170"/>
        <v>581.94316022992211</v>
      </c>
      <c r="R762" s="1">
        <f t="shared" si="171"/>
        <v>379.52814797603611</v>
      </c>
      <c r="S762" s="1">
        <f t="shared" si="181"/>
        <v>961.47130820595817</v>
      </c>
      <c r="T762" s="1">
        <f t="shared" si="182"/>
        <v>1059.136551618458</v>
      </c>
    </row>
    <row r="763" spans="1:20" x14ac:dyDescent="0.35">
      <c r="A763" s="2">
        <v>2006</v>
      </c>
      <c r="B763" s="2" t="s">
        <v>54</v>
      </c>
      <c r="C763" s="3" t="s">
        <v>55</v>
      </c>
      <c r="D763" s="2" t="s">
        <v>32</v>
      </c>
      <c r="E763" s="2">
        <v>12</v>
      </c>
      <c r="F763" s="4">
        <v>2569.2079750000003</v>
      </c>
      <c r="G763" s="1">
        <v>957.59406068567591</v>
      </c>
      <c r="H763" s="1">
        <v>2569.2079750000003</v>
      </c>
      <c r="I763" s="1">
        <v>957.59406068567591</v>
      </c>
      <c r="J763" s="1">
        <v>0.73374217926234142</v>
      </c>
      <c r="K763" s="1">
        <f t="shared" si="168"/>
        <v>1497.595322215026</v>
      </c>
      <c r="L763" s="1">
        <v>0.77200000000000002</v>
      </c>
      <c r="M763" s="1">
        <v>0</v>
      </c>
      <c r="N763" s="1">
        <v>0.13800000000000001</v>
      </c>
      <c r="O763" s="1">
        <v>0.09</v>
      </c>
      <c r="P763" s="1">
        <f t="shared" si="180"/>
        <v>34.684307662500004</v>
      </c>
      <c r="Q763" s="1">
        <f t="shared" si="170"/>
        <v>206.66815446567361</v>
      </c>
      <c r="R763" s="1">
        <f t="shared" si="171"/>
        <v>134.78357899935233</v>
      </c>
      <c r="S763" s="1">
        <f t="shared" si="181"/>
        <v>341.45173346502594</v>
      </c>
      <c r="T763" s="1">
        <f t="shared" si="182"/>
        <v>376.13604112752591</v>
      </c>
    </row>
    <row r="764" spans="1:20" x14ac:dyDescent="0.35">
      <c r="A764" s="2">
        <v>2006</v>
      </c>
      <c r="B764" s="2" t="s">
        <v>54</v>
      </c>
      <c r="C764" s="3" t="s">
        <v>55</v>
      </c>
      <c r="D764" s="2" t="s">
        <v>33</v>
      </c>
      <c r="E764" s="2">
        <v>13</v>
      </c>
      <c r="F764" s="4">
        <v>7892.5069749999993</v>
      </c>
      <c r="G764" s="1">
        <v>549.56435413508586</v>
      </c>
      <c r="H764" s="1">
        <v>7892.5069749999993</v>
      </c>
      <c r="I764" s="1">
        <v>549.56435413508586</v>
      </c>
      <c r="J764" s="1">
        <v>2.2540274372609828</v>
      </c>
      <c r="K764" s="1">
        <f t="shared" si="168"/>
        <v>4600.5545838730568</v>
      </c>
      <c r="L764" s="1">
        <v>0.77200000000000002</v>
      </c>
      <c r="M764" s="1">
        <v>0</v>
      </c>
      <c r="N764" s="1">
        <v>0.13800000000000001</v>
      </c>
      <c r="O764" s="1">
        <v>0.09</v>
      </c>
      <c r="P764" s="1">
        <f t="shared" si="180"/>
        <v>106.54884416249999</v>
      </c>
      <c r="Q764" s="1">
        <f t="shared" si="170"/>
        <v>634.87653257448187</v>
      </c>
      <c r="R764" s="1">
        <f t="shared" si="171"/>
        <v>414.04991254857509</v>
      </c>
      <c r="S764" s="1">
        <f t="shared" si="181"/>
        <v>1048.926445123057</v>
      </c>
      <c r="T764" s="1">
        <f t="shared" si="182"/>
        <v>1155.475289285557</v>
      </c>
    </row>
    <row r="765" spans="1:20" x14ac:dyDescent="0.35">
      <c r="A765" s="2">
        <v>2006</v>
      </c>
      <c r="B765" s="2" t="s">
        <v>54</v>
      </c>
      <c r="C765" s="3" t="s">
        <v>55</v>
      </c>
      <c r="D765" s="2" t="s">
        <v>34</v>
      </c>
      <c r="E765" s="2">
        <v>14</v>
      </c>
      <c r="F765" s="4">
        <v>5740.7194</v>
      </c>
      <c r="G765" s="1">
        <v>306.02786289144098</v>
      </c>
      <c r="H765" s="1">
        <v>5740.7194</v>
      </c>
      <c r="I765" s="1">
        <v>306.02786289144098</v>
      </c>
      <c r="J765" s="1">
        <v>1.6394966869467236</v>
      </c>
      <c r="K765" s="1">
        <f t="shared" si="168"/>
        <v>3346.2742616580313</v>
      </c>
      <c r="L765" s="1">
        <v>0.77200000000000002</v>
      </c>
      <c r="M765" s="1">
        <v>0</v>
      </c>
      <c r="N765" s="1">
        <v>0.13800000000000001</v>
      </c>
      <c r="O765" s="1">
        <v>0.09</v>
      </c>
      <c r="P765" s="1">
        <f t="shared" si="180"/>
        <v>77.499711900000008</v>
      </c>
      <c r="Q765" s="1">
        <f t="shared" si="170"/>
        <v>461.78584810880835</v>
      </c>
      <c r="R765" s="1">
        <f t="shared" si="171"/>
        <v>301.16468354922279</v>
      </c>
      <c r="S765" s="1">
        <f t="shared" si="181"/>
        <v>762.9505316580312</v>
      </c>
      <c r="T765" s="1">
        <f t="shared" si="182"/>
        <v>840.45024355803116</v>
      </c>
    </row>
    <row r="766" spans="1:20" x14ac:dyDescent="0.35">
      <c r="A766" s="2">
        <v>2006</v>
      </c>
      <c r="B766" s="2" t="s">
        <v>54</v>
      </c>
      <c r="C766" s="3" t="s">
        <v>55</v>
      </c>
      <c r="D766" s="2" t="s">
        <v>35</v>
      </c>
      <c r="E766" s="2">
        <v>15</v>
      </c>
      <c r="F766" s="4">
        <v>8613.4598000000005</v>
      </c>
      <c r="G766" s="1">
        <v>466.34218287471447</v>
      </c>
      <c r="H766" s="1">
        <v>8613.4598000000005</v>
      </c>
      <c r="I766" s="1">
        <v>466.34218287471447</v>
      </c>
      <c r="J766" s="1">
        <v>2.459924936454617</v>
      </c>
      <c r="K766" s="1">
        <f t="shared" si="168"/>
        <v>5020.799106217617</v>
      </c>
      <c r="L766" s="1">
        <v>0.77200000000000002</v>
      </c>
      <c r="M766" s="1">
        <v>0</v>
      </c>
      <c r="N766" s="1">
        <v>0.13800000000000001</v>
      </c>
      <c r="O766" s="1">
        <v>0.09</v>
      </c>
      <c r="P766" s="1">
        <f t="shared" si="180"/>
        <v>116.28170730000001</v>
      </c>
      <c r="Q766" s="1">
        <f t="shared" si="170"/>
        <v>692.87027665803123</v>
      </c>
      <c r="R766" s="1">
        <f t="shared" si="171"/>
        <v>451.87191955958554</v>
      </c>
      <c r="S766" s="1">
        <f t="shared" si="181"/>
        <v>1144.7421962176168</v>
      </c>
      <c r="T766" s="1">
        <f t="shared" si="182"/>
        <v>1261.0239035176169</v>
      </c>
    </row>
    <row r="767" spans="1:20" x14ac:dyDescent="0.35">
      <c r="A767" s="1">
        <f>A766+1</f>
        <v>2007</v>
      </c>
      <c r="B767" s="3" t="s">
        <v>36</v>
      </c>
      <c r="C767" s="3" t="s">
        <v>36</v>
      </c>
      <c r="D767" s="3" t="s">
        <v>21</v>
      </c>
      <c r="E767" s="3">
        <v>1</v>
      </c>
      <c r="F767" s="4">
        <v>0</v>
      </c>
      <c r="G767" s="1">
        <v>0</v>
      </c>
      <c r="H767" s="1">
        <v>0</v>
      </c>
      <c r="I767" s="1">
        <v>0</v>
      </c>
      <c r="J767" s="1">
        <v>0</v>
      </c>
      <c r="K767" s="1" t="e">
        <f t="shared" si="168"/>
        <v>#DIV/0!</v>
      </c>
    </row>
    <row r="768" spans="1:20" x14ac:dyDescent="0.35">
      <c r="A768" s="2">
        <v>2007</v>
      </c>
      <c r="B768" s="2" t="s">
        <v>54</v>
      </c>
      <c r="C768" s="3" t="s">
        <v>55</v>
      </c>
      <c r="D768" s="2" t="s">
        <v>22</v>
      </c>
      <c r="E768" s="2">
        <v>2</v>
      </c>
      <c r="F768" s="4">
        <v>1270.3406500000001</v>
      </c>
      <c r="G768" s="1">
        <v>288.39651925228986</v>
      </c>
      <c r="H768" s="1">
        <v>1270.3406500000001</v>
      </c>
      <c r="I768" s="1">
        <v>288.39651925228986</v>
      </c>
      <c r="J768" s="1">
        <v>1</v>
      </c>
      <c r="K768" s="1">
        <f t="shared" si="168"/>
        <v>740.48353950777198</v>
      </c>
      <c r="L768" s="1">
        <v>0.77200000000000002</v>
      </c>
      <c r="M768" s="1">
        <v>0</v>
      </c>
      <c r="N768" s="1">
        <v>0.13800000000000001</v>
      </c>
      <c r="O768" s="1">
        <v>0.09</v>
      </c>
      <c r="P768" s="1">
        <f t="shared" ref="P768:P781" si="183">L768*0.03*K768</f>
        <v>17.149598774999998</v>
      </c>
      <c r="Q768" s="1">
        <f t="shared" si="170"/>
        <v>102.18672845207254</v>
      </c>
      <c r="R768" s="1">
        <f t="shared" si="171"/>
        <v>66.643518555699472</v>
      </c>
      <c r="S768" s="1">
        <f t="shared" ref="S768:S781" si="184">Q768+R768</f>
        <v>168.83024700777202</v>
      </c>
      <c r="T768" s="1">
        <f t="shared" ref="T768:T781" si="185">S768+P768</f>
        <v>185.979845782772</v>
      </c>
    </row>
    <row r="769" spans="1:20" x14ac:dyDescent="0.35">
      <c r="A769" s="2">
        <v>2007</v>
      </c>
      <c r="B769" s="2" t="s">
        <v>54</v>
      </c>
      <c r="C769" s="3" t="s">
        <v>55</v>
      </c>
      <c r="D769" s="2" t="s">
        <v>23</v>
      </c>
      <c r="E769" s="2">
        <v>3</v>
      </c>
      <c r="F769" s="4">
        <v>3670.6148249999997</v>
      </c>
      <c r="G769" s="1">
        <v>659.53307602289829</v>
      </c>
      <c r="H769" s="1">
        <v>3670.6148249999997</v>
      </c>
      <c r="I769" s="1">
        <v>659.53307602289829</v>
      </c>
      <c r="J769" s="1">
        <v>2.889472855174712</v>
      </c>
      <c r="K769" s="1">
        <f t="shared" si="168"/>
        <v>2139.6070871113989</v>
      </c>
      <c r="L769" s="1">
        <v>0.77200000000000002</v>
      </c>
      <c r="M769" s="1">
        <v>0</v>
      </c>
      <c r="N769" s="1">
        <v>0.13800000000000001</v>
      </c>
      <c r="O769" s="1">
        <v>0.09</v>
      </c>
      <c r="P769" s="1">
        <f t="shared" si="183"/>
        <v>49.553300137499996</v>
      </c>
      <c r="Q769" s="1">
        <f t="shared" si="170"/>
        <v>295.26577802137308</v>
      </c>
      <c r="R769" s="1">
        <f t="shared" si="171"/>
        <v>192.56463784002588</v>
      </c>
      <c r="S769" s="1">
        <f t="shared" si="184"/>
        <v>487.83041586139893</v>
      </c>
      <c r="T769" s="1">
        <f t="shared" si="185"/>
        <v>537.38371599889888</v>
      </c>
    </row>
    <row r="770" spans="1:20" x14ac:dyDescent="0.35">
      <c r="A770" s="2">
        <v>2007</v>
      </c>
      <c r="B770" s="2" t="s">
        <v>54</v>
      </c>
      <c r="C770" s="3" t="s">
        <v>55</v>
      </c>
      <c r="D770" s="2" t="s">
        <v>24</v>
      </c>
      <c r="E770" s="2">
        <v>4</v>
      </c>
      <c r="F770" s="4">
        <v>1586.4655666666667</v>
      </c>
      <c r="G770" s="1">
        <v>534.00161304067547</v>
      </c>
      <c r="H770" s="1">
        <v>1586.4655666666667</v>
      </c>
      <c r="I770" s="1">
        <v>534.00161304067547</v>
      </c>
      <c r="J770" s="1">
        <v>1.2488505084574493</v>
      </c>
      <c r="K770" s="1">
        <f t="shared" si="168"/>
        <v>924.75324481865289</v>
      </c>
      <c r="L770" s="1">
        <v>0.77200000000000002</v>
      </c>
      <c r="M770" s="1">
        <v>0</v>
      </c>
      <c r="N770" s="1">
        <v>0.13800000000000001</v>
      </c>
      <c r="O770" s="1">
        <v>0.09</v>
      </c>
      <c r="P770" s="1">
        <f t="shared" si="183"/>
        <v>21.417285150000001</v>
      </c>
      <c r="Q770" s="1">
        <f t="shared" si="170"/>
        <v>127.61594778497411</v>
      </c>
      <c r="R770" s="1">
        <f t="shared" si="171"/>
        <v>83.227792033678753</v>
      </c>
      <c r="S770" s="1">
        <f t="shared" si="184"/>
        <v>210.84373981865286</v>
      </c>
      <c r="T770" s="1">
        <f t="shared" si="185"/>
        <v>232.26102496865286</v>
      </c>
    </row>
    <row r="771" spans="1:20" x14ac:dyDescent="0.35">
      <c r="A771" s="2">
        <v>2007</v>
      </c>
      <c r="B771" s="2" t="s">
        <v>54</v>
      </c>
      <c r="C771" s="3" t="s">
        <v>55</v>
      </c>
      <c r="D771" s="2" t="s">
        <v>25</v>
      </c>
      <c r="E771" s="2">
        <v>5</v>
      </c>
      <c r="F771" s="4">
        <v>4142.7335750000002</v>
      </c>
      <c r="G771" s="1">
        <v>1266.6794920101315</v>
      </c>
      <c r="H771" s="1">
        <v>4142.7335750000002</v>
      </c>
      <c r="I771" s="1">
        <v>1266.6794920101315</v>
      </c>
      <c r="J771" s="1">
        <v>3.2611202160617307</v>
      </c>
      <c r="K771" s="1">
        <f t="shared" si="168"/>
        <v>2414.8058403497412</v>
      </c>
      <c r="L771" s="1">
        <v>0.77200000000000002</v>
      </c>
      <c r="M771" s="1">
        <v>0</v>
      </c>
      <c r="N771" s="1">
        <v>0.13800000000000001</v>
      </c>
      <c r="O771" s="1">
        <v>0.09</v>
      </c>
      <c r="P771" s="1">
        <f t="shared" si="183"/>
        <v>55.926903262500005</v>
      </c>
      <c r="Q771" s="1">
        <f t="shared" ref="Q771:Q811" si="186">N771*K771</f>
        <v>333.24320596826431</v>
      </c>
      <c r="R771" s="1">
        <f t="shared" ref="R771:R811" si="187">O771*K771</f>
        <v>217.3325256314767</v>
      </c>
      <c r="S771" s="1">
        <f t="shared" si="184"/>
        <v>550.57573159974095</v>
      </c>
      <c r="T771" s="1">
        <f t="shared" si="185"/>
        <v>606.50263486224094</v>
      </c>
    </row>
    <row r="772" spans="1:20" x14ac:dyDescent="0.35">
      <c r="A772" s="2">
        <v>2007</v>
      </c>
      <c r="B772" s="2" t="s">
        <v>54</v>
      </c>
      <c r="C772" s="3" t="s">
        <v>55</v>
      </c>
      <c r="D772" s="2" t="s">
        <v>26</v>
      </c>
      <c r="E772" s="2">
        <v>6</v>
      </c>
      <c r="F772" s="4">
        <v>2514.2424333333333</v>
      </c>
      <c r="G772" s="1">
        <v>627.11536599146029</v>
      </c>
      <c r="H772" s="1">
        <v>2514.2424333333333</v>
      </c>
      <c r="I772" s="1">
        <v>627.11536599146029</v>
      </c>
      <c r="J772" s="1">
        <v>1.9791875772324006</v>
      </c>
      <c r="K772" s="1">
        <f t="shared" ref="K772:K811" si="188">H772*0.45/(L772+M772)</f>
        <v>1465.55582253886</v>
      </c>
      <c r="L772" s="1">
        <v>0.77200000000000002</v>
      </c>
      <c r="M772" s="1">
        <v>0</v>
      </c>
      <c r="N772" s="1">
        <v>0.13800000000000001</v>
      </c>
      <c r="O772" s="1">
        <v>0.09</v>
      </c>
      <c r="P772" s="1">
        <f t="shared" si="183"/>
        <v>33.942272849999995</v>
      </c>
      <c r="Q772" s="1">
        <f t="shared" si="186"/>
        <v>202.24670351036269</v>
      </c>
      <c r="R772" s="1">
        <f t="shared" si="187"/>
        <v>131.9000240284974</v>
      </c>
      <c r="S772" s="1">
        <f t="shared" si="184"/>
        <v>334.14672753886009</v>
      </c>
      <c r="T772" s="1">
        <f t="shared" si="185"/>
        <v>368.08900038886009</v>
      </c>
    </row>
    <row r="773" spans="1:20" x14ac:dyDescent="0.35">
      <c r="A773" s="2">
        <v>2007</v>
      </c>
      <c r="B773" s="2" t="s">
        <v>54</v>
      </c>
      <c r="C773" s="3" t="s">
        <v>55</v>
      </c>
      <c r="D773" s="2" t="s">
        <v>27</v>
      </c>
      <c r="E773" s="2">
        <v>7</v>
      </c>
      <c r="F773" s="4">
        <v>4687.6653749999996</v>
      </c>
      <c r="G773" s="1">
        <v>1028.5421680542429</v>
      </c>
      <c r="H773" s="1">
        <v>4687.6653749999996</v>
      </c>
      <c r="I773" s="1">
        <v>1028.5421680542429</v>
      </c>
      <c r="J773" s="1">
        <v>3.6900853129434212</v>
      </c>
      <c r="K773" s="1">
        <f t="shared" si="188"/>
        <v>2732.4474336139897</v>
      </c>
      <c r="L773" s="1">
        <v>0.77200000000000002</v>
      </c>
      <c r="M773" s="1">
        <v>0</v>
      </c>
      <c r="N773" s="1">
        <v>0.13800000000000001</v>
      </c>
      <c r="O773" s="1">
        <v>0.09</v>
      </c>
      <c r="P773" s="1">
        <f t="shared" si="183"/>
        <v>63.283482562499998</v>
      </c>
      <c r="Q773" s="1">
        <f t="shared" si="186"/>
        <v>377.07774583873061</v>
      </c>
      <c r="R773" s="1">
        <f t="shared" si="187"/>
        <v>245.92026902525907</v>
      </c>
      <c r="S773" s="1">
        <f t="shared" si="184"/>
        <v>622.99801486398974</v>
      </c>
      <c r="T773" s="1">
        <f t="shared" si="185"/>
        <v>686.28149742648975</v>
      </c>
    </row>
    <row r="774" spans="1:20" x14ac:dyDescent="0.35">
      <c r="A774" s="2">
        <v>2007</v>
      </c>
      <c r="B774" s="2" t="s">
        <v>54</v>
      </c>
      <c r="C774" s="3" t="s">
        <v>55</v>
      </c>
      <c r="D774" s="2" t="s">
        <v>28</v>
      </c>
      <c r="E774" s="2">
        <v>8</v>
      </c>
      <c r="F774" s="4">
        <v>2939.0073750000001</v>
      </c>
      <c r="G774" s="1">
        <v>789.33779960852598</v>
      </c>
      <c r="H774" s="1">
        <v>2939.0073750000001</v>
      </c>
      <c r="I774" s="1">
        <v>789.33779960852598</v>
      </c>
      <c r="J774" s="1">
        <v>2.3135584734693015</v>
      </c>
      <c r="K774" s="1">
        <f t="shared" si="188"/>
        <v>1713.1519672927461</v>
      </c>
      <c r="L774" s="1">
        <v>0.77200000000000002</v>
      </c>
      <c r="M774" s="1">
        <v>0</v>
      </c>
      <c r="N774" s="1">
        <v>0.13800000000000001</v>
      </c>
      <c r="O774" s="1">
        <v>0.09</v>
      </c>
      <c r="P774" s="1">
        <f t="shared" si="183"/>
        <v>39.676599562500002</v>
      </c>
      <c r="Q774" s="1">
        <f t="shared" si="186"/>
        <v>236.414971486399</v>
      </c>
      <c r="R774" s="1">
        <f t="shared" si="187"/>
        <v>154.18367705634714</v>
      </c>
      <c r="S774" s="1">
        <f t="shared" si="184"/>
        <v>390.5986485427461</v>
      </c>
      <c r="T774" s="1">
        <f t="shared" si="185"/>
        <v>430.27524810524608</v>
      </c>
    </row>
    <row r="775" spans="1:20" x14ac:dyDescent="0.35">
      <c r="A775" s="2">
        <v>2007</v>
      </c>
      <c r="B775" s="2" t="s">
        <v>54</v>
      </c>
      <c r="C775" s="3" t="s">
        <v>55</v>
      </c>
      <c r="D775" s="2" t="s">
        <v>29</v>
      </c>
      <c r="E775" s="2">
        <v>9</v>
      </c>
      <c r="F775" s="4">
        <v>4201.0790999999999</v>
      </c>
      <c r="G775" s="1">
        <v>541.36849912344439</v>
      </c>
      <c r="H775" s="1">
        <v>4201.0790999999999</v>
      </c>
      <c r="I775" s="1">
        <v>541.36849912344439</v>
      </c>
      <c r="J775" s="1">
        <v>3.307049254859316</v>
      </c>
      <c r="K775" s="1">
        <f t="shared" si="188"/>
        <v>2448.8155375647671</v>
      </c>
      <c r="L775" s="1">
        <v>0.77200000000000002</v>
      </c>
      <c r="M775" s="1">
        <v>0</v>
      </c>
      <c r="N775" s="1">
        <v>0.13800000000000001</v>
      </c>
      <c r="O775" s="1">
        <v>0.09</v>
      </c>
      <c r="P775" s="1">
        <f t="shared" si="183"/>
        <v>56.714567850000002</v>
      </c>
      <c r="Q775" s="1">
        <f t="shared" si="186"/>
        <v>337.93654418393788</v>
      </c>
      <c r="R775" s="1">
        <f t="shared" si="187"/>
        <v>220.39339838082904</v>
      </c>
      <c r="S775" s="1">
        <f t="shared" si="184"/>
        <v>558.32994256476695</v>
      </c>
      <c r="T775" s="1">
        <f t="shared" si="185"/>
        <v>615.04451041476693</v>
      </c>
    </row>
    <row r="776" spans="1:20" x14ac:dyDescent="0.35">
      <c r="A776" s="2">
        <v>2007</v>
      </c>
      <c r="B776" s="2" t="s">
        <v>54</v>
      </c>
      <c r="C776" s="3" t="s">
        <v>55</v>
      </c>
      <c r="D776" s="2" t="s">
        <v>30</v>
      </c>
      <c r="E776" s="2">
        <v>10</v>
      </c>
      <c r="F776" s="4">
        <v>4998.3843250000009</v>
      </c>
      <c r="G776" s="1">
        <v>1554.1565232948312</v>
      </c>
      <c r="H776" s="1">
        <v>4998.3843250000009</v>
      </c>
      <c r="I776" s="1">
        <v>1554.1565232948312</v>
      </c>
      <c r="J776" s="1">
        <v>3.9346802961866962</v>
      </c>
      <c r="K776" s="1">
        <f t="shared" si="188"/>
        <v>2913.5659925518144</v>
      </c>
      <c r="L776" s="1">
        <v>0.77200000000000002</v>
      </c>
      <c r="M776" s="1">
        <v>0</v>
      </c>
      <c r="N776" s="1">
        <v>0.13800000000000001</v>
      </c>
      <c r="O776" s="1">
        <v>0.09</v>
      </c>
      <c r="P776" s="1">
        <f t="shared" si="183"/>
        <v>67.478188387500026</v>
      </c>
      <c r="Q776" s="1">
        <f t="shared" si="186"/>
        <v>402.07210697215044</v>
      </c>
      <c r="R776" s="1">
        <f t="shared" si="187"/>
        <v>262.22093932966328</v>
      </c>
      <c r="S776" s="1">
        <f t="shared" si="184"/>
        <v>664.29304630181377</v>
      </c>
      <c r="T776" s="1">
        <f t="shared" si="185"/>
        <v>731.77123468931381</v>
      </c>
    </row>
    <row r="777" spans="1:20" x14ac:dyDescent="0.35">
      <c r="A777" s="2">
        <v>2007</v>
      </c>
      <c r="B777" s="2" t="s">
        <v>54</v>
      </c>
      <c r="C777" s="3" t="s">
        <v>55</v>
      </c>
      <c r="D777" s="2" t="s">
        <v>31</v>
      </c>
      <c r="E777" s="2">
        <v>11</v>
      </c>
      <c r="F777" s="4">
        <v>5199.3835500000005</v>
      </c>
      <c r="G777" s="1">
        <v>1796.0448906662828</v>
      </c>
      <c r="H777" s="1">
        <v>5199.3835500000005</v>
      </c>
      <c r="I777" s="1">
        <v>1796.0448906662828</v>
      </c>
      <c r="J777" s="1">
        <v>4.0929049621453899</v>
      </c>
      <c r="K777" s="1">
        <f t="shared" si="188"/>
        <v>3030.7287532383421</v>
      </c>
      <c r="L777" s="1">
        <v>0.77200000000000002</v>
      </c>
      <c r="M777" s="1">
        <v>0</v>
      </c>
      <c r="N777" s="1">
        <v>0.13800000000000001</v>
      </c>
      <c r="O777" s="1">
        <v>0.09</v>
      </c>
      <c r="P777" s="1">
        <f t="shared" si="183"/>
        <v>70.191677925000008</v>
      </c>
      <c r="Q777" s="1">
        <f t="shared" si="186"/>
        <v>418.24056794689125</v>
      </c>
      <c r="R777" s="1">
        <f t="shared" si="187"/>
        <v>272.7655877914508</v>
      </c>
      <c r="S777" s="1">
        <f t="shared" si="184"/>
        <v>691.00615573834204</v>
      </c>
      <c r="T777" s="1">
        <f t="shared" si="185"/>
        <v>761.19783366334207</v>
      </c>
    </row>
    <row r="778" spans="1:20" x14ac:dyDescent="0.35">
      <c r="A778" s="2">
        <v>2007</v>
      </c>
      <c r="B778" s="2" t="s">
        <v>54</v>
      </c>
      <c r="C778" s="3" t="s">
        <v>55</v>
      </c>
      <c r="D778" s="2" t="s">
        <v>32</v>
      </c>
      <c r="E778" s="2">
        <v>12</v>
      </c>
      <c r="F778" s="4">
        <v>2283.3862250000002</v>
      </c>
      <c r="G778" s="1">
        <v>801.15126886976907</v>
      </c>
      <c r="H778" s="1">
        <v>2283.3862250000002</v>
      </c>
      <c r="I778" s="1">
        <v>801.15126886976907</v>
      </c>
      <c r="J778" s="1">
        <v>1.7974597797842651</v>
      </c>
      <c r="K778" s="1">
        <f t="shared" si="188"/>
        <v>1330.9893798575131</v>
      </c>
      <c r="L778" s="1">
        <v>0.77200000000000002</v>
      </c>
      <c r="M778" s="1">
        <v>0</v>
      </c>
      <c r="N778" s="1">
        <v>0.13800000000000001</v>
      </c>
      <c r="O778" s="1">
        <v>0.09</v>
      </c>
      <c r="P778" s="1">
        <f t="shared" si="183"/>
        <v>30.825714037500003</v>
      </c>
      <c r="Q778" s="1">
        <f t="shared" si="186"/>
        <v>183.67653442033682</v>
      </c>
      <c r="R778" s="1">
        <f t="shared" si="187"/>
        <v>119.78904418717617</v>
      </c>
      <c r="S778" s="1">
        <f t="shared" si="184"/>
        <v>303.46557860751301</v>
      </c>
      <c r="T778" s="1">
        <f t="shared" si="185"/>
        <v>334.29129264501302</v>
      </c>
    </row>
    <row r="779" spans="1:20" x14ac:dyDescent="0.35">
      <c r="A779" s="2">
        <v>2007</v>
      </c>
      <c r="B779" s="2" t="s">
        <v>54</v>
      </c>
      <c r="C779" s="3" t="s">
        <v>55</v>
      </c>
      <c r="D779" s="2" t="s">
        <v>33</v>
      </c>
      <c r="E779" s="2">
        <v>13</v>
      </c>
      <c r="F779" s="4">
        <v>6138.2577000000001</v>
      </c>
      <c r="G779" s="1">
        <v>332.15082501639</v>
      </c>
      <c r="H779" s="1">
        <v>6138.2577000000001</v>
      </c>
      <c r="I779" s="1">
        <v>332.15082501639</v>
      </c>
      <c r="J779" s="1">
        <v>4.8319777061373266</v>
      </c>
      <c r="K779" s="1">
        <f t="shared" si="188"/>
        <v>3577.999954663213</v>
      </c>
      <c r="L779" s="1">
        <v>0.77200000000000002</v>
      </c>
      <c r="M779" s="1">
        <v>0</v>
      </c>
      <c r="N779" s="1">
        <v>0.13800000000000001</v>
      </c>
      <c r="O779" s="1">
        <v>0.09</v>
      </c>
      <c r="P779" s="1">
        <f t="shared" si="183"/>
        <v>82.866478950000015</v>
      </c>
      <c r="Q779" s="1">
        <f t="shared" si="186"/>
        <v>493.76399374352343</v>
      </c>
      <c r="R779" s="1">
        <f t="shared" si="187"/>
        <v>322.01999591968917</v>
      </c>
      <c r="S779" s="1">
        <f t="shared" si="184"/>
        <v>815.78398966321265</v>
      </c>
      <c r="T779" s="1">
        <f t="shared" si="185"/>
        <v>898.65046861321264</v>
      </c>
    </row>
    <row r="780" spans="1:20" x14ac:dyDescent="0.35">
      <c r="A780" s="2">
        <v>2007</v>
      </c>
      <c r="B780" s="2" t="s">
        <v>54</v>
      </c>
      <c r="C780" s="3" t="s">
        <v>55</v>
      </c>
      <c r="D780" s="2" t="s">
        <v>34</v>
      </c>
      <c r="E780" s="2">
        <v>14</v>
      </c>
      <c r="F780" s="4">
        <v>5706.1012666666675</v>
      </c>
      <c r="G780" s="1">
        <v>696.40875220882731</v>
      </c>
      <c r="H780" s="1">
        <v>5706.1012666666675</v>
      </c>
      <c r="I780" s="1">
        <v>696.40875220882731</v>
      </c>
      <c r="J780" s="1">
        <v>4.4917882984116639</v>
      </c>
      <c r="K780" s="1">
        <f t="shared" si="188"/>
        <v>3326.0952979274616</v>
      </c>
      <c r="L780" s="1">
        <v>0.77200000000000002</v>
      </c>
      <c r="M780" s="1">
        <v>0</v>
      </c>
      <c r="N780" s="1">
        <v>0.13800000000000001</v>
      </c>
      <c r="O780" s="1">
        <v>0.09</v>
      </c>
      <c r="P780" s="1">
        <f t="shared" si="183"/>
        <v>77.032367100000016</v>
      </c>
      <c r="Q780" s="1">
        <f t="shared" si="186"/>
        <v>459.00115111398975</v>
      </c>
      <c r="R780" s="1">
        <f t="shared" si="187"/>
        <v>299.34857681347154</v>
      </c>
      <c r="S780" s="1">
        <f t="shared" si="184"/>
        <v>758.34972792746134</v>
      </c>
      <c r="T780" s="1">
        <f t="shared" si="185"/>
        <v>835.38209502746133</v>
      </c>
    </row>
    <row r="781" spans="1:20" x14ac:dyDescent="0.35">
      <c r="A781" s="2">
        <v>2007</v>
      </c>
      <c r="B781" s="2" t="s">
        <v>54</v>
      </c>
      <c r="C781" s="3" t="s">
        <v>55</v>
      </c>
      <c r="D781" s="2" t="s">
        <v>35</v>
      </c>
      <c r="E781" s="2">
        <v>15</v>
      </c>
      <c r="F781" s="4">
        <v>7141.2085500000012</v>
      </c>
      <c r="G781" s="1">
        <v>1744.9962040641944</v>
      </c>
      <c r="H781" s="1">
        <v>7141.2085500000012</v>
      </c>
      <c r="I781" s="1">
        <v>1744.9962040641944</v>
      </c>
      <c r="J781" s="1">
        <v>5.621491015028135</v>
      </c>
      <c r="K781" s="1">
        <f t="shared" si="188"/>
        <v>4162.6215641191711</v>
      </c>
      <c r="L781" s="1">
        <v>0.77200000000000002</v>
      </c>
      <c r="M781" s="1">
        <v>0</v>
      </c>
      <c r="N781" s="1">
        <v>0.13800000000000001</v>
      </c>
      <c r="O781" s="1">
        <v>0.09</v>
      </c>
      <c r="P781" s="1">
        <f t="shared" si="183"/>
        <v>96.406315425000003</v>
      </c>
      <c r="Q781" s="1">
        <f t="shared" si="186"/>
        <v>574.44177584844567</v>
      </c>
      <c r="R781" s="1">
        <f t="shared" si="187"/>
        <v>374.63594077072537</v>
      </c>
      <c r="S781" s="1">
        <f t="shared" si="184"/>
        <v>949.07771661917104</v>
      </c>
      <c r="T781" s="1">
        <f t="shared" si="185"/>
        <v>1045.484032044171</v>
      </c>
    </row>
    <row r="782" spans="1:20" x14ac:dyDescent="0.35">
      <c r="A782" s="1">
        <f>A781+1</f>
        <v>2008</v>
      </c>
      <c r="B782" s="3" t="s">
        <v>36</v>
      </c>
      <c r="C782" s="3" t="s">
        <v>36</v>
      </c>
      <c r="D782" s="3" t="s">
        <v>21</v>
      </c>
      <c r="E782" s="3">
        <v>1</v>
      </c>
      <c r="F782" s="4">
        <v>0</v>
      </c>
      <c r="G782" s="1">
        <v>0</v>
      </c>
      <c r="H782" s="1">
        <v>0</v>
      </c>
      <c r="I782" s="1">
        <v>0</v>
      </c>
      <c r="J782" s="1">
        <v>0</v>
      </c>
      <c r="K782" s="1" t="e">
        <f t="shared" si="188"/>
        <v>#DIV/0!</v>
      </c>
    </row>
    <row r="783" spans="1:20" x14ac:dyDescent="0.35">
      <c r="A783" s="1">
        <v>2008</v>
      </c>
      <c r="B783" s="2" t="s">
        <v>54</v>
      </c>
      <c r="C783" s="3" t="s">
        <v>55</v>
      </c>
      <c r="D783" s="2" t="s">
        <v>22</v>
      </c>
      <c r="E783" s="2">
        <v>2</v>
      </c>
      <c r="F783" s="4">
        <v>2080</v>
      </c>
      <c r="G783" s="1">
        <v>0</v>
      </c>
      <c r="H783" s="1">
        <v>2080</v>
      </c>
      <c r="I783" s="1">
        <v>0</v>
      </c>
      <c r="J783" s="1">
        <v>0</v>
      </c>
      <c r="K783" s="1">
        <f t="shared" si="188"/>
        <v>1212.4352331606217</v>
      </c>
      <c r="L783" s="1">
        <v>0.77200000000000002</v>
      </c>
      <c r="M783" s="1">
        <v>0</v>
      </c>
      <c r="N783" s="1">
        <v>0.13800000000000001</v>
      </c>
      <c r="O783" s="1">
        <v>0.09</v>
      </c>
      <c r="P783" s="1">
        <f t="shared" ref="P783:P796" si="189">L783*0.03*K783</f>
        <v>28.08</v>
      </c>
      <c r="Q783" s="1">
        <f t="shared" si="186"/>
        <v>167.31606217616581</v>
      </c>
      <c r="R783" s="1">
        <f t="shared" si="187"/>
        <v>109.11917098445595</v>
      </c>
      <c r="S783" s="1">
        <f t="shared" ref="S783:S796" si="190">Q783+R783</f>
        <v>276.43523316062175</v>
      </c>
      <c r="T783" s="1">
        <f t="shared" ref="T783:T796" si="191">S783+P783</f>
        <v>304.51523316062173</v>
      </c>
    </row>
    <row r="784" spans="1:20" x14ac:dyDescent="0.35">
      <c r="A784" s="1">
        <v>2008</v>
      </c>
      <c r="B784" s="2" t="s">
        <v>54</v>
      </c>
      <c r="C784" s="3" t="s">
        <v>55</v>
      </c>
      <c r="D784" s="2" t="s">
        <v>23</v>
      </c>
      <c r="E784" s="2">
        <v>3</v>
      </c>
      <c r="F784" s="4">
        <v>5440</v>
      </c>
      <c r="H784" s="1">
        <v>5440</v>
      </c>
      <c r="K784" s="1">
        <f t="shared" si="188"/>
        <v>3170.984455958549</v>
      </c>
      <c r="L784" s="1">
        <v>0.77200000000000002</v>
      </c>
      <c r="M784" s="1">
        <v>0</v>
      </c>
      <c r="N784" s="1">
        <v>0.13800000000000001</v>
      </c>
      <c r="O784" s="1">
        <v>0.09</v>
      </c>
      <c r="P784" s="1">
        <f t="shared" si="189"/>
        <v>73.44</v>
      </c>
      <c r="Q784" s="1">
        <f t="shared" si="186"/>
        <v>437.59585492227978</v>
      </c>
      <c r="R784" s="1">
        <f t="shared" si="187"/>
        <v>285.38860103626939</v>
      </c>
      <c r="S784" s="1">
        <f t="shared" si="190"/>
        <v>722.98445595854923</v>
      </c>
      <c r="T784" s="1">
        <f t="shared" si="191"/>
        <v>796.42445595854929</v>
      </c>
    </row>
    <row r="785" spans="1:20" x14ac:dyDescent="0.35">
      <c r="A785" s="1">
        <v>2008</v>
      </c>
      <c r="B785" s="2" t="s">
        <v>54</v>
      </c>
      <c r="C785" s="3" t="s">
        <v>55</v>
      </c>
      <c r="D785" s="2" t="s">
        <v>24</v>
      </c>
      <c r="E785" s="2">
        <v>4</v>
      </c>
      <c r="F785" s="4">
        <v>1640</v>
      </c>
      <c r="H785" s="1">
        <v>1640</v>
      </c>
      <c r="K785" s="1">
        <f t="shared" si="188"/>
        <v>955.95854922279796</v>
      </c>
      <c r="L785" s="1">
        <v>0.77200000000000002</v>
      </c>
      <c r="M785" s="1">
        <v>0</v>
      </c>
      <c r="N785" s="1">
        <v>0.13800000000000001</v>
      </c>
      <c r="O785" s="1">
        <v>0.09</v>
      </c>
      <c r="P785" s="1">
        <f t="shared" si="189"/>
        <v>22.14</v>
      </c>
      <c r="Q785" s="1">
        <f t="shared" si="186"/>
        <v>131.92227979274614</v>
      </c>
      <c r="R785" s="1">
        <f t="shared" si="187"/>
        <v>86.036269430051817</v>
      </c>
      <c r="S785" s="1">
        <f t="shared" si="190"/>
        <v>217.95854922279796</v>
      </c>
      <c r="T785" s="1">
        <f t="shared" si="191"/>
        <v>240.09854922279794</v>
      </c>
    </row>
    <row r="786" spans="1:20" x14ac:dyDescent="0.35">
      <c r="A786" s="1">
        <v>2008</v>
      </c>
      <c r="B786" s="2" t="s">
        <v>54</v>
      </c>
      <c r="C786" s="3" t="s">
        <v>55</v>
      </c>
      <c r="D786" s="2" t="s">
        <v>25</v>
      </c>
      <c r="E786" s="2">
        <v>5</v>
      </c>
      <c r="F786" s="4">
        <v>5490</v>
      </c>
      <c r="H786" s="1">
        <v>5490</v>
      </c>
      <c r="K786" s="1">
        <f t="shared" si="188"/>
        <v>3200.1295336787566</v>
      </c>
      <c r="L786" s="1">
        <v>0.77200000000000002</v>
      </c>
      <c r="M786" s="1">
        <v>0</v>
      </c>
      <c r="N786" s="1">
        <v>0.13800000000000001</v>
      </c>
      <c r="O786" s="1">
        <v>0.09</v>
      </c>
      <c r="P786" s="1">
        <f t="shared" si="189"/>
        <v>74.115000000000009</v>
      </c>
      <c r="Q786" s="1">
        <f t="shared" si="186"/>
        <v>441.61787564766843</v>
      </c>
      <c r="R786" s="1">
        <f t="shared" si="187"/>
        <v>288.01165803108807</v>
      </c>
      <c r="S786" s="1">
        <f t="shared" si="190"/>
        <v>729.6295336787565</v>
      </c>
      <c r="T786" s="1">
        <f t="shared" si="191"/>
        <v>803.74453367875651</v>
      </c>
    </row>
    <row r="787" spans="1:20" x14ac:dyDescent="0.35">
      <c r="A787" s="1">
        <v>2008</v>
      </c>
      <c r="B787" s="2" t="s">
        <v>54</v>
      </c>
      <c r="C787" s="3" t="s">
        <v>55</v>
      </c>
      <c r="D787" s="2" t="s">
        <v>26</v>
      </c>
      <c r="E787" s="2">
        <v>6</v>
      </c>
      <c r="F787" s="4">
        <v>3210</v>
      </c>
      <c r="H787" s="1">
        <v>3210</v>
      </c>
      <c r="K787" s="1">
        <f t="shared" si="188"/>
        <v>1871.1139896373056</v>
      </c>
      <c r="L787" s="1">
        <v>0.77200000000000002</v>
      </c>
      <c r="M787" s="1">
        <v>0</v>
      </c>
      <c r="N787" s="1">
        <v>0.13800000000000001</v>
      </c>
      <c r="O787" s="1">
        <v>0.09</v>
      </c>
      <c r="P787" s="1">
        <f t="shared" si="189"/>
        <v>43.335000000000001</v>
      </c>
      <c r="Q787" s="1">
        <f t="shared" si="186"/>
        <v>258.21373056994821</v>
      </c>
      <c r="R787" s="1">
        <f t="shared" si="187"/>
        <v>168.4002590673575</v>
      </c>
      <c r="S787" s="1">
        <f t="shared" si="190"/>
        <v>426.61398963730574</v>
      </c>
      <c r="T787" s="1">
        <f t="shared" si="191"/>
        <v>469.94898963730571</v>
      </c>
    </row>
    <row r="788" spans="1:20" x14ac:dyDescent="0.35">
      <c r="A788" s="1">
        <v>2008</v>
      </c>
      <c r="B788" s="2" t="s">
        <v>54</v>
      </c>
      <c r="C788" s="3" t="s">
        <v>55</v>
      </c>
      <c r="D788" s="2" t="s">
        <v>27</v>
      </c>
      <c r="E788" s="2">
        <v>7</v>
      </c>
      <c r="F788" s="4">
        <v>6140</v>
      </c>
      <c r="H788" s="1">
        <v>6140</v>
      </c>
      <c r="K788" s="1">
        <f t="shared" si="188"/>
        <v>3579.0155440414505</v>
      </c>
      <c r="L788" s="1">
        <v>0.77200000000000002</v>
      </c>
      <c r="M788" s="1">
        <v>0</v>
      </c>
      <c r="N788" s="1">
        <v>0.13800000000000001</v>
      </c>
      <c r="O788" s="1">
        <v>0.09</v>
      </c>
      <c r="P788" s="1">
        <f t="shared" si="189"/>
        <v>82.89</v>
      </c>
      <c r="Q788" s="1">
        <f t="shared" si="186"/>
        <v>493.90414507772022</v>
      </c>
      <c r="R788" s="1">
        <f t="shared" si="187"/>
        <v>322.11139896373055</v>
      </c>
      <c r="S788" s="1">
        <f t="shared" si="190"/>
        <v>816.01554404145077</v>
      </c>
      <c r="T788" s="1">
        <f t="shared" si="191"/>
        <v>898.90554404145075</v>
      </c>
    </row>
    <row r="789" spans="1:20" x14ac:dyDescent="0.35">
      <c r="A789" s="1">
        <v>2008</v>
      </c>
      <c r="B789" s="2" t="s">
        <v>54</v>
      </c>
      <c r="C789" s="3" t="s">
        <v>55</v>
      </c>
      <c r="D789" s="2" t="s">
        <v>28</v>
      </c>
      <c r="E789" s="2">
        <v>8</v>
      </c>
      <c r="F789" s="4">
        <v>4110</v>
      </c>
      <c r="H789" s="1">
        <v>4110</v>
      </c>
      <c r="K789" s="1">
        <f t="shared" si="188"/>
        <v>2395.7253886010362</v>
      </c>
      <c r="L789" s="1">
        <v>0.77200000000000002</v>
      </c>
      <c r="M789" s="1">
        <v>0</v>
      </c>
      <c r="N789" s="1">
        <v>0.13800000000000001</v>
      </c>
      <c r="O789" s="1">
        <v>0.09</v>
      </c>
      <c r="P789" s="1">
        <f t="shared" si="189"/>
        <v>55.484999999999999</v>
      </c>
      <c r="Q789" s="1">
        <f t="shared" si="186"/>
        <v>330.61010362694304</v>
      </c>
      <c r="R789" s="1">
        <f t="shared" si="187"/>
        <v>215.61528497409324</v>
      </c>
      <c r="S789" s="1">
        <f t="shared" si="190"/>
        <v>546.22538860103623</v>
      </c>
      <c r="T789" s="1">
        <f t="shared" si="191"/>
        <v>601.71038860103624</v>
      </c>
    </row>
    <row r="790" spans="1:20" x14ac:dyDescent="0.35">
      <c r="A790" s="1">
        <v>2008</v>
      </c>
      <c r="B790" s="2" t="s">
        <v>54</v>
      </c>
      <c r="C790" s="3" t="s">
        <v>55</v>
      </c>
      <c r="D790" s="2" t="s">
        <v>29</v>
      </c>
      <c r="E790" s="2">
        <v>9</v>
      </c>
      <c r="F790" s="4">
        <v>4850</v>
      </c>
      <c r="H790" s="1">
        <v>4850</v>
      </c>
      <c r="K790" s="1">
        <f t="shared" si="188"/>
        <v>2827.0725388601036</v>
      </c>
      <c r="L790" s="1">
        <v>0.77200000000000002</v>
      </c>
      <c r="M790" s="1">
        <v>0</v>
      </c>
      <c r="N790" s="1">
        <v>0.13800000000000001</v>
      </c>
      <c r="O790" s="1">
        <v>0.09</v>
      </c>
      <c r="P790" s="1">
        <f t="shared" si="189"/>
        <v>65.474999999999994</v>
      </c>
      <c r="Q790" s="1">
        <f t="shared" si="186"/>
        <v>390.13601036269432</v>
      </c>
      <c r="R790" s="1">
        <f t="shared" si="187"/>
        <v>254.43652849740931</v>
      </c>
      <c r="S790" s="1">
        <f t="shared" si="190"/>
        <v>644.57253886010358</v>
      </c>
      <c r="T790" s="1">
        <f t="shared" si="191"/>
        <v>710.0475388601036</v>
      </c>
    </row>
    <row r="791" spans="1:20" x14ac:dyDescent="0.35">
      <c r="A791" s="1">
        <v>2008</v>
      </c>
      <c r="B791" s="2" t="s">
        <v>54</v>
      </c>
      <c r="C791" s="3" t="s">
        <v>55</v>
      </c>
      <c r="D791" s="2" t="s">
        <v>30</v>
      </c>
      <c r="E791" s="2">
        <v>10</v>
      </c>
      <c r="F791" s="4">
        <v>5730</v>
      </c>
      <c r="H791" s="1">
        <v>5730</v>
      </c>
      <c r="K791" s="1">
        <f t="shared" si="188"/>
        <v>3340.0259067357511</v>
      </c>
      <c r="L791" s="1">
        <v>0.77200000000000002</v>
      </c>
      <c r="M791" s="1">
        <v>0</v>
      </c>
      <c r="N791" s="1">
        <v>0.13800000000000001</v>
      </c>
      <c r="O791" s="1">
        <v>0.09</v>
      </c>
      <c r="P791" s="1">
        <f t="shared" si="189"/>
        <v>77.35499999999999</v>
      </c>
      <c r="Q791" s="1">
        <f t="shared" si="186"/>
        <v>460.92357512953367</v>
      </c>
      <c r="R791" s="1">
        <f t="shared" si="187"/>
        <v>300.6023316062176</v>
      </c>
      <c r="S791" s="1">
        <f t="shared" si="190"/>
        <v>761.52590673575128</v>
      </c>
      <c r="T791" s="1">
        <f t="shared" si="191"/>
        <v>838.8809067357513</v>
      </c>
    </row>
    <row r="792" spans="1:20" x14ac:dyDescent="0.35">
      <c r="A792" s="1">
        <v>2008</v>
      </c>
      <c r="B792" s="2" t="s">
        <v>54</v>
      </c>
      <c r="C792" s="3" t="s">
        <v>55</v>
      </c>
      <c r="D792" s="2" t="s">
        <v>31</v>
      </c>
      <c r="E792" s="2">
        <v>11</v>
      </c>
      <c r="F792" s="4">
        <v>6110</v>
      </c>
      <c r="H792" s="1">
        <v>6110</v>
      </c>
      <c r="K792" s="1">
        <f t="shared" si="188"/>
        <v>3561.5284974093265</v>
      </c>
      <c r="L792" s="1">
        <v>0.77200000000000002</v>
      </c>
      <c r="M792" s="1">
        <v>0</v>
      </c>
      <c r="N792" s="1">
        <v>0.13800000000000001</v>
      </c>
      <c r="O792" s="1">
        <v>0.09</v>
      </c>
      <c r="P792" s="1">
        <f t="shared" si="189"/>
        <v>82.484999999999999</v>
      </c>
      <c r="Q792" s="1">
        <f t="shared" si="186"/>
        <v>491.49093264248711</v>
      </c>
      <c r="R792" s="1">
        <f t="shared" si="187"/>
        <v>320.53756476683935</v>
      </c>
      <c r="S792" s="1">
        <f t="shared" si="190"/>
        <v>812.02849740932652</v>
      </c>
      <c r="T792" s="1">
        <f t="shared" si="191"/>
        <v>894.51349740932653</v>
      </c>
    </row>
    <row r="793" spans="1:20" x14ac:dyDescent="0.35">
      <c r="A793" s="1">
        <v>2008</v>
      </c>
      <c r="B793" s="2" t="s">
        <v>54</v>
      </c>
      <c r="C793" s="3" t="s">
        <v>55</v>
      </c>
      <c r="D793" s="2" t="s">
        <v>32</v>
      </c>
      <c r="E793" s="2">
        <v>12</v>
      </c>
      <c r="F793" s="4">
        <v>1560</v>
      </c>
      <c r="H793" s="1">
        <v>1560</v>
      </c>
      <c r="K793" s="1">
        <f t="shared" si="188"/>
        <v>909.32642487046633</v>
      </c>
      <c r="L793" s="1">
        <v>0.77200000000000002</v>
      </c>
      <c r="M793" s="1">
        <v>0</v>
      </c>
      <c r="N793" s="1">
        <v>0.13800000000000001</v>
      </c>
      <c r="O793" s="1">
        <v>0.09</v>
      </c>
      <c r="P793" s="1">
        <f t="shared" si="189"/>
        <v>21.06</v>
      </c>
      <c r="Q793" s="1">
        <f t="shared" si="186"/>
        <v>125.48704663212436</v>
      </c>
      <c r="R793" s="1">
        <f t="shared" si="187"/>
        <v>81.839378238341965</v>
      </c>
      <c r="S793" s="1">
        <f t="shared" si="190"/>
        <v>207.32642487046633</v>
      </c>
      <c r="T793" s="1">
        <f t="shared" si="191"/>
        <v>228.38642487046633</v>
      </c>
    </row>
    <row r="794" spans="1:20" x14ac:dyDescent="0.35">
      <c r="A794" s="1">
        <v>2008</v>
      </c>
      <c r="B794" s="2" t="s">
        <v>54</v>
      </c>
      <c r="C794" s="3" t="s">
        <v>55</v>
      </c>
      <c r="D794" s="2" t="s">
        <v>33</v>
      </c>
      <c r="E794" s="2">
        <v>13</v>
      </c>
      <c r="F794" s="4">
        <v>7300</v>
      </c>
      <c r="H794" s="1">
        <v>7300</v>
      </c>
      <c r="K794" s="1">
        <f t="shared" si="188"/>
        <v>4255.1813471502592</v>
      </c>
      <c r="L794" s="1">
        <v>0.77200000000000002</v>
      </c>
      <c r="M794" s="1">
        <v>0</v>
      </c>
      <c r="N794" s="1">
        <v>0.13800000000000001</v>
      </c>
      <c r="O794" s="1">
        <v>0.09</v>
      </c>
      <c r="P794" s="1">
        <f t="shared" si="189"/>
        <v>98.55</v>
      </c>
      <c r="Q794" s="1">
        <f t="shared" si="186"/>
        <v>587.21502590673583</v>
      </c>
      <c r="R794" s="1">
        <f t="shared" si="187"/>
        <v>382.96632124352334</v>
      </c>
      <c r="S794" s="1">
        <f t="shared" si="190"/>
        <v>970.18134715025917</v>
      </c>
      <c r="T794" s="1">
        <f t="shared" si="191"/>
        <v>1068.7313471502591</v>
      </c>
    </row>
    <row r="795" spans="1:20" x14ac:dyDescent="0.35">
      <c r="A795" s="1">
        <v>2008</v>
      </c>
      <c r="B795" s="2" t="s">
        <v>54</v>
      </c>
      <c r="C795" s="3" t="s">
        <v>55</v>
      </c>
      <c r="D795" s="2" t="s">
        <v>34</v>
      </c>
      <c r="E795" s="2">
        <v>14</v>
      </c>
      <c r="F795" s="4">
        <v>5000</v>
      </c>
      <c r="H795" s="1">
        <v>5000</v>
      </c>
      <c r="K795" s="1">
        <f t="shared" si="188"/>
        <v>2914.5077720207255</v>
      </c>
      <c r="L795" s="1">
        <v>0.77200000000000002</v>
      </c>
      <c r="M795" s="1">
        <v>0</v>
      </c>
      <c r="N795" s="1">
        <v>0.13800000000000001</v>
      </c>
      <c r="O795" s="1">
        <v>0.09</v>
      </c>
      <c r="P795" s="1">
        <f t="shared" si="189"/>
        <v>67.5</v>
      </c>
      <c r="Q795" s="1">
        <f t="shared" si="186"/>
        <v>402.20207253886014</v>
      </c>
      <c r="R795" s="1">
        <f t="shared" si="187"/>
        <v>262.3056994818653</v>
      </c>
      <c r="S795" s="1">
        <f t="shared" si="190"/>
        <v>664.5077720207255</v>
      </c>
      <c r="T795" s="1">
        <f t="shared" si="191"/>
        <v>732.0077720207255</v>
      </c>
    </row>
    <row r="796" spans="1:20" x14ac:dyDescent="0.35">
      <c r="A796" s="1">
        <v>2008</v>
      </c>
      <c r="B796" s="2" t="s">
        <v>54</v>
      </c>
      <c r="C796" s="3" t="s">
        <v>55</v>
      </c>
      <c r="D796" s="2" t="s">
        <v>35</v>
      </c>
      <c r="E796" s="2">
        <v>15</v>
      </c>
      <c r="F796" s="4">
        <v>6490</v>
      </c>
      <c r="H796" s="1">
        <v>6490</v>
      </c>
      <c r="K796" s="1">
        <f t="shared" si="188"/>
        <v>3783.0310880829015</v>
      </c>
      <c r="L796" s="1">
        <v>0.77200000000000002</v>
      </c>
      <c r="M796" s="1">
        <v>0</v>
      </c>
      <c r="N796" s="1">
        <v>0.13800000000000001</v>
      </c>
      <c r="O796" s="1">
        <v>0.09</v>
      </c>
      <c r="P796" s="1">
        <f t="shared" si="189"/>
        <v>87.614999999999995</v>
      </c>
      <c r="Q796" s="1">
        <f t="shared" si="186"/>
        <v>522.05829015544043</v>
      </c>
      <c r="R796" s="1">
        <f t="shared" si="187"/>
        <v>340.4727979274611</v>
      </c>
      <c r="S796" s="1">
        <f t="shared" si="190"/>
        <v>862.53108808290153</v>
      </c>
      <c r="T796" s="1">
        <f t="shared" si="191"/>
        <v>950.14608808290154</v>
      </c>
    </row>
    <row r="797" spans="1:20" x14ac:dyDescent="0.35">
      <c r="A797" s="2">
        <v>2009</v>
      </c>
      <c r="B797" s="2" t="s">
        <v>36</v>
      </c>
      <c r="C797" s="3" t="s">
        <v>36</v>
      </c>
      <c r="D797" s="2" t="s">
        <v>21</v>
      </c>
      <c r="E797" s="2">
        <v>1</v>
      </c>
      <c r="F797" s="4">
        <v>0</v>
      </c>
      <c r="G797" s="1">
        <v>0</v>
      </c>
      <c r="H797" s="1">
        <v>0</v>
      </c>
      <c r="I797" s="1">
        <v>0</v>
      </c>
      <c r="J797" s="1">
        <v>0</v>
      </c>
      <c r="K797" s="1" t="e">
        <f t="shared" si="188"/>
        <v>#DIV/0!</v>
      </c>
    </row>
    <row r="798" spans="1:20" x14ac:dyDescent="0.35">
      <c r="A798" s="2">
        <v>2009</v>
      </c>
      <c r="B798" s="3" t="s">
        <v>54</v>
      </c>
      <c r="C798" s="3" t="s">
        <v>55</v>
      </c>
      <c r="D798" s="2" t="s">
        <v>22</v>
      </c>
      <c r="E798" s="2">
        <v>2</v>
      </c>
      <c r="F798" s="4">
        <v>1587.9258125000001</v>
      </c>
      <c r="G798" s="1">
        <v>360.49564906536233</v>
      </c>
      <c r="H798" s="1">
        <v>1587.9258125000001</v>
      </c>
      <c r="I798" s="1">
        <v>360.49564906536233</v>
      </c>
      <c r="J798" s="1">
        <v>0.5</v>
      </c>
      <c r="K798" s="1">
        <f t="shared" si="188"/>
        <v>925.60442438471512</v>
      </c>
      <c r="L798" s="1">
        <v>0.77200000000000002</v>
      </c>
      <c r="M798" s="1">
        <v>0</v>
      </c>
      <c r="N798" s="1">
        <v>0.13800000000000001</v>
      </c>
      <c r="O798" s="1">
        <v>0.09</v>
      </c>
      <c r="P798" s="1">
        <f t="shared" ref="P798:P811" si="192">L798*0.03*K798</f>
        <v>21.436998468750001</v>
      </c>
      <c r="Q798" s="1">
        <f t="shared" si="186"/>
        <v>127.73341056509069</v>
      </c>
      <c r="R798" s="1">
        <f t="shared" si="187"/>
        <v>83.304398194624355</v>
      </c>
      <c r="S798" s="1">
        <f t="shared" ref="S798:S811" si="193">Q798+R798</f>
        <v>211.03780875971506</v>
      </c>
      <c r="T798" s="1">
        <f t="shared" ref="T798:T811" si="194">S798+P798</f>
        <v>232.47480722846507</v>
      </c>
    </row>
    <row r="799" spans="1:20" x14ac:dyDescent="0.35">
      <c r="A799" s="2">
        <v>2009</v>
      </c>
      <c r="B799" s="2" t="s">
        <v>54</v>
      </c>
      <c r="C799" s="3" t="s">
        <v>55</v>
      </c>
      <c r="D799" s="2" t="s">
        <v>23</v>
      </c>
      <c r="E799" s="2">
        <v>3</v>
      </c>
      <c r="F799" s="4">
        <v>4588.2685312499998</v>
      </c>
      <c r="G799" s="1">
        <v>824.4163450286228</v>
      </c>
      <c r="H799" s="1">
        <v>4588.2685312499998</v>
      </c>
      <c r="I799" s="1">
        <v>824.4163450286228</v>
      </c>
      <c r="J799" s="1">
        <v>1.444736427587356</v>
      </c>
      <c r="K799" s="1">
        <f t="shared" si="188"/>
        <v>2674.5088588892486</v>
      </c>
      <c r="L799" s="1">
        <v>0.77200000000000002</v>
      </c>
      <c r="M799" s="1">
        <v>0</v>
      </c>
      <c r="N799" s="1">
        <v>0.13800000000000001</v>
      </c>
      <c r="O799" s="1">
        <v>0.09</v>
      </c>
      <c r="P799" s="1">
        <f t="shared" si="192"/>
        <v>61.941625171874996</v>
      </c>
      <c r="Q799" s="1">
        <f t="shared" si="186"/>
        <v>369.08222252671635</v>
      </c>
      <c r="R799" s="1">
        <f t="shared" si="187"/>
        <v>240.70579730003237</v>
      </c>
      <c r="S799" s="1">
        <f t="shared" si="193"/>
        <v>609.78801982674872</v>
      </c>
      <c r="T799" s="1">
        <f t="shared" si="194"/>
        <v>671.72964499862371</v>
      </c>
    </row>
    <row r="800" spans="1:20" x14ac:dyDescent="0.35">
      <c r="A800" s="2">
        <v>2009</v>
      </c>
      <c r="B800" s="2" t="s">
        <v>54</v>
      </c>
      <c r="C800" s="3" t="s">
        <v>55</v>
      </c>
      <c r="D800" s="2" t="s">
        <v>24</v>
      </c>
      <c r="E800" s="2">
        <v>4</v>
      </c>
      <c r="F800" s="4">
        <v>1983.0819583333334</v>
      </c>
      <c r="G800" s="1">
        <v>667.50201630084439</v>
      </c>
      <c r="H800" s="1">
        <v>1983.0819583333334</v>
      </c>
      <c r="I800" s="1">
        <v>667.50201630084439</v>
      </c>
      <c r="J800" s="1">
        <v>0.62442525422872464</v>
      </c>
      <c r="K800" s="1">
        <f t="shared" si="188"/>
        <v>1155.9415560233163</v>
      </c>
      <c r="L800" s="1">
        <v>0.77200000000000002</v>
      </c>
      <c r="M800" s="1">
        <v>0</v>
      </c>
      <c r="N800" s="1">
        <v>0.13800000000000001</v>
      </c>
      <c r="O800" s="1">
        <v>0.09</v>
      </c>
      <c r="P800" s="1">
        <f t="shared" si="192"/>
        <v>26.771606437500004</v>
      </c>
      <c r="Q800" s="1">
        <f t="shared" si="186"/>
        <v>159.51993473121766</v>
      </c>
      <c r="R800" s="1">
        <f t="shared" si="187"/>
        <v>104.03474004209846</v>
      </c>
      <c r="S800" s="1">
        <f t="shared" si="193"/>
        <v>263.55467477331615</v>
      </c>
      <c r="T800" s="1">
        <f t="shared" si="194"/>
        <v>290.32628121081615</v>
      </c>
    </row>
    <row r="801" spans="1:20" x14ac:dyDescent="0.35">
      <c r="A801" s="2">
        <v>2009</v>
      </c>
      <c r="B801" s="2" t="s">
        <v>54</v>
      </c>
      <c r="C801" s="3" t="s">
        <v>55</v>
      </c>
      <c r="D801" s="2" t="s">
        <v>25</v>
      </c>
      <c r="E801" s="2">
        <v>5</v>
      </c>
      <c r="F801" s="4">
        <v>5178.4169687499998</v>
      </c>
      <c r="G801" s="1">
        <v>1583.3493650126643</v>
      </c>
      <c r="H801" s="1">
        <v>5178.4169687499998</v>
      </c>
      <c r="I801" s="1">
        <v>1583.3493650126643</v>
      </c>
      <c r="J801" s="1">
        <v>1.6305601080308654</v>
      </c>
      <c r="K801" s="1">
        <f t="shared" si="188"/>
        <v>3018.5073004371761</v>
      </c>
      <c r="L801" s="1">
        <v>0.77200000000000002</v>
      </c>
      <c r="M801" s="1">
        <v>0</v>
      </c>
      <c r="N801" s="1">
        <v>0.13800000000000001</v>
      </c>
      <c r="O801" s="1">
        <v>0.09</v>
      </c>
      <c r="P801" s="1">
        <f t="shared" si="192"/>
        <v>69.908629078125003</v>
      </c>
      <c r="Q801" s="1">
        <f t="shared" si="186"/>
        <v>416.55400746033035</v>
      </c>
      <c r="R801" s="1">
        <f t="shared" si="187"/>
        <v>271.66565703934583</v>
      </c>
      <c r="S801" s="1">
        <f t="shared" si="193"/>
        <v>688.21966449967613</v>
      </c>
      <c r="T801" s="1">
        <f t="shared" si="194"/>
        <v>758.12829357780117</v>
      </c>
    </row>
    <row r="802" spans="1:20" x14ac:dyDescent="0.35">
      <c r="A802" s="2">
        <v>2009</v>
      </c>
      <c r="B802" s="2" t="s">
        <v>54</v>
      </c>
      <c r="C802" s="3" t="s">
        <v>55</v>
      </c>
      <c r="D802" s="2" t="s">
        <v>26</v>
      </c>
      <c r="E802" s="2">
        <v>6</v>
      </c>
      <c r="F802" s="4">
        <v>3142.8030416666666</v>
      </c>
      <c r="G802" s="1">
        <v>783.89420748932537</v>
      </c>
      <c r="H802" s="1">
        <v>3142.8030416666666</v>
      </c>
      <c r="I802" s="1">
        <v>783.89420748932537</v>
      </c>
      <c r="J802" s="1">
        <v>0.98959378861620029</v>
      </c>
      <c r="K802" s="1">
        <f t="shared" si="188"/>
        <v>1831.9447781735751</v>
      </c>
      <c r="L802" s="1">
        <v>0.77200000000000002</v>
      </c>
      <c r="M802" s="1">
        <v>0</v>
      </c>
      <c r="N802" s="1">
        <v>0.13800000000000001</v>
      </c>
      <c r="O802" s="1">
        <v>0.09</v>
      </c>
      <c r="P802" s="1">
        <f t="shared" si="192"/>
        <v>42.427841062500001</v>
      </c>
      <c r="Q802" s="1">
        <f t="shared" si="186"/>
        <v>252.80837938795338</v>
      </c>
      <c r="R802" s="1">
        <f t="shared" si="187"/>
        <v>164.87503003562176</v>
      </c>
      <c r="S802" s="1">
        <f t="shared" si="193"/>
        <v>417.68340942357514</v>
      </c>
      <c r="T802" s="1">
        <f t="shared" si="194"/>
        <v>460.11125048607516</v>
      </c>
    </row>
    <row r="803" spans="1:20" x14ac:dyDescent="0.35">
      <c r="A803" s="2">
        <v>2009</v>
      </c>
      <c r="B803" s="2" t="s">
        <v>54</v>
      </c>
      <c r="C803" s="3" t="s">
        <v>55</v>
      </c>
      <c r="D803" s="2" t="s">
        <v>27</v>
      </c>
      <c r="E803" s="2">
        <v>7</v>
      </c>
      <c r="F803" s="4">
        <v>5859.5817187499997</v>
      </c>
      <c r="G803" s="1">
        <v>1285.6777100678037</v>
      </c>
      <c r="H803" s="1">
        <v>5859.5817187499997</v>
      </c>
      <c r="I803" s="1">
        <v>1285.6777100678037</v>
      </c>
      <c r="J803" s="1">
        <v>1.8450426564717106</v>
      </c>
      <c r="K803" s="1">
        <f t="shared" si="188"/>
        <v>3415.5592920174872</v>
      </c>
      <c r="L803" s="1">
        <v>0.77200000000000002</v>
      </c>
      <c r="M803" s="1">
        <v>0</v>
      </c>
      <c r="N803" s="1">
        <v>0.13800000000000001</v>
      </c>
      <c r="O803" s="1">
        <v>0.09</v>
      </c>
      <c r="P803" s="1">
        <f t="shared" si="192"/>
        <v>79.104353203125001</v>
      </c>
      <c r="Q803" s="1">
        <f t="shared" si="186"/>
        <v>471.34718229841326</v>
      </c>
      <c r="R803" s="1">
        <f t="shared" si="187"/>
        <v>307.40033628157386</v>
      </c>
      <c r="S803" s="1">
        <f t="shared" si="193"/>
        <v>778.74751857998717</v>
      </c>
      <c r="T803" s="1">
        <f t="shared" si="194"/>
        <v>857.85187178311219</v>
      </c>
    </row>
    <row r="804" spans="1:20" x14ac:dyDescent="0.35">
      <c r="A804" s="2">
        <v>2009</v>
      </c>
      <c r="B804" s="2" t="s">
        <v>54</v>
      </c>
      <c r="C804" s="3" t="s">
        <v>55</v>
      </c>
      <c r="D804" s="2" t="s">
        <v>28</v>
      </c>
      <c r="E804" s="2">
        <v>8</v>
      </c>
      <c r="F804" s="4">
        <v>3673.7592187500004</v>
      </c>
      <c r="G804" s="1">
        <v>986.67224951065748</v>
      </c>
      <c r="H804" s="1">
        <v>3673.7592187500004</v>
      </c>
      <c r="I804" s="1">
        <v>986.67224951065748</v>
      </c>
      <c r="J804" s="1">
        <v>1.1567792367346508</v>
      </c>
      <c r="K804" s="1">
        <f t="shared" si="188"/>
        <v>2141.4399591159327</v>
      </c>
      <c r="L804" s="1">
        <v>0.77200000000000002</v>
      </c>
      <c r="M804" s="1">
        <v>0</v>
      </c>
      <c r="N804" s="1">
        <v>0.13800000000000001</v>
      </c>
      <c r="O804" s="1">
        <v>0.09</v>
      </c>
      <c r="P804" s="1">
        <f>L804*0.03*K804</f>
        <v>49.595749453125002</v>
      </c>
      <c r="Q804" s="1">
        <f t="shared" si="186"/>
        <v>295.5187143579987</v>
      </c>
      <c r="R804" s="1">
        <f t="shared" si="187"/>
        <v>192.72959632043393</v>
      </c>
      <c r="S804" s="1">
        <f t="shared" si="193"/>
        <v>488.24831067843263</v>
      </c>
      <c r="T804" s="1">
        <f t="shared" si="194"/>
        <v>537.84406013155763</v>
      </c>
    </row>
    <row r="805" spans="1:20" x14ac:dyDescent="0.35">
      <c r="A805" s="2">
        <v>2009</v>
      </c>
      <c r="B805" s="2" t="s">
        <v>54</v>
      </c>
      <c r="C805" s="3" t="s">
        <v>55</v>
      </c>
      <c r="D805" s="2" t="s">
        <v>29</v>
      </c>
      <c r="E805" s="2">
        <v>9</v>
      </c>
      <c r="F805" s="4">
        <v>5251.3488749999997</v>
      </c>
      <c r="G805" s="1">
        <v>676.71062390430552</v>
      </c>
      <c r="H805" s="1">
        <v>5251.3488749999997</v>
      </c>
      <c r="I805" s="1">
        <v>676.71062390430552</v>
      </c>
      <c r="J805" s="1">
        <v>1.653524627429658</v>
      </c>
      <c r="K805" s="1">
        <f t="shared" si="188"/>
        <v>3061.0194219559585</v>
      </c>
      <c r="L805" s="1">
        <v>0.77200000000000002</v>
      </c>
      <c r="M805" s="1">
        <v>0</v>
      </c>
      <c r="N805" s="1">
        <v>0.13800000000000001</v>
      </c>
      <c r="O805" s="1">
        <v>0.09</v>
      </c>
      <c r="P805" s="1">
        <f t="shared" si="192"/>
        <v>70.893209812500004</v>
      </c>
      <c r="Q805" s="1">
        <f t="shared" si="186"/>
        <v>422.42068022992231</v>
      </c>
      <c r="R805" s="1">
        <f t="shared" si="187"/>
        <v>275.49174797603627</v>
      </c>
      <c r="S805" s="1">
        <f t="shared" si="193"/>
        <v>697.91242820595858</v>
      </c>
      <c r="T805" s="1">
        <f t="shared" si="194"/>
        <v>768.80563801845858</v>
      </c>
    </row>
    <row r="806" spans="1:20" x14ac:dyDescent="0.35">
      <c r="A806" s="2">
        <v>2009</v>
      </c>
      <c r="B806" s="2" t="s">
        <v>54</v>
      </c>
      <c r="C806" s="3" t="s">
        <v>55</v>
      </c>
      <c r="D806" s="2" t="s">
        <v>30</v>
      </c>
      <c r="E806" s="2">
        <v>10</v>
      </c>
      <c r="F806" s="4">
        <v>6247.9804062500007</v>
      </c>
      <c r="G806" s="1">
        <v>1942.6956541185391</v>
      </c>
      <c r="H806" s="1">
        <v>6247.9804062500007</v>
      </c>
      <c r="I806" s="1">
        <v>1942.6956541185391</v>
      </c>
      <c r="J806" s="1">
        <v>1.9673401480933481</v>
      </c>
      <c r="K806" s="1">
        <f t="shared" si="188"/>
        <v>3641.9574906897674</v>
      </c>
      <c r="L806" s="1">
        <v>0.77200000000000002</v>
      </c>
      <c r="M806" s="1">
        <v>0</v>
      </c>
      <c r="N806" s="1">
        <v>0.13800000000000001</v>
      </c>
      <c r="O806" s="1">
        <v>0.09</v>
      </c>
      <c r="P806" s="1">
        <f t="shared" si="192"/>
        <v>84.347735484375008</v>
      </c>
      <c r="Q806" s="1">
        <f t="shared" si="186"/>
        <v>502.59013371518796</v>
      </c>
      <c r="R806" s="1">
        <f t="shared" si="187"/>
        <v>327.77617416207903</v>
      </c>
      <c r="S806" s="1">
        <f t="shared" si="193"/>
        <v>830.36630787726699</v>
      </c>
      <c r="T806" s="1">
        <f t="shared" si="194"/>
        <v>914.71404336164198</v>
      </c>
    </row>
    <row r="807" spans="1:20" x14ac:dyDescent="0.35">
      <c r="A807" s="2">
        <v>2009</v>
      </c>
      <c r="B807" s="2" t="s">
        <v>54</v>
      </c>
      <c r="C807" s="3" t="s">
        <v>55</v>
      </c>
      <c r="D807" s="2" t="s">
        <v>31</v>
      </c>
      <c r="E807" s="2">
        <v>11</v>
      </c>
      <c r="F807" s="4">
        <v>6499.2294375000001</v>
      </c>
      <c r="G807" s="1">
        <v>2245.0561133328533</v>
      </c>
      <c r="H807" s="1">
        <v>6499.2294375000001</v>
      </c>
      <c r="I807" s="1">
        <v>2245.0561133328533</v>
      </c>
      <c r="J807" s="1">
        <v>2.046452481072695</v>
      </c>
      <c r="K807" s="1">
        <f t="shared" si="188"/>
        <v>3788.4109415479275</v>
      </c>
      <c r="L807" s="1">
        <v>0.77200000000000002</v>
      </c>
      <c r="M807" s="1">
        <v>0</v>
      </c>
      <c r="N807" s="1">
        <v>0.13800000000000001</v>
      </c>
      <c r="O807" s="1">
        <v>0.09</v>
      </c>
      <c r="P807" s="1">
        <f t="shared" si="192"/>
        <v>87.739597406249999</v>
      </c>
      <c r="Q807" s="1">
        <f t="shared" si="186"/>
        <v>522.80070993361403</v>
      </c>
      <c r="R807" s="1">
        <f t="shared" si="187"/>
        <v>340.95698473931344</v>
      </c>
      <c r="S807" s="1">
        <f t="shared" si="193"/>
        <v>863.75769467292753</v>
      </c>
      <c r="T807" s="1">
        <f t="shared" si="194"/>
        <v>951.49729207917756</v>
      </c>
    </row>
    <row r="808" spans="1:20" x14ac:dyDescent="0.35">
      <c r="A808" s="2">
        <v>2009</v>
      </c>
      <c r="B808" s="2" t="s">
        <v>54</v>
      </c>
      <c r="C808" s="3" t="s">
        <v>55</v>
      </c>
      <c r="D808" s="2" t="s">
        <v>32</v>
      </c>
      <c r="E808" s="2">
        <v>12</v>
      </c>
      <c r="F808" s="4">
        <v>2854.2327812500002</v>
      </c>
      <c r="G808" s="1">
        <v>1001.4390860872113</v>
      </c>
      <c r="H808" s="1">
        <v>2854.2327812500002</v>
      </c>
      <c r="I808" s="1">
        <v>1001.4390860872113</v>
      </c>
      <c r="J808" s="1">
        <v>0.89872988989213254</v>
      </c>
      <c r="K808" s="1">
        <f t="shared" si="188"/>
        <v>1663.7367248218914</v>
      </c>
      <c r="L808" s="1">
        <v>0.77200000000000002</v>
      </c>
      <c r="M808" s="1">
        <v>0</v>
      </c>
      <c r="N808" s="1">
        <v>0.13800000000000001</v>
      </c>
      <c r="O808" s="1">
        <v>0.09</v>
      </c>
      <c r="P808" s="1">
        <f t="shared" si="192"/>
        <v>38.532142546875001</v>
      </c>
      <c r="Q808" s="1">
        <f t="shared" si="186"/>
        <v>229.59566802542102</v>
      </c>
      <c r="R808" s="1">
        <f t="shared" si="187"/>
        <v>149.73630523397023</v>
      </c>
      <c r="S808" s="1">
        <f t="shared" si="193"/>
        <v>379.33197325939125</v>
      </c>
      <c r="T808" s="1">
        <f t="shared" si="194"/>
        <v>417.86411580626623</v>
      </c>
    </row>
    <row r="809" spans="1:20" x14ac:dyDescent="0.35">
      <c r="A809" s="2">
        <v>2009</v>
      </c>
      <c r="B809" s="2" t="s">
        <v>54</v>
      </c>
      <c r="C809" s="3" t="s">
        <v>55</v>
      </c>
      <c r="D809" s="2" t="s">
        <v>33</v>
      </c>
      <c r="E809" s="2">
        <v>13</v>
      </c>
      <c r="F809" s="4">
        <v>7672.8221250000006</v>
      </c>
      <c r="G809" s="1">
        <v>415.18853127048749</v>
      </c>
      <c r="H809" s="1">
        <v>7672.8221250000006</v>
      </c>
      <c r="I809" s="1">
        <v>415.18853127048749</v>
      </c>
      <c r="J809" s="1">
        <v>2.4159888530686633</v>
      </c>
      <c r="K809" s="1">
        <f t="shared" si="188"/>
        <v>4472.4999433290159</v>
      </c>
      <c r="L809" s="1">
        <v>0.77200000000000002</v>
      </c>
      <c r="M809" s="1">
        <v>0</v>
      </c>
      <c r="N809" s="1">
        <v>0.13800000000000001</v>
      </c>
      <c r="O809" s="1">
        <v>0.09</v>
      </c>
      <c r="P809" s="1">
        <f t="shared" si="192"/>
        <v>103.58309868750001</v>
      </c>
      <c r="Q809" s="1">
        <f t="shared" si="186"/>
        <v>617.20499217940426</v>
      </c>
      <c r="R809" s="1">
        <f t="shared" si="187"/>
        <v>402.52499489961139</v>
      </c>
      <c r="S809" s="1">
        <f t="shared" si="193"/>
        <v>1019.7299870790157</v>
      </c>
      <c r="T809" s="1">
        <f t="shared" si="194"/>
        <v>1123.3130857665158</v>
      </c>
    </row>
    <row r="810" spans="1:20" x14ac:dyDescent="0.35">
      <c r="A810" s="1">
        <v>2009</v>
      </c>
      <c r="B810" s="1" t="s">
        <v>54</v>
      </c>
      <c r="C810" s="1" t="s">
        <v>55</v>
      </c>
      <c r="D810" s="1" t="s">
        <v>34</v>
      </c>
      <c r="E810" s="1">
        <v>14</v>
      </c>
      <c r="F810" s="4">
        <v>7132.6265833333346</v>
      </c>
      <c r="G810" s="1">
        <v>870.51094026103419</v>
      </c>
      <c r="H810" s="1">
        <v>7132.6265833333346</v>
      </c>
      <c r="I810" s="1">
        <v>870.51094026103419</v>
      </c>
      <c r="J810" s="1">
        <v>2.245894149205832</v>
      </c>
      <c r="K810" s="1">
        <f t="shared" si="188"/>
        <v>4157.6191224093272</v>
      </c>
      <c r="L810" s="1">
        <v>0.77200000000000002</v>
      </c>
      <c r="M810" s="1">
        <v>0</v>
      </c>
      <c r="N810" s="1">
        <v>0.13800000000000001</v>
      </c>
      <c r="O810" s="1">
        <v>0.09</v>
      </c>
      <c r="P810" s="1">
        <f t="shared" si="192"/>
        <v>96.290458875000013</v>
      </c>
      <c r="Q810" s="1">
        <f t="shared" si="186"/>
        <v>573.75143889248716</v>
      </c>
      <c r="R810" s="1">
        <f t="shared" si="187"/>
        <v>374.18572101683947</v>
      </c>
      <c r="S810" s="1">
        <f t="shared" si="193"/>
        <v>947.93715990932662</v>
      </c>
      <c r="T810" s="1">
        <f t="shared" si="194"/>
        <v>1044.2276187843268</v>
      </c>
    </row>
    <row r="811" spans="1:20" x14ac:dyDescent="0.35">
      <c r="A811" s="1">
        <v>2009</v>
      </c>
      <c r="B811" s="1" t="s">
        <v>54</v>
      </c>
      <c r="C811" s="1" t="s">
        <v>55</v>
      </c>
      <c r="D811" s="1" t="s">
        <v>35</v>
      </c>
      <c r="E811" s="1">
        <v>15</v>
      </c>
      <c r="F811" s="4">
        <v>8926.5106875000019</v>
      </c>
      <c r="G811" s="1">
        <v>2181.2452550802432</v>
      </c>
      <c r="H811" s="1">
        <v>8926.5106875000019</v>
      </c>
      <c r="I811" s="1">
        <v>2181.2452550802432</v>
      </c>
      <c r="J811" s="1">
        <v>2.8107455075140675</v>
      </c>
      <c r="K811" s="1">
        <f t="shared" si="188"/>
        <v>5203.2769551489646</v>
      </c>
      <c r="L811" s="1">
        <v>0.77200000000000002</v>
      </c>
      <c r="M811" s="1">
        <v>0</v>
      </c>
      <c r="N811" s="1">
        <v>0.13800000000000001</v>
      </c>
      <c r="O811" s="1">
        <v>0.09</v>
      </c>
      <c r="P811" s="1">
        <f t="shared" si="192"/>
        <v>120.50789428125002</v>
      </c>
      <c r="Q811" s="1">
        <f t="shared" si="186"/>
        <v>718.05221981055718</v>
      </c>
      <c r="R811" s="1">
        <f t="shared" si="187"/>
        <v>468.2949259634068</v>
      </c>
      <c r="S811" s="1">
        <f t="shared" si="193"/>
        <v>1186.347145773964</v>
      </c>
      <c r="T811" s="1">
        <f t="shared" si="194"/>
        <v>1306.855040055214</v>
      </c>
    </row>
    <row r="812" spans="1:20" x14ac:dyDescent="0.35">
      <c r="A812">
        <v>2010</v>
      </c>
      <c r="D812" t="s">
        <v>21</v>
      </c>
      <c r="F812"/>
    </row>
    <row r="813" spans="1:20" x14ac:dyDescent="0.35">
      <c r="A813">
        <v>2010</v>
      </c>
      <c r="D813" t="s">
        <v>22</v>
      </c>
      <c r="F813">
        <v>1670</v>
      </c>
    </row>
    <row r="814" spans="1:20" x14ac:dyDescent="0.35">
      <c r="A814">
        <v>2010</v>
      </c>
      <c r="D814" t="s">
        <v>23</v>
      </c>
      <c r="F814">
        <v>4120</v>
      </c>
    </row>
    <row r="815" spans="1:20" x14ac:dyDescent="0.35">
      <c r="A815">
        <v>2010</v>
      </c>
      <c r="D815" t="s">
        <v>24</v>
      </c>
      <c r="F815">
        <v>550</v>
      </c>
    </row>
    <row r="816" spans="1:20" x14ac:dyDescent="0.35">
      <c r="A816">
        <v>2010</v>
      </c>
      <c r="D816" t="s">
        <v>25</v>
      </c>
      <c r="F816">
        <v>4540</v>
      </c>
    </row>
    <row r="817" spans="1:6" x14ac:dyDescent="0.35">
      <c r="A817">
        <v>2010</v>
      </c>
      <c r="D817" t="s">
        <v>26</v>
      </c>
      <c r="F817">
        <v>3330</v>
      </c>
    </row>
    <row r="818" spans="1:6" x14ac:dyDescent="0.35">
      <c r="A818">
        <v>2010</v>
      </c>
      <c r="D818" t="s">
        <v>27</v>
      </c>
      <c r="F818">
        <v>5930</v>
      </c>
    </row>
    <row r="819" spans="1:6" x14ac:dyDescent="0.35">
      <c r="A819">
        <v>2010</v>
      </c>
      <c r="D819" t="s">
        <v>28</v>
      </c>
      <c r="F819">
        <v>5150</v>
      </c>
    </row>
    <row r="820" spans="1:6" x14ac:dyDescent="0.35">
      <c r="A820">
        <v>2010</v>
      </c>
      <c r="D820" t="s">
        <v>29</v>
      </c>
      <c r="F820">
        <v>4470</v>
      </c>
    </row>
    <row r="821" spans="1:6" x14ac:dyDescent="0.35">
      <c r="A821">
        <v>2010</v>
      </c>
      <c r="D821" t="s">
        <v>30</v>
      </c>
      <c r="F821">
        <v>6480</v>
      </c>
    </row>
    <row r="822" spans="1:6" x14ac:dyDescent="0.35">
      <c r="A822">
        <v>2010</v>
      </c>
      <c r="D822" t="s">
        <v>31</v>
      </c>
      <c r="F822">
        <v>6120</v>
      </c>
    </row>
    <row r="823" spans="1:6" x14ac:dyDescent="0.35">
      <c r="A823">
        <v>2010</v>
      </c>
      <c r="D823" t="s">
        <v>32</v>
      </c>
      <c r="F823">
        <v>1730</v>
      </c>
    </row>
    <row r="824" spans="1:6" x14ac:dyDescent="0.35">
      <c r="A824">
        <v>2010</v>
      </c>
      <c r="D824" t="s">
        <v>33</v>
      </c>
      <c r="F824">
        <v>8170</v>
      </c>
    </row>
    <row r="825" spans="1:6" x14ac:dyDescent="0.35">
      <c r="A825">
        <v>2010</v>
      </c>
      <c r="D825" t="s">
        <v>34</v>
      </c>
      <c r="F825">
        <v>4880</v>
      </c>
    </row>
    <row r="826" spans="1:6" x14ac:dyDescent="0.35">
      <c r="A826">
        <v>2010</v>
      </c>
      <c r="D826" t="s">
        <v>35</v>
      </c>
      <c r="F826">
        <v>6480</v>
      </c>
    </row>
    <row r="827" spans="1:6" x14ac:dyDescent="0.35">
      <c r="A827">
        <v>2011</v>
      </c>
      <c r="D827" t="s">
        <v>21</v>
      </c>
      <c r="F827"/>
    </row>
    <row r="828" spans="1:6" x14ac:dyDescent="0.35">
      <c r="A828">
        <v>2011</v>
      </c>
      <c r="D828" t="s">
        <v>22</v>
      </c>
      <c r="F828">
        <v>2760</v>
      </c>
    </row>
    <row r="829" spans="1:6" x14ac:dyDescent="0.35">
      <c r="A829">
        <v>2011</v>
      </c>
      <c r="D829" t="s">
        <v>23</v>
      </c>
      <c r="F829">
        <v>7230</v>
      </c>
    </row>
    <row r="830" spans="1:6" x14ac:dyDescent="0.35">
      <c r="A830">
        <v>2011</v>
      </c>
      <c r="D830" t="s">
        <v>24</v>
      </c>
      <c r="F830">
        <v>1440</v>
      </c>
    </row>
    <row r="831" spans="1:6" x14ac:dyDescent="0.35">
      <c r="A831">
        <v>2011</v>
      </c>
      <c r="D831" t="s">
        <v>25</v>
      </c>
      <c r="F831">
        <v>6220</v>
      </c>
    </row>
    <row r="832" spans="1:6" x14ac:dyDescent="0.35">
      <c r="A832">
        <v>2011</v>
      </c>
      <c r="D832" t="s">
        <v>26</v>
      </c>
      <c r="F832">
        <v>4600</v>
      </c>
    </row>
    <row r="833" spans="1:6" x14ac:dyDescent="0.35">
      <c r="A833">
        <v>2011</v>
      </c>
      <c r="D833" t="s">
        <v>27</v>
      </c>
      <c r="F833">
        <v>7800</v>
      </c>
    </row>
    <row r="834" spans="1:6" x14ac:dyDescent="0.35">
      <c r="A834">
        <v>2011</v>
      </c>
      <c r="D834" t="s">
        <v>28</v>
      </c>
      <c r="F834">
        <v>5490</v>
      </c>
    </row>
    <row r="835" spans="1:6" x14ac:dyDescent="0.35">
      <c r="A835">
        <v>2011</v>
      </c>
      <c r="D835" t="s">
        <v>29</v>
      </c>
      <c r="F835">
        <v>4820</v>
      </c>
    </row>
    <row r="836" spans="1:6" x14ac:dyDescent="0.35">
      <c r="A836">
        <v>2011</v>
      </c>
      <c r="D836" t="s">
        <v>30</v>
      </c>
      <c r="F836">
        <v>6700</v>
      </c>
    </row>
    <row r="837" spans="1:6" x14ac:dyDescent="0.35">
      <c r="A837">
        <v>2011</v>
      </c>
      <c r="D837" t="s">
        <v>31</v>
      </c>
      <c r="F837">
        <v>7630</v>
      </c>
    </row>
    <row r="838" spans="1:6" x14ac:dyDescent="0.35">
      <c r="A838">
        <v>2011</v>
      </c>
      <c r="D838" t="s">
        <v>32</v>
      </c>
      <c r="F838">
        <v>3770</v>
      </c>
    </row>
    <row r="839" spans="1:6" x14ac:dyDescent="0.35">
      <c r="A839">
        <v>2011</v>
      </c>
      <c r="D839" t="s">
        <v>33</v>
      </c>
      <c r="F839">
        <v>8620</v>
      </c>
    </row>
    <row r="840" spans="1:6" x14ac:dyDescent="0.35">
      <c r="A840">
        <v>2011</v>
      </c>
      <c r="D840" t="s">
        <v>34</v>
      </c>
      <c r="F840">
        <v>8070</v>
      </c>
    </row>
    <row r="841" spans="1:6" x14ac:dyDescent="0.35">
      <c r="A841">
        <v>2011</v>
      </c>
      <c r="D841" t="s">
        <v>35</v>
      </c>
      <c r="F841">
        <v>9570</v>
      </c>
    </row>
    <row r="842" spans="1:6" x14ac:dyDescent="0.35">
      <c r="A842">
        <v>2012</v>
      </c>
      <c r="D842" t="s">
        <v>21</v>
      </c>
      <c r="F842"/>
    </row>
    <row r="843" spans="1:6" x14ac:dyDescent="0.35">
      <c r="A843">
        <v>2012</v>
      </c>
      <c r="D843" t="s">
        <v>22</v>
      </c>
      <c r="F843">
        <v>2780</v>
      </c>
    </row>
    <row r="844" spans="1:6" x14ac:dyDescent="0.35">
      <c r="A844">
        <v>2012</v>
      </c>
      <c r="D844" t="s">
        <v>23</v>
      </c>
      <c r="F844">
        <v>6860</v>
      </c>
    </row>
    <row r="845" spans="1:6" x14ac:dyDescent="0.35">
      <c r="A845">
        <v>2012</v>
      </c>
      <c r="D845" t="s">
        <v>24</v>
      </c>
      <c r="F845">
        <v>490</v>
      </c>
    </row>
    <row r="846" spans="1:6" x14ac:dyDescent="0.35">
      <c r="A846">
        <v>2012</v>
      </c>
      <c r="D846" t="s">
        <v>25</v>
      </c>
      <c r="F846">
        <v>7170</v>
      </c>
    </row>
    <row r="847" spans="1:6" x14ac:dyDescent="0.35">
      <c r="A847">
        <v>2012</v>
      </c>
      <c r="D847" t="s">
        <v>26</v>
      </c>
      <c r="F847">
        <v>4410</v>
      </c>
    </row>
    <row r="848" spans="1:6" x14ac:dyDescent="0.35">
      <c r="A848">
        <v>2012</v>
      </c>
      <c r="D848" t="s">
        <v>27</v>
      </c>
      <c r="F848">
        <v>8200</v>
      </c>
    </row>
    <row r="849" spans="1:7" x14ac:dyDescent="0.35">
      <c r="A849">
        <v>2012</v>
      </c>
      <c r="D849" t="s">
        <v>28</v>
      </c>
      <c r="F849">
        <v>6270</v>
      </c>
    </row>
    <row r="850" spans="1:7" x14ac:dyDescent="0.35">
      <c r="A850">
        <v>2012</v>
      </c>
      <c r="D850" t="s">
        <v>29</v>
      </c>
      <c r="F850">
        <v>4340</v>
      </c>
    </row>
    <row r="851" spans="1:7" x14ac:dyDescent="0.35">
      <c r="A851">
        <v>2012</v>
      </c>
      <c r="D851" t="s">
        <v>30</v>
      </c>
      <c r="F851">
        <v>8550</v>
      </c>
    </row>
    <row r="852" spans="1:7" x14ac:dyDescent="0.35">
      <c r="A852">
        <v>2012</v>
      </c>
      <c r="D852" t="s">
        <v>31</v>
      </c>
      <c r="F852">
        <v>7920</v>
      </c>
    </row>
    <row r="853" spans="1:7" x14ac:dyDescent="0.35">
      <c r="A853">
        <v>2012</v>
      </c>
      <c r="D853" t="s">
        <v>32</v>
      </c>
      <c r="F853">
        <v>2380</v>
      </c>
    </row>
    <row r="854" spans="1:7" x14ac:dyDescent="0.35">
      <c r="A854">
        <v>2012</v>
      </c>
      <c r="D854" t="s">
        <v>33</v>
      </c>
      <c r="F854">
        <v>7950</v>
      </c>
    </row>
    <row r="855" spans="1:7" x14ac:dyDescent="0.35">
      <c r="A855">
        <v>2012</v>
      </c>
      <c r="D855" t="s">
        <v>34</v>
      </c>
      <c r="F855">
        <v>7690</v>
      </c>
    </row>
    <row r="856" spans="1:7" x14ac:dyDescent="0.35">
      <c r="A856">
        <v>2012</v>
      </c>
      <c r="D856" t="s">
        <v>35</v>
      </c>
      <c r="F856">
        <v>5770</v>
      </c>
    </row>
    <row r="857" spans="1:7" x14ac:dyDescent="0.35">
      <c r="A857">
        <v>2013</v>
      </c>
      <c r="D857" t="s">
        <v>21</v>
      </c>
      <c r="F857"/>
    </row>
    <row r="858" spans="1:7" x14ac:dyDescent="0.35">
      <c r="A858">
        <v>2013</v>
      </c>
      <c r="D858" t="s">
        <v>22</v>
      </c>
      <c r="F858" s="7">
        <v>443.34640625000003</v>
      </c>
      <c r="G858" s="7"/>
    </row>
    <row r="859" spans="1:7" x14ac:dyDescent="0.35">
      <c r="A859">
        <v>2013</v>
      </c>
      <c r="D859" t="s">
        <v>23</v>
      </c>
      <c r="F859" s="7">
        <v>1542.8125</v>
      </c>
      <c r="G859" s="7"/>
    </row>
    <row r="860" spans="1:7" x14ac:dyDescent="0.35">
      <c r="A860">
        <v>2013</v>
      </c>
      <c r="D860" t="s">
        <v>24</v>
      </c>
      <c r="F860" s="7">
        <v>97.884375000000006</v>
      </c>
      <c r="G860" s="7"/>
    </row>
    <row r="861" spans="1:7" x14ac:dyDescent="0.35">
      <c r="A861">
        <v>2013</v>
      </c>
      <c r="D861" t="s">
        <v>25</v>
      </c>
      <c r="F861" s="7">
        <v>2080.9375</v>
      </c>
      <c r="G861" s="7"/>
    </row>
    <row r="862" spans="1:7" x14ac:dyDescent="0.35">
      <c r="A862">
        <v>2013</v>
      </c>
      <c r="D862" t="s">
        <v>26</v>
      </c>
      <c r="F862" s="7">
        <v>827.34375</v>
      </c>
      <c r="G862" s="7"/>
    </row>
    <row r="863" spans="1:7" x14ac:dyDescent="0.35">
      <c r="A863">
        <v>2013</v>
      </c>
      <c r="D863" t="s">
        <v>27</v>
      </c>
      <c r="F863" s="7">
        <v>3251.40625</v>
      </c>
      <c r="G863" s="7"/>
    </row>
    <row r="864" spans="1:7" x14ac:dyDescent="0.35">
      <c r="A864">
        <v>2013</v>
      </c>
      <c r="D864" t="s">
        <v>28</v>
      </c>
      <c r="F864" s="7">
        <v>1324.765625</v>
      </c>
      <c r="G864" s="7"/>
    </row>
    <row r="865" spans="1:7" x14ac:dyDescent="0.35">
      <c r="A865">
        <v>2013</v>
      </c>
      <c r="D865" t="s">
        <v>29</v>
      </c>
      <c r="F865" s="7">
        <v>1382.734375</v>
      </c>
      <c r="G865" s="7"/>
    </row>
    <row r="866" spans="1:7" x14ac:dyDescent="0.35">
      <c r="A866">
        <v>2013</v>
      </c>
      <c r="D866" t="s">
        <v>30</v>
      </c>
      <c r="F866" s="7">
        <v>1991.875</v>
      </c>
      <c r="G866" s="7"/>
    </row>
    <row r="867" spans="1:7" x14ac:dyDescent="0.35">
      <c r="A867">
        <v>2013</v>
      </c>
      <c r="D867" t="s">
        <v>31</v>
      </c>
      <c r="F867" s="7">
        <v>1921.5625</v>
      </c>
      <c r="G867" s="7"/>
    </row>
    <row r="868" spans="1:7" x14ac:dyDescent="0.35">
      <c r="A868">
        <v>2013</v>
      </c>
      <c r="D868" t="s">
        <v>32</v>
      </c>
      <c r="F868" s="7">
        <v>578.59390624999992</v>
      </c>
      <c r="G868" s="7"/>
    </row>
    <row r="869" spans="1:7" x14ac:dyDescent="0.35">
      <c r="A869">
        <v>2013</v>
      </c>
      <c r="D869" t="s">
        <v>33</v>
      </c>
      <c r="F869" s="7">
        <v>3787.0312500000009</v>
      </c>
      <c r="G869" s="7"/>
    </row>
    <row r="870" spans="1:7" x14ac:dyDescent="0.35">
      <c r="A870">
        <v>2013</v>
      </c>
      <c r="D870" t="s">
        <v>34</v>
      </c>
      <c r="F870" s="7">
        <v>4179.609375</v>
      </c>
      <c r="G870" s="7"/>
    </row>
    <row r="871" spans="1:7" x14ac:dyDescent="0.35">
      <c r="A871">
        <v>2013</v>
      </c>
      <c r="D871" t="s">
        <v>35</v>
      </c>
      <c r="F871" s="7">
        <v>4433.125</v>
      </c>
      <c r="G871" s="7"/>
    </row>
    <row r="872" spans="1:7" x14ac:dyDescent="0.35">
      <c r="A872">
        <v>2014</v>
      </c>
      <c r="D872" t="s">
        <v>21</v>
      </c>
      <c r="F872"/>
    </row>
    <row r="873" spans="1:7" x14ac:dyDescent="0.35">
      <c r="A873">
        <v>2014</v>
      </c>
      <c r="D873" t="s">
        <v>22</v>
      </c>
      <c r="F873" s="6">
        <v>1710</v>
      </c>
    </row>
    <row r="874" spans="1:7" x14ac:dyDescent="0.35">
      <c r="A874">
        <v>2014</v>
      </c>
      <c r="D874" t="s">
        <v>23</v>
      </c>
      <c r="F874" s="6">
        <v>6280</v>
      </c>
    </row>
    <row r="875" spans="1:7" x14ac:dyDescent="0.35">
      <c r="A875">
        <v>2014</v>
      </c>
      <c r="D875" t="s">
        <v>24</v>
      </c>
      <c r="F875" s="6">
        <v>660</v>
      </c>
    </row>
    <row r="876" spans="1:7" x14ac:dyDescent="0.35">
      <c r="A876">
        <v>2014</v>
      </c>
      <c r="D876" t="s">
        <v>25</v>
      </c>
      <c r="F876" s="6">
        <v>7910</v>
      </c>
    </row>
    <row r="877" spans="1:7" x14ac:dyDescent="0.35">
      <c r="A877">
        <v>2014</v>
      </c>
      <c r="D877" t="s">
        <v>26</v>
      </c>
      <c r="F877" s="6">
        <v>3190</v>
      </c>
    </row>
    <row r="878" spans="1:7" x14ac:dyDescent="0.35">
      <c r="A878">
        <v>2014</v>
      </c>
      <c r="D878" t="s">
        <v>27</v>
      </c>
      <c r="F878" s="6">
        <v>8420</v>
      </c>
    </row>
    <row r="879" spans="1:7" x14ac:dyDescent="0.35">
      <c r="A879">
        <v>2014</v>
      </c>
      <c r="D879" t="s">
        <v>28</v>
      </c>
      <c r="F879" s="6">
        <v>6390</v>
      </c>
    </row>
    <row r="880" spans="1:7" x14ac:dyDescent="0.35">
      <c r="A880">
        <v>2014</v>
      </c>
      <c r="D880" t="s">
        <v>29</v>
      </c>
      <c r="F880" s="6">
        <v>4850</v>
      </c>
    </row>
    <row r="881" spans="1:6" x14ac:dyDescent="0.35">
      <c r="A881">
        <v>2014</v>
      </c>
      <c r="D881" t="s">
        <v>30</v>
      </c>
      <c r="F881" s="6">
        <v>9970</v>
      </c>
    </row>
    <row r="882" spans="1:6" x14ac:dyDescent="0.35">
      <c r="A882">
        <v>2014</v>
      </c>
      <c r="D882" t="s">
        <v>31</v>
      </c>
      <c r="F882" s="6">
        <v>9000</v>
      </c>
    </row>
    <row r="883" spans="1:6" x14ac:dyDescent="0.35">
      <c r="A883">
        <v>2014</v>
      </c>
      <c r="D883" t="s">
        <v>32</v>
      </c>
      <c r="F883" s="6">
        <v>2620</v>
      </c>
    </row>
    <row r="884" spans="1:6" x14ac:dyDescent="0.35">
      <c r="A884">
        <v>2014</v>
      </c>
      <c r="D884" t="s">
        <v>33</v>
      </c>
      <c r="F884" s="6">
        <v>11240</v>
      </c>
    </row>
    <row r="885" spans="1:6" x14ac:dyDescent="0.35">
      <c r="A885">
        <v>2014</v>
      </c>
      <c r="D885" t="s">
        <v>34</v>
      </c>
      <c r="F885" s="6">
        <v>7280</v>
      </c>
    </row>
    <row r="886" spans="1:6" x14ac:dyDescent="0.35">
      <c r="A886">
        <v>2014</v>
      </c>
      <c r="D886" t="s">
        <v>35</v>
      </c>
      <c r="F886" s="6">
        <v>8070</v>
      </c>
    </row>
    <row r="887" spans="1:6" x14ac:dyDescent="0.35">
      <c r="A887">
        <v>2015</v>
      </c>
      <c r="D887" t="s">
        <v>21</v>
      </c>
      <c r="F887"/>
    </row>
    <row r="888" spans="1:6" x14ac:dyDescent="0.35">
      <c r="A888">
        <v>2015</v>
      </c>
      <c r="D888" t="s">
        <v>22</v>
      </c>
      <c r="F888" s="6">
        <v>5230</v>
      </c>
    </row>
    <row r="889" spans="1:6" x14ac:dyDescent="0.35">
      <c r="A889">
        <v>2015</v>
      </c>
      <c r="D889" t="s">
        <v>23</v>
      </c>
      <c r="F889" s="6">
        <v>8360</v>
      </c>
    </row>
    <row r="890" spans="1:6" x14ac:dyDescent="0.35">
      <c r="A890">
        <v>2015</v>
      </c>
      <c r="D890" t="s">
        <v>24</v>
      </c>
      <c r="F890" s="6">
        <v>3610</v>
      </c>
    </row>
    <row r="891" spans="1:6" x14ac:dyDescent="0.35">
      <c r="A891">
        <v>2015</v>
      </c>
      <c r="D891" t="s">
        <v>25</v>
      </c>
      <c r="F891" s="6">
        <v>9150</v>
      </c>
    </row>
    <row r="892" spans="1:6" x14ac:dyDescent="0.35">
      <c r="A892">
        <v>2015</v>
      </c>
      <c r="D892" t="s">
        <v>26</v>
      </c>
      <c r="F892" s="6">
        <v>6070</v>
      </c>
    </row>
    <row r="893" spans="1:6" x14ac:dyDescent="0.35">
      <c r="A893">
        <v>2015</v>
      </c>
      <c r="D893" t="s">
        <v>27</v>
      </c>
      <c r="F893" s="6">
        <v>6980</v>
      </c>
    </row>
    <row r="894" spans="1:6" x14ac:dyDescent="0.35">
      <c r="A894">
        <v>2015</v>
      </c>
      <c r="D894" t="s">
        <v>28</v>
      </c>
      <c r="F894" s="6">
        <v>7510</v>
      </c>
    </row>
    <row r="895" spans="1:6" x14ac:dyDescent="0.35">
      <c r="A895">
        <v>2015</v>
      </c>
      <c r="D895" t="s">
        <v>29</v>
      </c>
      <c r="F895" s="6">
        <v>7970</v>
      </c>
    </row>
    <row r="896" spans="1:6" x14ac:dyDescent="0.35">
      <c r="A896">
        <v>2015</v>
      </c>
      <c r="D896" t="s">
        <v>30</v>
      </c>
      <c r="F896" s="6">
        <v>7520</v>
      </c>
    </row>
    <row r="897" spans="1:6" x14ac:dyDescent="0.35">
      <c r="A897">
        <v>2015</v>
      </c>
      <c r="D897" t="s">
        <v>31</v>
      </c>
      <c r="F897" s="6">
        <v>9700</v>
      </c>
    </row>
    <row r="898" spans="1:6" x14ac:dyDescent="0.35">
      <c r="A898">
        <v>2015</v>
      </c>
      <c r="D898" t="s">
        <v>32</v>
      </c>
      <c r="F898" s="6">
        <v>7040</v>
      </c>
    </row>
    <row r="899" spans="1:6" x14ac:dyDescent="0.35">
      <c r="A899">
        <v>2015</v>
      </c>
      <c r="D899" t="s">
        <v>33</v>
      </c>
      <c r="F899" s="6">
        <v>7510</v>
      </c>
    </row>
    <row r="900" spans="1:6" x14ac:dyDescent="0.35">
      <c r="A900">
        <v>2015</v>
      </c>
      <c r="D900" t="s">
        <v>34</v>
      </c>
      <c r="F900" s="6">
        <v>8620</v>
      </c>
    </row>
    <row r="901" spans="1:6" x14ac:dyDescent="0.35">
      <c r="A901">
        <v>2015</v>
      </c>
      <c r="D901" t="s">
        <v>35</v>
      </c>
      <c r="F901" s="6">
        <v>7800</v>
      </c>
    </row>
  </sheetData>
  <autoFilter ref="A1:T90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"/>
  <sheetViews>
    <sheetView workbookViewId="0">
      <selection activeCell="E6" sqref="E6"/>
    </sheetView>
  </sheetViews>
  <sheetFormatPr defaultRowHeight="14.5" x14ac:dyDescent="0.35"/>
  <sheetData>
    <row r="2" spans="1:9" x14ac:dyDescent="0.35">
      <c r="A2">
        <v>926</v>
      </c>
      <c r="B2">
        <v>1187</v>
      </c>
      <c r="C2">
        <v>618</v>
      </c>
      <c r="D2">
        <v>1130</v>
      </c>
      <c r="E2">
        <f>AVERAGE(A2:D2)/0.4</f>
        <v>2413.125</v>
      </c>
      <c r="F2">
        <f>E2/E3</f>
        <v>0.65341005246234563</v>
      </c>
      <c r="H2" s="4">
        <v>2190.625</v>
      </c>
      <c r="I2">
        <f>H2/H3</f>
        <v>0.67030024861350157</v>
      </c>
    </row>
    <row r="3" spans="1:9" x14ac:dyDescent="0.35">
      <c r="A3">
        <v>648</v>
      </c>
      <c r="B3">
        <v>1515</v>
      </c>
      <c r="C3">
        <v>1720</v>
      </c>
      <c r="D3">
        <v>2026</v>
      </c>
      <c r="E3">
        <f>AVERAGE(A3:D3)/0.4</f>
        <v>3693.125</v>
      </c>
      <c r="H3" s="4">
        <v>3268.125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Kätterer</dc:creator>
  <cp:lastModifiedBy>Lorenzo Menichetti</cp:lastModifiedBy>
  <dcterms:created xsi:type="dcterms:W3CDTF">2014-02-06T17:13:04Z</dcterms:created>
  <dcterms:modified xsi:type="dcterms:W3CDTF">2018-11-22T15:14:57Z</dcterms:modified>
</cp:coreProperties>
</file>