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 - Sveriges lantbruksuniversitet\Q\Calcium\ICBM_calcium\Data\"/>
    </mc:Choice>
  </mc:AlternateContent>
  <bookViews>
    <workbookView xWindow="0" yWindow="0" windowWidth="8670" windowHeight="14445"/>
  </bookViews>
  <sheets>
    <sheet name="Sheet1" sheetId="1" r:id="rId1"/>
    <sheet name="Litter data from Stef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G15" i="1"/>
  <c r="AB11" i="1" l="1"/>
  <c r="AA11" i="1"/>
  <c r="Z11" i="1"/>
  <c r="Y11" i="1"/>
  <c r="X11" i="1"/>
  <c r="W11" i="1"/>
  <c r="V11" i="1"/>
  <c r="U11" i="1"/>
  <c r="T11" i="1"/>
  <c r="S11" i="1"/>
  <c r="AE11" i="1" l="1"/>
  <c r="AD11" i="1"/>
  <c r="AC11" i="1"/>
  <c r="R11" i="1"/>
  <c r="Q11" i="1"/>
  <c r="P11" i="1"/>
  <c r="O11" i="1"/>
  <c r="N11" i="1"/>
  <c r="E11" i="1"/>
  <c r="F11" i="1"/>
  <c r="G11" i="1"/>
  <c r="H11" i="1"/>
  <c r="I11" i="1"/>
  <c r="J11" i="1" s="1"/>
  <c r="K11" i="1" s="1"/>
  <c r="L11" i="1" s="1"/>
  <c r="M11" i="1" s="1"/>
  <c r="D11" i="1"/>
  <c r="C11" i="1"/>
</calcChain>
</file>

<file path=xl/sharedStrings.xml><?xml version="1.0" encoding="utf-8"?>
<sst xmlns="http://schemas.openxmlformats.org/spreadsheetml/2006/main" count="59" uniqueCount="29">
  <si>
    <t>Biomass</t>
  </si>
  <si>
    <t>Ca++ Litter</t>
  </si>
  <si>
    <t>Ca++ bulk</t>
  </si>
  <si>
    <t>Ca++ stream</t>
  </si>
  <si>
    <t>Decomposition ratio 1yr</t>
  </si>
  <si>
    <t>Unit</t>
  </si>
  <si>
    <t>weight loss %</t>
  </si>
  <si>
    <t>Decomposition ratio 2yr</t>
  </si>
  <si>
    <t>Decomposition ratio 3yr</t>
  </si>
  <si>
    <t>kg ha-1 y-1</t>
  </si>
  <si>
    <t>Mg dw ha-1</t>
  </si>
  <si>
    <t>C litterfall</t>
  </si>
  <si>
    <t>Ca++ through</t>
  </si>
  <si>
    <t>meq m^2 y-1</t>
  </si>
  <si>
    <t>CWD</t>
  </si>
  <si>
    <t>Littertrap C</t>
  </si>
  <si>
    <t>%</t>
  </si>
  <si>
    <t>Littertrap Ca++</t>
  </si>
  <si>
    <t>µg/g</t>
  </si>
  <si>
    <t>g/m2</t>
  </si>
  <si>
    <t>Site</t>
  </si>
  <si>
    <t>Year</t>
  </si>
  <si>
    <t>C%</t>
  </si>
  <si>
    <t>Ca µg/g</t>
  </si>
  <si>
    <t>ANEB</t>
  </si>
  <si>
    <t>Mean</t>
  </si>
  <si>
    <t>g/m2 (mean)</t>
  </si>
  <si>
    <t>Littertrap Cprocent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</si>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</sst>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1" fillId="0" borderId="0" xfId="0" applyNumberFormat="1" applyFont="1"/>
    <xf numFmtId="0" fontId="2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L29" sqref="L29"/>
    </sheetView>
  </sheetViews>
  <sheetFormatPr defaultRowHeight="15" x14ac:dyDescent="0.25"/>
  <cols>
    <col min="1" max="1" width="22.5703125" bestFit="1" customWidth="1"/>
    <col min="2" max="2" width="25.42578125" customWidth="1"/>
  </cols>
  <sheetData>
    <row r="1" spans="1:31" ht="15.75" thickBot="1" x14ac:dyDescent="0.3">
      <c r="A1" s="1"/>
      <c r="B1" s="2" t="s">
        <v>5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</row>
    <row r="2" spans="1:31" x14ac:dyDescent="0.25">
      <c r="A2" t="s">
        <v>0</v>
      </c>
      <c r="B2" s="3" t="s">
        <v>10</v>
      </c>
      <c r="C2">
        <v>205</v>
      </c>
      <c r="M2">
        <v>223</v>
      </c>
      <c r="R2">
        <v>204</v>
      </c>
      <c r="V2" s="4"/>
      <c r="W2">
        <v>122</v>
      </c>
      <c r="AA2" s="4"/>
      <c r="AB2">
        <v>96</v>
      </c>
    </row>
    <row r="3" spans="1:31" x14ac:dyDescent="0.25">
      <c r="A3" t="s">
        <v>2</v>
      </c>
      <c r="B3" s="3" t="s">
        <v>13</v>
      </c>
      <c r="T3">
        <v>10</v>
      </c>
      <c r="Y3">
        <v>5</v>
      </c>
      <c r="Z3">
        <v>4</v>
      </c>
      <c r="AC3">
        <v>6</v>
      </c>
      <c r="AD3">
        <v>5</v>
      </c>
      <c r="AE3">
        <v>4</v>
      </c>
    </row>
    <row r="4" spans="1:31" x14ac:dyDescent="0.25">
      <c r="A4" t="s">
        <v>12</v>
      </c>
      <c r="B4" s="3" t="s">
        <v>13</v>
      </c>
      <c r="T4">
        <v>13</v>
      </c>
      <c r="Y4">
        <v>11</v>
      </c>
      <c r="Z4">
        <v>14</v>
      </c>
      <c r="AC4">
        <v>11</v>
      </c>
      <c r="AD4">
        <v>13</v>
      </c>
      <c r="AE4">
        <v>14</v>
      </c>
    </row>
    <row r="5" spans="1:31" x14ac:dyDescent="0.25">
      <c r="A5" t="s">
        <v>1</v>
      </c>
      <c r="B5" s="3" t="s">
        <v>13</v>
      </c>
      <c r="T5">
        <v>145</v>
      </c>
      <c r="Y5">
        <v>156</v>
      </c>
      <c r="Z5">
        <v>47</v>
      </c>
      <c r="AC5">
        <v>1038</v>
      </c>
      <c r="AD5">
        <v>1370</v>
      </c>
      <c r="AE5">
        <v>1245</v>
      </c>
    </row>
    <row r="6" spans="1:31" x14ac:dyDescent="0.25">
      <c r="A6" t="s">
        <v>3</v>
      </c>
      <c r="B6" s="3" t="s">
        <v>13</v>
      </c>
      <c r="T6">
        <v>29</v>
      </c>
      <c r="Y6">
        <v>17</v>
      </c>
      <c r="Z6">
        <v>30</v>
      </c>
      <c r="AC6">
        <v>35</v>
      </c>
      <c r="AD6">
        <v>26</v>
      </c>
      <c r="AE6">
        <v>44</v>
      </c>
    </row>
    <row r="7" spans="1:31" x14ac:dyDescent="0.25">
      <c r="A7" t="s">
        <v>11</v>
      </c>
      <c r="B7" s="3" t="s">
        <v>9</v>
      </c>
      <c r="T7">
        <v>1695</v>
      </c>
      <c r="Y7">
        <v>1748</v>
      </c>
      <c r="Z7">
        <v>695</v>
      </c>
      <c r="AC7">
        <v>582</v>
      </c>
      <c r="AD7">
        <v>777</v>
      </c>
      <c r="AE7">
        <v>733</v>
      </c>
    </row>
    <row r="8" spans="1:31" x14ac:dyDescent="0.25">
      <c r="A8" t="s">
        <v>4</v>
      </c>
      <c r="B8" s="3" t="s">
        <v>6</v>
      </c>
      <c r="I8">
        <v>34</v>
      </c>
      <c r="J8">
        <v>38.700000000000003</v>
      </c>
      <c r="K8">
        <v>30.7</v>
      </c>
      <c r="L8">
        <v>38.1</v>
      </c>
      <c r="M8">
        <v>36.200000000000003</v>
      </c>
      <c r="N8">
        <v>30.5</v>
      </c>
      <c r="O8">
        <v>30.1</v>
      </c>
      <c r="P8">
        <v>41.7</v>
      </c>
      <c r="Q8">
        <v>31.9</v>
      </c>
      <c r="R8">
        <v>36.9</v>
      </c>
      <c r="S8">
        <v>41.1</v>
      </c>
      <c r="T8">
        <v>34.299999999999997</v>
      </c>
      <c r="U8">
        <v>23.9</v>
      </c>
      <c r="V8">
        <v>41.6</v>
      </c>
      <c r="W8">
        <v>38.6</v>
      </c>
      <c r="X8">
        <v>34.799999999999997</v>
      </c>
      <c r="Y8">
        <v>30.3</v>
      </c>
      <c r="Z8">
        <v>41</v>
      </c>
      <c r="AA8">
        <v>32.4</v>
      </c>
      <c r="AB8">
        <v>30.9</v>
      </c>
      <c r="AC8">
        <v>25.1</v>
      </c>
      <c r="AD8">
        <v>25.8</v>
      </c>
      <c r="AE8">
        <v>39.200000000000003</v>
      </c>
    </row>
    <row r="9" spans="1:31" x14ac:dyDescent="0.25">
      <c r="A9" t="s">
        <v>7</v>
      </c>
      <c r="B9" s="3" t="s">
        <v>6</v>
      </c>
      <c r="I9">
        <v>58</v>
      </c>
      <c r="J9">
        <v>64.8</v>
      </c>
      <c r="K9">
        <v>60</v>
      </c>
      <c r="L9">
        <v>61.8</v>
      </c>
      <c r="M9">
        <v>62.2</v>
      </c>
      <c r="N9">
        <v>67.400000000000006</v>
      </c>
      <c r="O9">
        <v>53.6</v>
      </c>
      <c r="P9">
        <v>66.2</v>
      </c>
      <c r="Q9">
        <v>59.7</v>
      </c>
      <c r="R9">
        <v>56.3</v>
      </c>
      <c r="S9">
        <v>65.7</v>
      </c>
      <c r="T9">
        <v>70.5</v>
      </c>
      <c r="U9">
        <v>57.5</v>
      </c>
      <c r="V9">
        <v>65.5</v>
      </c>
      <c r="W9">
        <v>62</v>
      </c>
      <c r="X9">
        <v>57.1</v>
      </c>
      <c r="Y9">
        <v>51.5</v>
      </c>
      <c r="Z9">
        <v>58.9</v>
      </c>
      <c r="AA9">
        <v>58.9</v>
      </c>
      <c r="AB9">
        <v>52.5</v>
      </c>
      <c r="AC9">
        <v>56.9</v>
      </c>
      <c r="AD9">
        <v>45.8</v>
      </c>
      <c r="AE9">
        <v>52.4</v>
      </c>
    </row>
    <row r="10" spans="1:31" x14ac:dyDescent="0.25">
      <c r="A10" t="s">
        <v>8</v>
      </c>
      <c r="B10" s="3" t="s">
        <v>6</v>
      </c>
      <c r="I10">
        <v>73</v>
      </c>
      <c r="J10">
        <v>77</v>
      </c>
      <c r="K10">
        <v>65</v>
      </c>
      <c r="L10">
        <v>67.400000000000006</v>
      </c>
      <c r="M10">
        <v>66.3</v>
      </c>
      <c r="N10">
        <v>70.7</v>
      </c>
      <c r="O10">
        <v>65</v>
      </c>
      <c r="P10">
        <v>62.8</v>
      </c>
      <c r="Q10">
        <v>75.900000000000006</v>
      </c>
      <c r="R10">
        <v>71.099999999999994</v>
      </c>
      <c r="S10">
        <v>68.3</v>
      </c>
      <c r="T10">
        <v>73.7</v>
      </c>
      <c r="U10">
        <v>75.5</v>
      </c>
      <c r="V10">
        <v>81.8</v>
      </c>
      <c r="W10">
        <v>77</v>
      </c>
      <c r="X10">
        <v>76.5</v>
      </c>
      <c r="Y10">
        <v>62.7</v>
      </c>
      <c r="Z10">
        <v>61</v>
      </c>
      <c r="AA10">
        <v>64.5</v>
      </c>
      <c r="AB10">
        <v>66.8</v>
      </c>
      <c r="AC10">
        <v>61.3</v>
      </c>
      <c r="AD10">
        <v>58.9</v>
      </c>
      <c r="AE10">
        <v>69.5</v>
      </c>
    </row>
    <row r="11" spans="1:31" x14ac:dyDescent="0.25">
      <c r="A11" t="s">
        <v>14</v>
      </c>
      <c r="B11" s="3" t="s">
        <v>10</v>
      </c>
      <c r="C11" s="4">
        <f>(C2-M2)/(M1-C1)</f>
        <v>-1.8</v>
      </c>
      <c r="D11" s="4">
        <f>C11</f>
        <v>-1.8</v>
      </c>
      <c r="E11" s="4">
        <f t="shared" ref="E11:R11" si="0">D11</f>
        <v>-1.8</v>
      </c>
      <c r="F11" s="4">
        <f t="shared" si="0"/>
        <v>-1.8</v>
      </c>
      <c r="G11" s="4">
        <f t="shared" si="0"/>
        <v>-1.8</v>
      </c>
      <c r="H11" s="4">
        <f t="shared" si="0"/>
        <v>-1.8</v>
      </c>
      <c r="I11" s="4">
        <f t="shared" si="0"/>
        <v>-1.8</v>
      </c>
      <c r="J11" s="4">
        <f t="shared" si="0"/>
        <v>-1.8</v>
      </c>
      <c r="K11" s="4">
        <f t="shared" si="0"/>
        <v>-1.8</v>
      </c>
      <c r="L11" s="4">
        <f t="shared" si="0"/>
        <v>-1.8</v>
      </c>
      <c r="M11" s="4">
        <f t="shared" si="0"/>
        <v>-1.8</v>
      </c>
      <c r="N11" s="4">
        <f>(M2-R2)/(R1-M1)</f>
        <v>3.8</v>
      </c>
      <c r="O11" s="4">
        <f t="shared" si="0"/>
        <v>3.8</v>
      </c>
      <c r="P11" s="4">
        <f t="shared" si="0"/>
        <v>3.8</v>
      </c>
      <c r="Q11" s="4">
        <f t="shared" si="0"/>
        <v>3.8</v>
      </c>
      <c r="R11" s="4">
        <f t="shared" si="0"/>
        <v>3.8</v>
      </c>
      <c r="S11" s="4">
        <f>($R2-$W2)*0.4</f>
        <v>32.800000000000004</v>
      </c>
      <c r="T11" s="4">
        <f>($R2-$W2)*0.2</f>
        <v>16.400000000000002</v>
      </c>
      <c r="U11" s="4">
        <f>($R2-$W2)*0.2</f>
        <v>16.400000000000002</v>
      </c>
      <c r="V11" s="4">
        <f>($R2-$W2)*0.1</f>
        <v>8.2000000000000011</v>
      </c>
      <c r="W11" s="4">
        <f>($R2-$W2)*0.1</f>
        <v>8.2000000000000011</v>
      </c>
      <c r="X11" s="4">
        <f>(W2-AB2)/5</f>
        <v>5.2</v>
      </c>
      <c r="Y11" s="4">
        <f>X11</f>
        <v>5.2</v>
      </c>
      <c r="Z11" s="4">
        <f>Y11</f>
        <v>5.2</v>
      </c>
      <c r="AA11" s="4">
        <f>Z11</f>
        <v>5.2</v>
      </c>
      <c r="AB11" s="4">
        <f>AA11</f>
        <v>5.2</v>
      </c>
      <c r="AC11" s="4">
        <f>D11</f>
        <v>-1.8</v>
      </c>
      <c r="AD11" s="4">
        <f>E11</f>
        <v>-1.8</v>
      </c>
      <c r="AE11" s="4">
        <f>F11</f>
        <v>-1.8</v>
      </c>
    </row>
    <row r="12" spans="1:31" ht="15.75" thickBot="1" x14ac:dyDescent="0.3">
      <c r="A12" t="s">
        <v>27</v>
      </c>
      <c r="B12" t="s">
        <v>16</v>
      </c>
      <c r="G12" s="5">
        <v>48</v>
      </c>
      <c r="H12" s="6">
        <v>47</v>
      </c>
      <c r="I12" s="5">
        <v>45</v>
      </c>
      <c r="J12" s="6">
        <v>46</v>
      </c>
      <c r="K12" s="5">
        <v>49</v>
      </c>
      <c r="L12" s="6">
        <v>45</v>
      </c>
      <c r="M12" s="5">
        <v>45</v>
      </c>
      <c r="N12" s="6">
        <v>49</v>
      </c>
      <c r="O12" s="5">
        <v>48</v>
      </c>
      <c r="P12" s="6">
        <v>51</v>
      </c>
      <c r="Q12" s="5">
        <v>47</v>
      </c>
      <c r="R12" s="6">
        <v>51</v>
      </c>
      <c r="S12" s="5">
        <v>52</v>
      </c>
      <c r="T12" s="6">
        <v>50</v>
      </c>
      <c r="U12" s="5">
        <v>51</v>
      </c>
      <c r="V12" s="6">
        <v>51</v>
      </c>
      <c r="W12" s="5">
        <v>51</v>
      </c>
      <c r="X12" s="6">
        <v>53</v>
      </c>
      <c r="Y12" s="5">
        <v>51</v>
      </c>
      <c r="Z12" s="6">
        <v>52</v>
      </c>
      <c r="AA12" s="5">
        <v>51</v>
      </c>
      <c r="AB12" s="6">
        <v>47</v>
      </c>
      <c r="AC12" s="5">
        <v>47</v>
      </c>
      <c r="AD12" s="6">
        <v>49</v>
      </c>
      <c r="AE12" s="5">
        <v>51</v>
      </c>
    </row>
    <row r="13" spans="1:31" ht="15.75" thickBot="1" x14ac:dyDescent="0.3">
      <c r="A13" t="s">
        <v>17</v>
      </c>
      <c r="B13" s="7" t="s">
        <v>18</v>
      </c>
      <c r="G13" s="5">
        <v>6373</v>
      </c>
      <c r="H13" s="6">
        <v>6840</v>
      </c>
      <c r="I13" s="5">
        <v>7548</v>
      </c>
      <c r="J13" s="6">
        <v>7857</v>
      </c>
      <c r="K13" s="5">
        <v>8317</v>
      </c>
      <c r="L13" s="6">
        <v>9403</v>
      </c>
      <c r="M13" s="5">
        <v>9182</v>
      </c>
      <c r="N13" s="6">
        <v>8767</v>
      </c>
      <c r="O13" s="5">
        <v>10262</v>
      </c>
      <c r="P13" s="6">
        <v>8790</v>
      </c>
      <c r="Q13" s="5">
        <v>7408</v>
      </c>
      <c r="R13" s="6">
        <v>8456</v>
      </c>
      <c r="S13" s="5">
        <v>9220</v>
      </c>
      <c r="T13" s="6">
        <v>9003</v>
      </c>
      <c r="U13" s="5">
        <v>9760</v>
      </c>
      <c r="V13" s="6">
        <v>7672</v>
      </c>
      <c r="W13" s="5">
        <v>8308</v>
      </c>
      <c r="X13" s="6">
        <v>8244</v>
      </c>
      <c r="Y13" s="5">
        <v>7958</v>
      </c>
      <c r="Z13" s="6">
        <v>7251</v>
      </c>
      <c r="AA13" s="5">
        <v>7608</v>
      </c>
      <c r="AB13" s="6">
        <v>9450</v>
      </c>
      <c r="AC13" s="5">
        <v>7720</v>
      </c>
      <c r="AD13" s="6">
        <v>7734</v>
      </c>
      <c r="AE13" s="5">
        <v>7554</v>
      </c>
    </row>
    <row r="14" spans="1:31" ht="15.75" thickBot="1" x14ac:dyDescent="0.3">
      <c r="A14" t="s">
        <v>15</v>
      </c>
      <c r="B14" s="7" t="s">
        <v>19</v>
      </c>
      <c r="G14" s="5">
        <v>53</v>
      </c>
      <c r="H14" s="6">
        <v>46</v>
      </c>
      <c r="I14" s="5">
        <v>68</v>
      </c>
      <c r="J14" s="6">
        <v>79</v>
      </c>
      <c r="K14" s="5">
        <v>75</v>
      </c>
      <c r="L14" s="6">
        <v>92</v>
      </c>
      <c r="M14" s="5">
        <v>117</v>
      </c>
      <c r="N14" s="6">
        <v>110</v>
      </c>
      <c r="O14" s="5">
        <v>115</v>
      </c>
      <c r="P14" s="6">
        <v>96</v>
      </c>
      <c r="Q14" s="5">
        <v>127</v>
      </c>
      <c r="R14" s="6">
        <v>81</v>
      </c>
      <c r="S14" s="5">
        <v>132</v>
      </c>
      <c r="T14" s="6">
        <v>110</v>
      </c>
      <c r="U14" s="5">
        <v>98</v>
      </c>
      <c r="V14" s="6">
        <v>45</v>
      </c>
      <c r="W14" s="5">
        <v>112</v>
      </c>
      <c r="X14" s="6">
        <v>36</v>
      </c>
      <c r="Y14" s="5">
        <v>117</v>
      </c>
      <c r="Z14" s="6">
        <v>47</v>
      </c>
      <c r="AA14" s="5">
        <v>43</v>
      </c>
      <c r="AB14" s="6">
        <v>49</v>
      </c>
      <c r="AC14" s="5">
        <v>47</v>
      </c>
      <c r="AD14" s="6">
        <v>52</v>
      </c>
      <c r="AE14" s="5">
        <v>47</v>
      </c>
    </row>
    <row r="15" spans="1:31" x14ac:dyDescent="0.25">
      <c r="A15" t="s">
        <v>28</v>
      </c>
      <c r="G15">
        <f>1/(G13*10^-6)</f>
        <v>156.91197238349287</v>
      </c>
      <c r="H15">
        <f t="shared" ref="H15:AE15" si="1">1/(H13*10^-6)</f>
        <v>146.19883040935673</v>
      </c>
      <c r="I15">
        <f t="shared" si="1"/>
        <v>132.48542660307365</v>
      </c>
      <c r="J15">
        <f t="shared" si="1"/>
        <v>127.27504136438846</v>
      </c>
      <c r="K15">
        <f t="shared" si="1"/>
        <v>120.23566189731875</v>
      </c>
      <c r="L15">
        <f t="shared" si="1"/>
        <v>106.34903754121025</v>
      </c>
      <c r="M15">
        <f t="shared" si="1"/>
        <v>108.90873448050534</v>
      </c>
      <c r="N15">
        <f t="shared" si="1"/>
        <v>114.06410402646289</v>
      </c>
      <c r="O15">
        <f t="shared" si="1"/>
        <v>97.446891444162929</v>
      </c>
      <c r="P15">
        <f t="shared" si="1"/>
        <v>113.76564277588169</v>
      </c>
      <c r="Q15">
        <f t="shared" si="1"/>
        <v>134.9892008639309</v>
      </c>
      <c r="R15">
        <f t="shared" si="1"/>
        <v>118.25922421948913</v>
      </c>
      <c r="S15">
        <f t="shared" si="1"/>
        <v>108.45986984815619</v>
      </c>
      <c r="T15">
        <f t="shared" si="1"/>
        <v>111.07408641563924</v>
      </c>
      <c r="U15">
        <f t="shared" si="1"/>
        <v>102.45901639344262</v>
      </c>
      <c r="V15">
        <f t="shared" si="1"/>
        <v>130.34410844629824</v>
      </c>
      <c r="W15">
        <f t="shared" si="1"/>
        <v>120.3659123736158</v>
      </c>
      <c r="X15">
        <f t="shared" si="1"/>
        <v>121.30033964095099</v>
      </c>
      <c r="Y15">
        <f t="shared" si="1"/>
        <v>125.65971349585324</v>
      </c>
      <c r="Z15">
        <f t="shared" si="1"/>
        <v>137.91201213625706</v>
      </c>
      <c r="AA15">
        <f t="shared" si="1"/>
        <v>131.44058885383808</v>
      </c>
      <c r="AB15">
        <f t="shared" si="1"/>
        <v>105.82010582010582</v>
      </c>
      <c r="AC15">
        <f t="shared" si="1"/>
        <v>129.53367875647669</v>
      </c>
      <c r="AD15">
        <f t="shared" si="1"/>
        <v>129.29919834497028</v>
      </c>
      <c r="AE15">
        <f t="shared" si="1"/>
        <v>132.38019592268998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" sqref="E2:E26"/>
    </sheetView>
  </sheetViews>
  <sheetFormatPr defaultRowHeight="15" x14ac:dyDescent="0.25"/>
  <sheetData>
    <row r="1" spans="1:6" ht="30.75" thickBot="1" x14ac:dyDescent="0.3">
      <c r="A1" s="8" t="s">
        <v>20</v>
      </c>
      <c r="B1" s="7" t="s">
        <v>21</v>
      </c>
      <c r="C1" s="7"/>
      <c r="D1" s="7" t="s">
        <v>22</v>
      </c>
      <c r="E1" s="7" t="s">
        <v>23</v>
      </c>
      <c r="F1" s="7" t="s">
        <v>26</v>
      </c>
    </row>
    <row r="2" spans="1:6" ht="15.75" thickBot="1" x14ac:dyDescent="0.3">
      <c r="A2" s="9" t="s">
        <v>24</v>
      </c>
      <c r="B2" s="5">
        <v>1995</v>
      </c>
      <c r="C2" s="5" t="s">
        <v>25</v>
      </c>
      <c r="D2" s="5">
        <v>48</v>
      </c>
      <c r="E2" s="5">
        <v>6373</v>
      </c>
      <c r="F2" s="5">
        <v>53</v>
      </c>
    </row>
    <row r="3" spans="1:6" ht="15.75" thickBot="1" x14ac:dyDescent="0.3">
      <c r="A3" s="10"/>
      <c r="B3" s="6">
        <v>1996</v>
      </c>
      <c r="C3" s="6" t="s">
        <v>25</v>
      </c>
      <c r="D3" s="6">
        <v>47</v>
      </c>
      <c r="E3" s="6">
        <v>6840</v>
      </c>
      <c r="F3" s="6">
        <v>46</v>
      </c>
    </row>
    <row r="4" spans="1:6" ht="15.75" thickBot="1" x14ac:dyDescent="0.3">
      <c r="A4" s="9"/>
      <c r="B4" s="5">
        <v>1997</v>
      </c>
      <c r="C4" s="5" t="s">
        <v>25</v>
      </c>
      <c r="D4" s="5">
        <v>45</v>
      </c>
      <c r="E4" s="5">
        <v>7548</v>
      </c>
      <c r="F4" s="5">
        <v>68</v>
      </c>
    </row>
    <row r="5" spans="1:6" ht="15.75" thickBot="1" x14ac:dyDescent="0.3">
      <c r="A5" s="10"/>
      <c r="B5" s="6">
        <v>1998</v>
      </c>
      <c r="C5" s="6" t="s">
        <v>25</v>
      </c>
      <c r="D5" s="6">
        <v>46</v>
      </c>
      <c r="E5" s="6">
        <v>7857</v>
      </c>
      <c r="F5" s="6">
        <v>79</v>
      </c>
    </row>
    <row r="6" spans="1:6" ht="15.75" thickBot="1" x14ac:dyDescent="0.3">
      <c r="A6" s="9"/>
      <c r="B6" s="5">
        <v>1999</v>
      </c>
      <c r="C6" s="5" t="s">
        <v>25</v>
      </c>
      <c r="D6" s="5">
        <v>49</v>
      </c>
      <c r="E6" s="5">
        <v>8317</v>
      </c>
      <c r="F6" s="5">
        <v>75</v>
      </c>
    </row>
    <row r="7" spans="1:6" ht="15.75" thickBot="1" x14ac:dyDescent="0.3">
      <c r="A7" s="10"/>
      <c r="B7" s="6">
        <v>2000</v>
      </c>
      <c r="C7" s="6" t="s">
        <v>25</v>
      </c>
      <c r="D7" s="6">
        <v>45</v>
      </c>
      <c r="E7" s="6">
        <v>9403</v>
      </c>
      <c r="F7" s="6">
        <v>92</v>
      </c>
    </row>
    <row r="8" spans="1:6" ht="15.75" thickBot="1" x14ac:dyDescent="0.3">
      <c r="A8" s="9"/>
      <c r="B8" s="5">
        <v>2001</v>
      </c>
      <c r="C8" s="5" t="s">
        <v>25</v>
      </c>
      <c r="D8" s="5">
        <v>45</v>
      </c>
      <c r="E8" s="5">
        <v>9182</v>
      </c>
      <c r="F8" s="5">
        <v>117</v>
      </c>
    </row>
    <row r="9" spans="1:6" ht="15.75" thickBot="1" x14ac:dyDescent="0.3">
      <c r="A9" s="10"/>
      <c r="B9" s="6">
        <v>2002</v>
      </c>
      <c r="C9" s="6" t="s">
        <v>25</v>
      </c>
      <c r="D9" s="6">
        <v>49</v>
      </c>
      <c r="E9" s="6">
        <v>8767</v>
      </c>
      <c r="F9" s="6">
        <v>110</v>
      </c>
    </row>
    <row r="10" spans="1:6" ht="15.75" thickBot="1" x14ac:dyDescent="0.3">
      <c r="A10" s="9"/>
      <c r="B10" s="5">
        <v>2003</v>
      </c>
      <c r="C10" s="5" t="s">
        <v>25</v>
      </c>
      <c r="D10" s="5">
        <v>48</v>
      </c>
      <c r="E10" s="5">
        <v>10262</v>
      </c>
      <c r="F10" s="5">
        <v>115</v>
      </c>
    </row>
    <row r="11" spans="1:6" ht="15.75" thickBot="1" x14ac:dyDescent="0.3">
      <c r="A11" s="10"/>
      <c r="B11" s="6">
        <v>2004</v>
      </c>
      <c r="C11" s="6" t="s">
        <v>25</v>
      </c>
      <c r="D11" s="6">
        <v>51</v>
      </c>
      <c r="E11" s="6">
        <v>8790</v>
      </c>
      <c r="F11" s="6">
        <v>96</v>
      </c>
    </row>
    <row r="12" spans="1:6" ht="15.75" thickBot="1" x14ac:dyDescent="0.3">
      <c r="A12" s="9"/>
      <c r="B12" s="5">
        <v>2005</v>
      </c>
      <c r="C12" s="5" t="s">
        <v>25</v>
      </c>
      <c r="D12" s="5">
        <v>47</v>
      </c>
      <c r="E12" s="5">
        <v>7408</v>
      </c>
      <c r="F12" s="5">
        <v>127</v>
      </c>
    </row>
    <row r="13" spans="1:6" ht="15.75" thickBot="1" x14ac:dyDescent="0.3">
      <c r="A13" s="10"/>
      <c r="B13" s="6">
        <v>2006</v>
      </c>
      <c r="C13" s="6" t="s">
        <v>25</v>
      </c>
      <c r="D13" s="6">
        <v>51</v>
      </c>
      <c r="E13" s="6">
        <v>8456</v>
      </c>
      <c r="F13" s="6">
        <v>81</v>
      </c>
    </row>
    <row r="14" spans="1:6" ht="15.75" thickBot="1" x14ac:dyDescent="0.3">
      <c r="A14" s="9"/>
      <c r="B14" s="5">
        <v>2007</v>
      </c>
      <c r="C14" s="5" t="s">
        <v>25</v>
      </c>
      <c r="D14" s="5">
        <v>52</v>
      </c>
      <c r="E14" s="5">
        <v>9220</v>
      </c>
      <c r="F14" s="5">
        <v>132</v>
      </c>
    </row>
    <row r="15" spans="1:6" ht="15.75" thickBot="1" x14ac:dyDescent="0.3">
      <c r="A15" s="10"/>
      <c r="B15" s="6">
        <v>2008</v>
      </c>
      <c r="C15" s="6" t="s">
        <v>25</v>
      </c>
      <c r="D15" s="6">
        <v>50</v>
      </c>
      <c r="E15" s="6">
        <v>9003</v>
      </c>
      <c r="F15" s="6">
        <v>110</v>
      </c>
    </row>
    <row r="16" spans="1:6" ht="15.75" thickBot="1" x14ac:dyDescent="0.3">
      <c r="A16" s="9"/>
      <c r="B16" s="5">
        <v>2009</v>
      </c>
      <c r="C16" s="5" t="s">
        <v>25</v>
      </c>
      <c r="D16" s="5">
        <v>51</v>
      </c>
      <c r="E16" s="5">
        <v>9760</v>
      </c>
      <c r="F16" s="5">
        <v>98</v>
      </c>
    </row>
    <row r="17" spans="1:6" ht="15.75" thickBot="1" x14ac:dyDescent="0.3">
      <c r="A17" s="10"/>
      <c r="B17" s="6">
        <v>2010</v>
      </c>
      <c r="C17" s="6" t="s">
        <v>25</v>
      </c>
      <c r="D17" s="6">
        <v>51</v>
      </c>
      <c r="E17" s="6">
        <v>7672</v>
      </c>
      <c r="F17" s="6">
        <v>45</v>
      </c>
    </row>
    <row r="18" spans="1:6" ht="15.75" thickBot="1" x14ac:dyDescent="0.3">
      <c r="A18" s="9"/>
      <c r="B18" s="5">
        <v>2011</v>
      </c>
      <c r="C18" s="5" t="s">
        <v>25</v>
      </c>
      <c r="D18" s="5">
        <v>51</v>
      </c>
      <c r="E18" s="5">
        <v>8308</v>
      </c>
      <c r="F18" s="5">
        <v>112</v>
      </c>
    </row>
    <row r="19" spans="1:6" ht="15.75" thickBot="1" x14ac:dyDescent="0.3">
      <c r="A19" s="10"/>
      <c r="B19" s="6">
        <v>2012</v>
      </c>
      <c r="C19" s="6" t="s">
        <v>25</v>
      </c>
      <c r="D19" s="6">
        <v>53</v>
      </c>
      <c r="E19" s="6">
        <v>8244</v>
      </c>
      <c r="F19" s="6">
        <v>36</v>
      </c>
    </row>
    <row r="20" spans="1:6" ht="15.75" thickBot="1" x14ac:dyDescent="0.3">
      <c r="A20" s="9"/>
      <c r="B20" s="5">
        <v>2013</v>
      </c>
      <c r="C20" s="5" t="s">
        <v>25</v>
      </c>
      <c r="D20" s="5">
        <v>51</v>
      </c>
      <c r="E20" s="5">
        <v>7958</v>
      </c>
      <c r="F20" s="5">
        <v>117</v>
      </c>
    </row>
    <row r="21" spans="1:6" ht="15.75" thickBot="1" x14ac:dyDescent="0.3">
      <c r="A21" s="10"/>
      <c r="B21" s="6">
        <v>2014</v>
      </c>
      <c r="C21" s="6" t="s">
        <v>25</v>
      </c>
      <c r="D21" s="6">
        <v>52</v>
      </c>
      <c r="E21" s="6">
        <v>7251</v>
      </c>
      <c r="F21" s="6">
        <v>47</v>
      </c>
    </row>
    <row r="22" spans="1:6" ht="15.75" thickBot="1" x14ac:dyDescent="0.3">
      <c r="A22" s="9"/>
      <c r="B22" s="5">
        <v>2015</v>
      </c>
      <c r="C22" s="5" t="s">
        <v>25</v>
      </c>
      <c r="D22" s="5">
        <v>51</v>
      </c>
      <c r="E22" s="5">
        <v>7608</v>
      </c>
      <c r="F22" s="5">
        <v>43</v>
      </c>
    </row>
    <row r="23" spans="1:6" ht="15.75" thickBot="1" x14ac:dyDescent="0.3">
      <c r="A23" s="10"/>
      <c r="B23" s="6">
        <v>2016</v>
      </c>
      <c r="C23" s="6" t="s">
        <v>25</v>
      </c>
      <c r="D23" s="6">
        <v>47</v>
      </c>
      <c r="E23" s="6">
        <v>9450</v>
      </c>
      <c r="F23" s="6">
        <v>49</v>
      </c>
    </row>
    <row r="24" spans="1:6" ht="15.75" thickBot="1" x14ac:dyDescent="0.3">
      <c r="A24" s="9"/>
      <c r="B24" s="5">
        <v>2017</v>
      </c>
      <c r="C24" s="5" t="s">
        <v>25</v>
      </c>
      <c r="D24" s="5">
        <v>47</v>
      </c>
      <c r="E24" s="5">
        <v>7720</v>
      </c>
      <c r="F24" s="5">
        <v>47</v>
      </c>
    </row>
    <row r="25" spans="1:6" ht="15.75" thickBot="1" x14ac:dyDescent="0.3">
      <c r="A25" s="10"/>
      <c r="B25" s="6">
        <v>2018</v>
      </c>
      <c r="C25" s="6" t="s">
        <v>25</v>
      </c>
      <c r="D25" s="6">
        <v>49</v>
      </c>
      <c r="E25" s="6">
        <v>7734</v>
      </c>
      <c r="F25" s="6">
        <v>52</v>
      </c>
    </row>
    <row r="26" spans="1:6" ht="15.75" thickBot="1" x14ac:dyDescent="0.3">
      <c r="A26" s="9"/>
      <c r="B26" s="5">
        <v>2019</v>
      </c>
      <c r="C26" s="5" t="s">
        <v>25</v>
      </c>
      <c r="D26" s="5">
        <v>51</v>
      </c>
      <c r="E26" s="5">
        <v>7554</v>
      </c>
      <c r="F26" s="5">
        <v>47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88bdc24a17e1d2541cf30727fafca3dc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961c58f6294ed759bae3365417bad90c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B18181-71BB-41C2-966D-FC5BD69AA3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CFA491-983D-4C89-B7D9-F00A534C8B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CFA5F2-1690-4DE7-ACF4-0DD4047F5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eb73ef0-171b-431f-9f6c-1d6ec9393abd"/>
    <ds:schemaRef ds:uri="http://schemas.microsoft.com/office/infopath/2007/PartnerControls"/>
    <ds:schemaRef ds:uri="http://purl.org/dc/elements/1.1/"/>
    <ds:schemaRef ds:uri="http://schemas.microsoft.com/office/2006/metadata/properties"/>
    <ds:schemaRef ds:uri="609f5bf7-f9f4-4529-974b-ffe2f08aeea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Litter data from Stefan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Menichetti</dc:creator>
  <cp:lastModifiedBy>Lorenzo Menichetti</cp:lastModifiedBy>
  <dcterms:created xsi:type="dcterms:W3CDTF">2021-07-15T11:50:54Z</dcterms:created>
  <dcterms:modified xsi:type="dcterms:W3CDTF">2021-10-12T08:32:21Z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