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Ilona\Code\everlini\docs\"/>
    </mc:Choice>
  </mc:AlternateContent>
  <xr:revisionPtr revIDLastSave="0" documentId="13_ncr:1_{9145A513-6629-42B0-BE72-244B456242F1}" xr6:coauthVersionLast="34" xr6:coauthVersionMax="34" xr10:uidLastSave="{00000000-0000-0000-0000-000000000000}"/>
  <bookViews>
    <workbookView xWindow="0" yWindow="0" windowWidth="28800" windowHeight="12225" xr2:uid="{81811DA5-A519-4071-A1FA-887EFEFF4DD2}"/>
  </bookViews>
  <sheets>
    <sheet name="Blad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46" i="1" l="1"/>
  <c r="C143" i="1" l="1"/>
  <c r="C140" i="1"/>
  <c r="C133" i="1"/>
  <c r="C129" i="1"/>
  <c r="C128" i="1"/>
  <c r="C123" i="1"/>
  <c r="C116" i="1" l="1"/>
  <c r="C114" i="1"/>
  <c r="C99" i="1"/>
  <c r="C87" i="1"/>
  <c r="C85" i="1"/>
  <c r="C82" i="1"/>
  <c r="C77" i="1"/>
  <c r="C78" i="1"/>
  <c r="C75" i="1"/>
  <c r="C69" i="1"/>
  <c r="C65" i="1"/>
  <c r="C64" i="1"/>
  <c r="C62" i="1"/>
  <c r="C56" i="1"/>
  <c r="C51" i="1"/>
  <c r="C47" i="1"/>
  <c r="C41" i="1"/>
  <c r="C38" i="1"/>
  <c r="C37" i="1"/>
  <c r="C33" i="1"/>
  <c r="C32" i="1"/>
  <c r="C28" i="1"/>
  <c r="C26" i="1"/>
  <c r="C25" i="1"/>
  <c r="C24" i="1"/>
  <c r="C23" i="1"/>
  <c r="C22" i="1"/>
  <c r="C20" i="1"/>
  <c r="C18" i="1"/>
  <c r="C17" i="1"/>
  <c r="C16" i="1"/>
  <c r="C12" i="1"/>
  <c r="C10" i="1"/>
  <c r="C7" i="1"/>
  <c r="C5" i="1"/>
</calcChain>
</file>

<file path=xl/sharedStrings.xml><?xml version="1.0" encoding="utf-8"?>
<sst xmlns="http://schemas.openxmlformats.org/spreadsheetml/2006/main" count="148" uniqueCount="107">
  <si>
    <t>Datum</t>
  </si>
  <si>
    <t>Taak</t>
  </si>
  <si>
    <t>Tijd</t>
  </si>
  <si>
    <t>Totaal (uur)</t>
  </si>
  <si>
    <t>Meeting met externe promotor</t>
  </si>
  <si>
    <t>Productiedossier opstellen</t>
  </si>
  <si>
    <t>Productiedossier: define</t>
  </si>
  <si>
    <t>Productiedossier: ideaboards</t>
  </si>
  <si>
    <t>Productiedossier: styletiles</t>
  </si>
  <si>
    <t>Productiedossier: wireframes backend</t>
  </si>
  <si>
    <t>Productiedossier: wireframes frontend mobile</t>
  </si>
  <si>
    <t>Productiedossier: wireframes frontend desktop</t>
  </si>
  <si>
    <t>Productiedossier: visual design backend</t>
  </si>
  <si>
    <t>Productiedossier: visual design frontend mobile</t>
  </si>
  <si>
    <t>Productiedossier: visual design frontend desktop</t>
  </si>
  <si>
    <t>Productiedossier: laatste kleine aanpassingen aan designs</t>
  </si>
  <si>
    <t>Productiedossier</t>
  </si>
  <si>
    <t>Productiedossier: sitemap</t>
  </si>
  <si>
    <t>Productiedossier: persona's</t>
  </si>
  <si>
    <t>Productiedossier: moodboard</t>
  </si>
  <si>
    <t>Productiedossier: wireframes aanpassen</t>
  </si>
  <si>
    <t>Cakephp backend initialiseren</t>
  </si>
  <si>
    <t>Fix url formatting</t>
  </si>
  <si>
    <t>Databasemodel structureren</t>
  </si>
  <si>
    <t>Database configuratie</t>
  </si>
  <si>
    <t>Aanmaken model view controller voor Roles</t>
  </si>
  <si>
    <t>Authenticatie in backend</t>
  </si>
  <si>
    <t>Backend styling</t>
  </si>
  <si>
    <t>Bugfix sass --watch</t>
  </si>
  <si>
    <t>React setup</t>
  </si>
  <si>
    <t>Installeren van Ruby voor betere Sass</t>
  </si>
  <si>
    <t>Vue setup</t>
  </si>
  <si>
    <t>Zoekfunctionaliteit voor events</t>
  </si>
  <si>
    <t>Aanmaken modellen voor Events &amp; Profiles</t>
  </si>
  <si>
    <t>Google Maps locatie voor Profile adres</t>
  </si>
  <si>
    <t>Profiles CRUD</t>
  </si>
  <si>
    <t>Academische poster</t>
  </si>
  <si>
    <t>Aanmaken van modellen voor Attachments, Interests, Reviews</t>
  </si>
  <si>
    <t>REST API routes</t>
  </si>
  <si>
    <t>Frontend styling</t>
  </si>
  <si>
    <t>Authenticatie in frontend</t>
  </si>
  <si>
    <t>X CSRF login fix</t>
  </si>
  <si>
    <t>Ophalen van events volgens locatie</t>
  </si>
  <si>
    <t>$store aanmaken voor zoekparameters</t>
  </si>
  <si>
    <t>Locatie en datum filters toevoegen</t>
  </si>
  <si>
    <t>Event aanmaken vanuit frontend</t>
  </si>
  <si>
    <t>Event Tabel aanpassen</t>
  </si>
  <si>
    <t>Meeting over design</t>
  </si>
  <si>
    <t>Hosting research</t>
  </si>
  <si>
    <t>Eigen events displayen</t>
  </si>
  <si>
    <t>Bewerken/verwijderen van eigen events</t>
  </si>
  <si>
    <t>Fix bux met timezone</t>
  </si>
  <si>
    <t>Soft delete event</t>
  </si>
  <si>
    <t>Image toevoegen aan events</t>
  </si>
  <si>
    <t>Avatar toevoegen voor users</t>
  </si>
  <si>
    <t>Events ophalen op basis van interesses</t>
  </si>
  <si>
    <t>Research Facebook API app submission</t>
  </si>
  <si>
    <t>Favorieten toevoegen</t>
  </si>
  <si>
    <t>Testen van API connectie met MeetUp</t>
  </si>
  <si>
    <t>Privacy opstellen en stylen voor Facebook app submission</t>
  </si>
  <si>
    <t>Statische pagina contact en about toevoegen</t>
  </si>
  <si>
    <t>Facebook login toevoegen</t>
  </si>
  <si>
    <t>Google Maps voor locatie in search</t>
  </si>
  <si>
    <t>Blog voor events</t>
  </si>
  <si>
    <t>Organisation module toevoegen</t>
  </si>
  <si>
    <t>Organisation van User onderscheiden bij register</t>
  </si>
  <si>
    <t>Detailpagina event</t>
  </si>
  <si>
    <t>Attachments in galerij weergeven in backend</t>
  </si>
  <si>
    <t>Profile aanpassen</t>
  </si>
  <si>
    <t>Logout button voorzien</t>
  </si>
  <si>
    <t>Images aan Posts toevoegen</t>
  </si>
  <si>
    <t>Slider voor radius toevoegen</t>
  </si>
  <si>
    <t>Events ophalen via MeetUp</t>
  </si>
  <si>
    <t>Autocomplete places bij search</t>
  </si>
  <si>
    <t>Displayen van MeetUp events</t>
  </si>
  <si>
    <t>MeetUp events opslaan in database</t>
  </si>
  <si>
    <t>Unfavorite events</t>
  </si>
  <si>
    <t>Zoeken van eigen events met radius</t>
  </si>
  <si>
    <t>Deployen van app</t>
  </si>
  <si>
    <t>Handmatig toevoegen van database op productie</t>
  </si>
  <si>
    <t>Validatie frontend</t>
  </si>
  <si>
    <t>Toevoegen van ontbrekende elementen in profile</t>
  </si>
  <si>
    <t>Favorieten oplijsten</t>
  </si>
  <si>
    <t>Laatste fixes aan app</t>
  </si>
  <si>
    <t>Voeg functionaliteit toe aan datum knoppen op home</t>
  </si>
  <si>
    <t>Code clean up</t>
  </si>
  <si>
    <t>Zoeken naar nog alternatieve APIs voor events</t>
  </si>
  <si>
    <t>Toevoegen van Admin table en Admin Organisation pivot</t>
  </si>
  <si>
    <t>Organisation table aanpassen</t>
  </si>
  <si>
    <t>Styling van profiel aanpassen</t>
  </si>
  <si>
    <t>Dashboard voorzien voor organisaties</t>
  </si>
  <si>
    <t>Profile get functie aanpassen + layout</t>
  </si>
  <si>
    <t>Favicon instellen</t>
  </si>
  <si>
    <t>User toevoegen als admin bij aanmaken van organisatie</t>
  </si>
  <si>
    <t>Display admins op organisatie pagina</t>
  </si>
  <si>
    <t>Fix bug bij favorieten</t>
  </si>
  <si>
    <t>Display blogposts in newsfeed op profielpagina</t>
  </si>
  <si>
    <t>Interests tree voorzien</t>
  </si>
  <si>
    <t>Default interests tonen op homepage</t>
  </si>
  <si>
    <t>Default interests verwerken in search parameters</t>
  </si>
  <si>
    <t>Kleine styling aanpassingen</t>
  </si>
  <si>
    <t>Minor bugfixes</t>
  </si>
  <si>
    <t>Slug voorzien bij organisatie</t>
  </si>
  <si>
    <t>Interesses toevoegen aan events</t>
  </si>
  <si>
    <t>Interesses toevoegen aan users</t>
  </si>
  <si>
    <t>Zoeken door event interesses</t>
  </si>
  <si>
    <t>Dossier aanpassen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</si>
</sst>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Montserrat"/>
    </font>
    <font>
      <b/>
      <sz val="14"/>
      <color theme="1"/>
      <name val="Montserrat"/>
    </font>
    <font>
      <b/>
      <sz val="10"/>
      <color theme="1"/>
      <name val="Montserrat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medium">
        <color theme="0" tint="-0.14999847407452621"/>
      </bottom>
      <diagonal/>
    </border>
    <border>
      <left/>
      <right style="thin">
        <color theme="0" tint="-0.14999847407452621"/>
      </right>
      <top/>
      <bottom style="medium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medium">
        <color theme="0" tint="-0.14999847407452621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 tint="-0.14999847407452621"/>
      </right>
      <top/>
      <bottom style="thin">
        <color theme="0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1" fillId="0" borderId="3" xfId="0" applyFont="1" applyBorder="1" applyAlignment="1">
      <alignment horizontal="left" vertical="center" indent="2"/>
    </xf>
    <xf numFmtId="0" fontId="2" fillId="0" borderId="4" xfId="0" applyFont="1" applyBorder="1" applyAlignment="1">
      <alignment horizontal="left" vertical="center" indent="2"/>
    </xf>
    <xf numFmtId="0" fontId="1" fillId="0" borderId="1" xfId="0" applyFont="1" applyBorder="1" applyAlignment="1">
      <alignment horizontal="right" vertical="center" indent="2"/>
    </xf>
    <xf numFmtId="0" fontId="3" fillId="0" borderId="7" xfId="0" applyFont="1" applyBorder="1" applyAlignment="1">
      <alignment horizontal="right" vertical="center" indent="2"/>
    </xf>
    <xf numFmtId="0" fontId="2" fillId="0" borderId="6" xfId="0" applyFont="1" applyBorder="1" applyAlignment="1">
      <alignment horizontal="left" vertical="center" indent="2"/>
    </xf>
    <xf numFmtId="0" fontId="2" fillId="0" borderId="5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8" xfId="0" applyFont="1" applyBorder="1" applyAlignment="1">
      <alignment horizontal="right" vertical="center" indent="2"/>
    </xf>
    <xf numFmtId="14" fontId="1" fillId="0" borderId="9" xfId="0" applyNumberFormat="1" applyFont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4EE37-AA56-4F44-80E5-EF5F7D5EDBDA}">
  <dimension ref="A1:C146"/>
  <sheetViews>
    <sheetView showGridLines="0" tabSelected="1" topLeftCell="A130" workbookViewId="0">
      <selection activeCell="B142" sqref="B142"/>
    </sheetView>
  </sheetViews>
  <sheetFormatPr defaultRowHeight="15" x14ac:dyDescent="0.25"/>
  <cols>
    <col min="1" max="1" width="16.42578125" style="9" customWidth="1"/>
    <col min="2" max="2" width="63.140625" bestFit="1" customWidth="1"/>
    <col min="3" max="3" width="15.42578125" customWidth="1"/>
  </cols>
  <sheetData>
    <row r="1" spans="1:3" ht="33" customHeight="1" thickBot="1" x14ac:dyDescent="0.3">
      <c r="A1" s="7" t="s">
        <v>0</v>
      </c>
      <c r="B1" s="6" t="s">
        <v>1</v>
      </c>
      <c r="C1" s="3" t="s">
        <v>2</v>
      </c>
    </row>
    <row r="2" spans="1:3" s="1" customFormat="1" ht="24.95" customHeight="1" x14ac:dyDescent="0.25">
      <c r="A2" s="8">
        <v>43125</v>
      </c>
      <c r="B2" s="2" t="s">
        <v>5</v>
      </c>
      <c r="C2" s="4">
        <v>0.5</v>
      </c>
    </row>
    <row r="3" spans="1:3" ht="24.95" customHeight="1" x14ac:dyDescent="0.25">
      <c r="A3" s="8">
        <v>43125</v>
      </c>
      <c r="B3" s="2" t="s">
        <v>6</v>
      </c>
      <c r="C3" s="4">
        <v>0.75</v>
      </c>
    </row>
    <row r="4" spans="1:3" ht="24.95" customHeight="1" x14ac:dyDescent="0.25">
      <c r="A4" s="8">
        <v>43125</v>
      </c>
      <c r="B4" s="2" t="s">
        <v>7</v>
      </c>
      <c r="C4" s="4">
        <v>1.5</v>
      </c>
    </row>
    <row r="5" spans="1:3" ht="24.95" customHeight="1" x14ac:dyDescent="0.25">
      <c r="A5" s="8">
        <v>43129</v>
      </c>
      <c r="B5" s="2" t="s">
        <v>8</v>
      </c>
      <c r="C5" s="4">
        <f>1+1.25+1</f>
        <v>3.25</v>
      </c>
    </row>
    <row r="6" spans="1:3" ht="24.95" customHeight="1" x14ac:dyDescent="0.25">
      <c r="A6" s="8">
        <v>43130</v>
      </c>
      <c r="B6" s="2" t="s">
        <v>9</v>
      </c>
      <c r="C6" s="4">
        <v>0.25</v>
      </c>
    </row>
    <row r="7" spans="1:3" ht="24.95" customHeight="1" x14ac:dyDescent="0.25">
      <c r="A7" s="8">
        <v>43131</v>
      </c>
      <c r="B7" s="2" t="s">
        <v>9</v>
      </c>
      <c r="C7" s="4">
        <f>1+0.25+0.25</f>
        <v>1.5</v>
      </c>
    </row>
    <row r="8" spans="1:3" ht="24.95" customHeight="1" x14ac:dyDescent="0.25">
      <c r="A8" s="8">
        <v>43147</v>
      </c>
      <c r="B8" s="2" t="s">
        <v>9</v>
      </c>
      <c r="C8" s="4">
        <v>0.5</v>
      </c>
    </row>
    <row r="9" spans="1:3" ht="24.95" customHeight="1" x14ac:dyDescent="0.25">
      <c r="A9" s="8">
        <v>43150</v>
      </c>
      <c r="B9" s="2" t="s">
        <v>9</v>
      </c>
      <c r="C9" s="4">
        <v>1.5</v>
      </c>
    </row>
    <row r="10" spans="1:3" ht="22.5" customHeight="1" x14ac:dyDescent="0.25">
      <c r="A10" s="8">
        <v>43150</v>
      </c>
      <c r="B10" s="2" t="s">
        <v>10</v>
      </c>
      <c r="C10" s="4">
        <f>0.5+0.5+1</f>
        <v>2</v>
      </c>
    </row>
    <row r="11" spans="1:3" ht="24.95" customHeight="1" x14ac:dyDescent="0.25">
      <c r="A11" s="8">
        <v>43150</v>
      </c>
      <c r="B11" s="2" t="s">
        <v>8</v>
      </c>
      <c r="C11" s="4">
        <v>0.25</v>
      </c>
    </row>
    <row r="12" spans="1:3" ht="24.95" customHeight="1" x14ac:dyDescent="0.25">
      <c r="A12" s="8">
        <v>43151</v>
      </c>
      <c r="B12" s="2" t="s">
        <v>10</v>
      </c>
      <c r="C12" s="4">
        <f>0.75+0.25+1+0.25</f>
        <v>2.25</v>
      </c>
    </row>
    <row r="13" spans="1:3" ht="24.95" customHeight="1" x14ac:dyDescent="0.25">
      <c r="A13" s="8">
        <v>43151</v>
      </c>
      <c r="B13" s="2" t="s">
        <v>11</v>
      </c>
      <c r="C13" s="4">
        <v>0.25</v>
      </c>
    </row>
    <row r="14" spans="1:3" ht="24.95" customHeight="1" x14ac:dyDescent="0.25">
      <c r="A14" s="8">
        <v>43152</v>
      </c>
      <c r="B14" s="2" t="s">
        <v>11</v>
      </c>
      <c r="C14" s="4">
        <v>0.5</v>
      </c>
    </row>
    <row r="15" spans="1:3" ht="24.95" customHeight="1" x14ac:dyDescent="0.25">
      <c r="A15" s="8">
        <v>43152</v>
      </c>
      <c r="B15" s="2" t="s">
        <v>8</v>
      </c>
      <c r="C15" s="4">
        <v>0.25</v>
      </c>
    </row>
    <row r="16" spans="1:3" ht="24.95" customHeight="1" x14ac:dyDescent="0.25">
      <c r="A16" s="8">
        <v>43153</v>
      </c>
      <c r="B16" s="2" t="s">
        <v>11</v>
      </c>
      <c r="C16" s="4">
        <f>0.75+0.25+0.25+0.25</f>
        <v>1.5</v>
      </c>
    </row>
    <row r="17" spans="1:3" ht="24.95" customHeight="1" x14ac:dyDescent="0.25">
      <c r="A17" s="8">
        <v>43154</v>
      </c>
      <c r="B17" s="2" t="s">
        <v>12</v>
      </c>
      <c r="C17" s="4">
        <f>1+0.5</f>
        <v>1.5</v>
      </c>
    </row>
    <row r="18" spans="1:3" ht="24.95" customHeight="1" x14ac:dyDescent="0.25">
      <c r="A18" s="8">
        <v>43154</v>
      </c>
      <c r="B18" s="2" t="s">
        <v>13</v>
      </c>
      <c r="C18" s="4">
        <f>0.5+0.5+0.5+0.25</f>
        <v>1.75</v>
      </c>
    </row>
    <row r="19" spans="1:3" ht="24.95" customHeight="1" x14ac:dyDescent="0.25">
      <c r="A19" s="8">
        <v>43154</v>
      </c>
      <c r="B19" s="2" t="s">
        <v>14</v>
      </c>
      <c r="C19" s="4">
        <v>0.25</v>
      </c>
    </row>
    <row r="20" spans="1:3" ht="24.95" customHeight="1" x14ac:dyDescent="0.25">
      <c r="A20" s="8">
        <v>43155</v>
      </c>
      <c r="B20" s="2" t="s">
        <v>14</v>
      </c>
      <c r="C20" s="4">
        <f>0.5+1+0.25+0.25</f>
        <v>2</v>
      </c>
    </row>
    <row r="21" spans="1:3" ht="24.95" customHeight="1" x14ac:dyDescent="0.25">
      <c r="A21" s="8">
        <v>43157</v>
      </c>
      <c r="B21" s="2" t="s">
        <v>7</v>
      </c>
      <c r="C21" s="4">
        <v>0.5</v>
      </c>
    </row>
    <row r="22" spans="1:3" ht="24.95" customHeight="1" x14ac:dyDescent="0.25">
      <c r="A22" s="8">
        <v>43158</v>
      </c>
      <c r="B22" s="2" t="s">
        <v>14</v>
      </c>
      <c r="C22" s="4">
        <f>0.75+0.5+0.25</f>
        <v>1.5</v>
      </c>
    </row>
    <row r="23" spans="1:3" ht="24.95" customHeight="1" x14ac:dyDescent="0.25">
      <c r="A23" s="8">
        <v>43159</v>
      </c>
      <c r="B23" s="2" t="s">
        <v>13</v>
      </c>
      <c r="C23" s="4">
        <f>0.25+0.75</f>
        <v>1</v>
      </c>
    </row>
    <row r="24" spans="1:3" ht="24.95" customHeight="1" x14ac:dyDescent="0.25">
      <c r="A24" s="8">
        <v>43160</v>
      </c>
      <c r="B24" s="2" t="s">
        <v>13</v>
      </c>
      <c r="C24" s="4">
        <f>0.75+0.5</f>
        <v>1.25</v>
      </c>
    </row>
    <row r="25" spans="1:3" ht="24.95" customHeight="1" x14ac:dyDescent="0.25">
      <c r="A25" s="8">
        <v>43162</v>
      </c>
      <c r="B25" s="2" t="s">
        <v>15</v>
      </c>
      <c r="C25" s="4">
        <f>0.25</f>
        <v>0.25</v>
      </c>
    </row>
    <row r="26" spans="1:3" ht="24.95" customHeight="1" x14ac:dyDescent="0.25">
      <c r="A26" s="8">
        <v>43165</v>
      </c>
      <c r="B26" s="2" t="s">
        <v>15</v>
      </c>
      <c r="C26" s="4">
        <f>0.75+0.25</f>
        <v>1</v>
      </c>
    </row>
    <row r="27" spans="1:3" ht="24.95" customHeight="1" x14ac:dyDescent="0.25">
      <c r="A27" s="8">
        <v>43182</v>
      </c>
      <c r="B27" s="2" t="s">
        <v>17</v>
      </c>
      <c r="C27" s="4">
        <v>0.5</v>
      </c>
    </row>
    <row r="28" spans="1:3" ht="24.95" customHeight="1" x14ac:dyDescent="0.25">
      <c r="A28" s="8">
        <v>43182</v>
      </c>
      <c r="B28" s="2" t="s">
        <v>16</v>
      </c>
      <c r="C28" s="4">
        <f>0.5+0.25+0.25</f>
        <v>1</v>
      </c>
    </row>
    <row r="29" spans="1:3" ht="24.95" customHeight="1" x14ac:dyDescent="0.25">
      <c r="A29" s="8">
        <v>43185</v>
      </c>
      <c r="B29" s="2" t="s">
        <v>16</v>
      </c>
      <c r="C29" s="4">
        <v>0.5</v>
      </c>
    </row>
    <row r="30" spans="1:3" ht="24.95" customHeight="1" x14ac:dyDescent="0.25">
      <c r="A30" s="8">
        <v>43186</v>
      </c>
      <c r="B30" s="2" t="s">
        <v>16</v>
      </c>
      <c r="C30" s="4">
        <v>0.25</v>
      </c>
    </row>
    <row r="31" spans="1:3" ht="24.95" customHeight="1" x14ac:dyDescent="0.25">
      <c r="A31" s="8">
        <v>43187</v>
      </c>
      <c r="B31" s="2" t="s">
        <v>16</v>
      </c>
      <c r="C31" s="4">
        <v>0.25</v>
      </c>
    </row>
    <row r="32" spans="1:3" ht="24.95" customHeight="1" x14ac:dyDescent="0.25">
      <c r="A32" s="8">
        <v>43187</v>
      </c>
      <c r="B32" s="2" t="s">
        <v>18</v>
      </c>
      <c r="C32" s="4">
        <f>0.25</f>
        <v>0.25</v>
      </c>
    </row>
    <row r="33" spans="1:3" ht="24.95" customHeight="1" x14ac:dyDescent="0.25">
      <c r="A33" s="8">
        <v>43188</v>
      </c>
      <c r="B33" s="2" t="s">
        <v>18</v>
      </c>
      <c r="C33" s="4">
        <f>0.75+0.25</f>
        <v>1</v>
      </c>
    </row>
    <row r="34" spans="1:3" ht="24.95" customHeight="1" x14ac:dyDescent="0.25">
      <c r="A34" s="8">
        <v>43188</v>
      </c>
      <c r="B34" s="2" t="s">
        <v>19</v>
      </c>
      <c r="C34" s="4">
        <v>0.5</v>
      </c>
    </row>
    <row r="35" spans="1:3" ht="24.95" customHeight="1" x14ac:dyDescent="0.25">
      <c r="A35" s="8">
        <v>43189</v>
      </c>
      <c r="B35" s="2" t="s">
        <v>16</v>
      </c>
      <c r="C35" s="4">
        <v>0.5</v>
      </c>
    </row>
    <row r="36" spans="1:3" ht="24.95" customHeight="1" x14ac:dyDescent="0.25">
      <c r="A36" s="8">
        <v>43189</v>
      </c>
      <c r="B36" s="2" t="s">
        <v>20</v>
      </c>
      <c r="C36" s="4">
        <v>0.25</v>
      </c>
    </row>
    <row r="37" spans="1:3" ht="24.95" customHeight="1" x14ac:dyDescent="0.25">
      <c r="A37" s="8">
        <v>43190</v>
      </c>
      <c r="B37" s="2" t="s">
        <v>20</v>
      </c>
      <c r="C37" s="4">
        <f>1+0.25</f>
        <v>1.25</v>
      </c>
    </row>
    <row r="38" spans="1:3" ht="24.95" customHeight="1" x14ac:dyDescent="0.25">
      <c r="A38" s="8">
        <v>43190</v>
      </c>
      <c r="B38" s="2" t="s">
        <v>16</v>
      </c>
      <c r="C38" s="4">
        <f>0.25+0.25+0.25+0.5+0.25</f>
        <v>1.5</v>
      </c>
    </row>
    <row r="39" spans="1:3" ht="24.95" customHeight="1" x14ac:dyDescent="0.25">
      <c r="A39" s="8">
        <v>43194</v>
      </c>
      <c r="B39" s="2" t="s">
        <v>21</v>
      </c>
      <c r="C39" s="4">
        <v>0.5</v>
      </c>
    </row>
    <row r="40" spans="1:3" ht="24.95" customHeight="1" x14ac:dyDescent="0.25">
      <c r="A40" s="8">
        <v>43194</v>
      </c>
      <c r="B40" s="2" t="s">
        <v>22</v>
      </c>
      <c r="C40" s="4">
        <v>0.25</v>
      </c>
    </row>
    <row r="41" spans="1:3" ht="24.95" customHeight="1" x14ac:dyDescent="0.25">
      <c r="A41" s="8">
        <v>43194</v>
      </c>
      <c r="B41" s="2" t="s">
        <v>23</v>
      </c>
      <c r="C41" s="4">
        <f>0.25+0.25</f>
        <v>0.5</v>
      </c>
    </row>
    <row r="42" spans="1:3" ht="24.95" customHeight="1" x14ac:dyDescent="0.25">
      <c r="A42" s="8">
        <v>43201</v>
      </c>
      <c r="B42" s="2" t="s">
        <v>23</v>
      </c>
      <c r="C42" s="4">
        <v>0.25</v>
      </c>
    </row>
    <row r="43" spans="1:3" ht="24.95" customHeight="1" x14ac:dyDescent="0.25">
      <c r="A43" s="8">
        <v>43201</v>
      </c>
      <c r="B43" s="2" t="s">
        <v>24</v>
      </c>
      <c r="C43" s="4">
        <v>0.75</v>
      </c>
    </row>
    <row r="44" spans="1:3" ht="24.95" customHeight="1" x14ac:dyDescent="0.25">
      <c r="A44" s="8">
        <v>43202</v>
      </c>
      <c r="B44" s="2" t="s">
        <v>24</v>
      </c>
      <c r="C44" s="4">
        <v>0.5</v>
      </c>
    </row>
    <row r="45" spans="1:3" ht="24.95" customHeight="1" x14ac:dyDescent="0.25">
      <c r="A45" s="8">
        <v>43202</v>
      </c>
      <c r="B45" s="2" t="s">
        <v>25</v>
      </c>
      <c r="C45" s="4">
        <v>0.5</v>
      </c>
    </row>
    <row r="46" spans="1:3" ht="24.95" customHeight="1" x14ac:dyDescent="0.25">
      <c r="A46" s="8">
        <v>43202</v>
      </c>
      <c r="B46" s="2" t="s">
        <v>26</v>
      </c>
      <c r="C46" s="4">
        <v>0.25</v>
      </c>
    </row>
    <row r="47" spans="1:3" ht="24.95" customHeight="1" x14ac:dyDescent="0.25">
      <c r="A47" s="8">
        <v>43202</v>
      </c>
      <c r="B47" s="2" t="s">
        <v>27</v>
      </c>
      <c r="C47" s="4">
        <f>0.75+0.25+0.25+0.75+0.5+0.75</f>
        <v>3.25</v>
      </c>
    </row>
    <row r="48" spans="1:3" ht="24.95" customHeight="1" x14ac:dyDescent="0.25">
      <c r="A48" s="8">
        <v>43202</v>
      </c>
      <c r="B48" s="2" t="s">
        <v>28</v>
      </c>
      <c r="C48" s="4">
        <v>0.25</v>
      </c>
    </row>
    <row r="49" spans="1:3" ht="24.95" customHeight="1" x14ac:dyDescent="0.25">
      <c r="A49" s="8">
        <v>43203</v>
      </c>
      <c r="B49" s="2" t="s">
        <v>26</v>
      </c>
      <c r="C49" s="4">
        <v>0.25</v>
      </c>
    </row>
    <row r="50" spans="1:3" ht="24.95" customHeight="1" x14ac:dyDescent="0.25">
      <c r="A50" s="8">
        <v>43203</v>
      </c>
      <c r="B50" s="2" t="s">
        <v>27</v>
      </c>
      <c r="C50" s="4">
        <v>0.5</v>
      </c>
    </row>
    <row r="51" spans="1:3" ht="24.95" customHeight="1" x14ac:dyDescent="0.25">
      <c r="A51" s="8">
        <v>43210</v>
      </c>
      <c r="B51" s="2" t="s">
        <v>29</v>
      </c>
      <c r="C51" s="4">
        <f>0.25+0.5+0.5</f>
        <v>1.25</v>
      </c>
    </row>
    <row r="52" spans="1:3" ht="24.95" customHeight="1" x14ac:dyDescent="0.25">
      <c r="A52" s="8">
        <v>43221</v>
      </c>
      <c r="B52" s="2" t="s">
        <v>30</v>
      </c>
      <c r="C52" s="4">
        <v>0.25</v>
      </c>
    </row>
    <row r="53" spans="1:3" ht="24.95" customHeight="1" x14ac:dyDescent="0.25">
      <c r="A53" s="8">
        <v>43221</v>
      </c>
      <c r="B53" s="2" t="s">
        <v>27</v>
      </c>
      <c r="C53" s="4">
        <v>0.5</v>
      </c>
    </row>
    <row r="54" spans="1:3" ht="24.95" customHeight="1" x14ac:dyDescent="0.25">
      <c r="A54" s="8">
        <v>43221</v>
      </c>
      <c r="B54" s="2" t="s">
        <v>31</v>
      </c>
      <c r="C54" s="4">
        <v>0.25</v>
      </c>
    </row>
    <row r="55" spans="1:3" ht="24.95" customHeight="1" x14ac:dyDescent="0.25">
      <c r="A55" s="8">
        <v>43221</v>
      </c>
      <c r="B55" s="2" t="s">
        <v>32</v>
      </c>
      <c r="C55" s="4">
        <v>1</v>
      </c>
    </row>
    <row r="56" spans="1:3" ht="24.95" customHeight="1" x14ac:dyDescent="0.25">
      <c r="A56" s="8">
        <v>43230</v>
      </c>
      <c r="B56" s="2" t="s">
        <v>33</v>
      </c>
      <c r="C56" s="4">
        <f>0.25+0.5</f>
        <v>0.75</v>
      </c>
    </row>
    <row r="57" spans="1:3" ht="24.95" customHeight="1" x14ac:dyDescent="0.25">
      <c r="A57" s="8">
        <v>43230</v>
      </c>
      <c r="B57" s="2" t="s">
        <v>34</v>
      </c>
      <c r="C57" s="4">
        <v>0.5</v>
      </c>
    </row>
    <row r="58" spans="1:3" ht="24.95" customHeight="1" x14ac:dyDescent="0.25">
      <c r="A58" s="8">
        <v>43230</v>
      </c>
      <c r="B58" s="2" t="s">
        <v>35</v>
      </c>
      <c r="C58" s="4">
        <v>1</v>
      </c>
    </row>
    <row r="59" spans="1:3" ht="24.95" customHeight="1" x14ac:dyDescent="0.25">
      <c r="A59" s="8">
        <v>43236</v>
      </c>
      <c r="B59" s="2" t="s">
        <v>16</v>
      </c>
      <c r="C59" s="4">
        <v>1.5</v>
      </c>
    </row>
    <row r="60" spans="1:3" ht="24.95" customHeight="1" x14ac:dyDescent="0.25">
      <c r="A60" s="8">
        <v>43237</v>
      </c>
      <c r="B60" s="2" t="s">
        <v>36</v>
      </c>
      <c r="C60" s="4">
        <v>1.75</v>
      </c>
    </row>
    <row r="61" spans="1:3" ht="24.95" customHeight="1" x14ac:dyDescent="0.25">
      <c r="A61" s="8">
        <v>43237</v>
      </c>
      <c r="B61" s="2" t="s">
        <v>16</v>
      </c>
      <c r="C61" s="4">
        <v>0.75</v>
      </c>
    </row>
    <row r="62" spans="1:3" ht="24.95" customHeight="1" x14ac:dyDescent="0.25">
      <c r="A62" s="8">
        <v>43237</v>
      </c>
      <c r="B62" s="2" t="s">
        <v>37</v>
      </c>
      <c r="C62" s="4">
        <f>1.5</f>
        <v>1.5</v>
      </c>
    </row>
    <row r="63" spans="1:3" ht="24.95" customHeight="1" x14ac:dyDescent="0.25">
      <c r="A63" s="8">
        <v>43238</v>
      </c>
      <c r="B63" s="2" t="s">
        <v>38</v>
      </c>
      <c r="C63" s="4">
        <v>0.75</v>
      </c>
    </row>
    <row r="64" spans="1:3" ht="24.95" customHeight="1" x14ac:dyDescent="0.25">
      <c r="A64" s="8">
        <v>43238</v>
      </c>
      <c r="B64" s="2" t="s">
        <v>39</v>
      </c>
      <c r="C64" s="4">
        <f>0.5</f>
        <v>0.5</v>
      </c>
    </row>
    <row r="65" spans="1:3" ht="24.95" customHeight="1" x14ac:dyDescent="0.25">
      <c r="A65" s="8">
        <v>43239</v>
      </c>
      <c r="B65" s="2" t="s">
        <v>40</v>
      </c>
      <c r="C65" s="4">
        <f>0.5+1+0.75+1</f>
        <v>3.25</v>
      </c>
    </row>
    <row r="66" spans="1:3" ht="24.95" customHeight="1" x14ac:dyDescent="0.25">
      <c r="A66" s="8">
        <v>43239</v>
      </c>
      <c r="B66" s="2" t="s">
        <v>38</v>
      </c>
      <c r="C66" s="4">
        <v>0.75</v>
      </c>
    </row>
    <row r="67" spans="1:3" ht="24.95" customHeight="1" x14ac:dyDescent="0.25">
      <c r="A67" s="8">
        <v>43239</v>
      </c>
      <c r="B67" s="2" t="s">
        <v>36</v>
      </c>
      <c r="C67" s="4">
        <v>0.75</v>
      </c>
    </row>
    <row r="68" spans="1:3" ht="24.95" customHeight="1" x14ac:dyDescent="0.25">
      <c r="A68" s="8">
        <v>43241</v>
      </c>
      <c r="B68" s="2" t="s">
        <v>39</v>
      </c>
      <c r="C68" s="4">
        <v>1.5</v>
      </c>
    </row>
    <row r="69" spans="1:3" ht="24.95" customHeight="1" x14ac:dyDescent="0.25">
      <c r="A69" s="8">
        <v>43241</v>
      </c>
      <c r="B69" s="2" t="s">
        <v>41</v>
      </c>
      <c r="C69" s="4">
        <f>0.75+0.75</f>
        <v>1.5</v>
      </c>
    </row>
    <row r="70" spans="1:3" ht="24.95" customHeight="1" x14ac:dyDescent="0.25">
      <c r="A70" s="8">
        <v>43241</v>
      </c>
      <c r="B70" s="2" t="s">
        <v>42</v>
      </c>
      <c r="C70" s="4">
        <v>0.75</v>
      </c>
    </row>
    <row r="71" spans="1:3" ht="24.95" customHeight="1" x14ac:dyDescent="0.25">
      <c r="A71" s="8">
        <v>43241</v>
      </c>
      <c r="B71" s="2" t="s">
        <v>39</v>
      </c>
      <c r="C71" s="4">
        <v>0.5</v>
      </c>
    </row>
    <row r="72" spans="1:3" ht="24.95" customHeight="1" x14ac:dyDescent="0.25">
      <c r="A72" s="8">
        <v>43242</v>
      </c>
      <c r="B72" s="2" t="s">
        <v>4</v>
      </c>
      <c r="C72" s="4">
        <v>0.5</v>
      </c>
    </row>
    <row r="73" spans="1:3" ht="24.95" customHeight="1" x14ac:dyDescent="0.25">
      <c r="A73" s="8">
        <v>43242</v>
      </c>
      <c r="B73" s="2" t="s">
        <v>43</v>
      </c>
      <c r="C73" s="4">
        <v>1</v>
      </c>
    </row>
    <row r="74" spans="1:3" ht="24.95" customHeight="1" x14ac:dyDescent="0.25">
      <c r="A74" s="8">
        <v>43242</v>
      </c>
      <c r="B74" s="2" t="s">
        <v>44</v>
      </c>
      <c r="C74" s="4">
        <v>1.5</v>
      </c>
    </row>
    <row r="75" spans="1:3" ht="24.95" customHeight="1" x14ac:dyDescent="0.25">
      <c r="A75" s="8">
        <v>43243</v>
      </c>
      <c r="B75" s="2" t="s">
        <v>40</v>
      </c>
      <c r="C75" s="4">
        <f>2+1+0.25</f>
        <v>3.25</v>
      </c>
    </row>
    <row r="76" spans="1:3" ht="24.95" customHeight="1" x14ac:dyDescent="0.25">
      <c r="A76" s="8">
        <v>43244</v>
      </c>
      <c r="B76" s="2" t="s">
        <v>40</v>
      </c>
      <c r="C76" s="4">
        <v>3</v>
      </c>
    </row>
    <row r="77" spans="1:3" ht="24.95" customHeight="1" x14ac:dyDescent="0.25">
      <c r="A77" s="8">
        <v>43245</v>
      </c>
      <c r="B77" s="2" t="s">
        <v>45</v>
      </c>
      <c r="C77" s="4">
        <f>0.75+0.25+0.5+0.5</f>
        <v>2</v>
      </c>
    </row>
    <row r="78" spans="1:3" ht="24.95" customHeight="1" x14ac:dyDescent="0.25">
      <c r="A78" s="8">
        <v>43245</v>
      </c>
      <c r="B78" s="2" t="s">
        <v>46</v>
      </c>
      <c r="C78" s="4">
        <f>0.5+1</f>
        <v>1.5</v>
      </c>
    </row>
    <row r="79" spans="1:3" ht="24.95" customHeight="1" x14ac:dyDescent="0.25">
      <c r="A79" s="8">
        <v>43245</v>
      </c>
      <c r="B79" s="2" t="s">
        <v>47</v>
      </c>
      <c r="C79" s="4">
        <v>0.5</v>
      </c>
    </row>
    <row r="80" spans="1:3" ht="24.95" customHeight="1" x14ac:dyDescent="0.25">
      <c r="A80" s="8">
        <v>43245</v>
      </c>
      <c r="B80" s="2" t="s">
        <v>48</v>
      </c>
      <c r="C80" s="4">
        <v>0.25</v>
      </c>
    </row>
    <row r="81" spans="1:3" ht="24.95" customHeight="1" x14ac:dyDescent="0.25">
      <c r="A81" s="8">
        <v>43245</v>
      </c>
      <c r="B81" s="2" t="s">
        <v>49</v>
      </c>
      <c r="C81" s="4">
        <v>0.5</v>
      </c>
    </row>
    <row r="82" spans="1:3" ht="24.95" customHeight="1" x14ac:dyDescent="0.25">
      <c r="A82" s="8">
        <v>43245</v>
      </c>
      <c r="B82" s="2" t="s">
        <v>50</v>
      </c>
      <c r="C82" s="4">
        <f>0.25+0.75</f>
        <v>1</v>
      </c>
    </row>
    <row r="83" spans="1:3" ht="24.95" customHeight="1" x14ac:dyDescent="0.25">
      <c r="A83" s="8">
        <v>43245</v>
      </c>
      <c r="B83" s="2" t="s">
        <v>51</v>
      </c>
      <c r="C83" s="4">
        <v>0.5</v>
      </c>
    </row>
    <row r="84" spans="1:3" ht="24.95" customHeight="1" x14ac:dyDescent="0.25">
      <c r="A84" s="8">
        <v>43245</v>
      </c>
      <c r="B84" s="2" t="s">
        <v>52</v>
      </c>
      <c r="C84" s="4">
        <v>1</v>
      </c>
    </row>
    <row r="85" spans="1:3" ht="24.95" customHeight="1" x14ac:dyDescent="0.25">
      <c r="A85" s="8">
        <v>43246</v>
      </c>
      <c r="B85" s="2" t="s">
        <v>53</v>
      </c>
      <c r="C85" s="4">
        <f>0.75+1.25</f>
        <v>2</v>
      </c>
    </row>
    <row r="86" spans="1:3" ht="24.95" customHeight="1" x14ac:dyDescent="0.25">
      <c r="A86" s="8">
        <v>43247</v>
      </c>
      <c r="B86" s="2" t="s">
        <v>54</v>
      </c>
      <c r="C86" s="4">
        <v>1</v>
      </c>
    </row>
    <row r="87" spans="1:3" ht="24.95" customHeight="1" x14ac:dyDescent="0.25">
      <c r="A87" s="8">
        <v>43247</v>
      </c>
      <c r="B87" s="2" t="s">
        <v>55</v>
      </c>
      <c r="C87" s="4">
        <f>1+1.25</f>
        <v>2.25</v>
      </c>
    </row>
    <row r="88" spans="1:3" ht="24.95" customHeight="1" x14ac:dyDescent="0.25">
      <c r="A88" s="8">
        <v>43247</v>
      </c>
      <c r="B88" s="2" t="s">
        <v>56</v>
      </c>
      <c r="C88" s="4">
        <v>0.5</v>
      </c>
    </row>
    <row r="89" spans="1:3" ht="24.95" customHeight="1" x14ac:dyDescent="0.25">
      <c r="A89" s="8">
        <v>43247</v>
      </c>
      <c r="B89" s="2" t="s">
        <v>39</v>
      </c>
      <c r="C89" s="4">
        <v>0.5</v>
      </c>
    </row>
    <row r="90" spans="1:3" ht="24.95" customHeight="1" x14ac:dyDescent="0.25">
      <c r="A90" s="8">
        <v>43247</v>
      </c>
      <c r="B90" s="2" t="s">
        <v>57</v>
      </c>
      <c r="C90" s="4">
        <v>1</v>
      </c>
    </row>
    <row r="91" spans="1:3" ht="24.95" customHeight="1" x14ac:dyDescent="0.25">
      <c r="A91" s="8">
        <v>43248</v>
      </c>
      <c r="B91" s="2" t="s">
        <v>58</v>
      </c>
      <c r="C91" s="4">
        <v>0.5</v>
      </c>
    </row>
    <row r="92" spans="1:3" ht="24.95" customHeight="1" x14ac:dyDescent="0.25">
      <c r="A92" s="8">
        <v>43248</v>
      </c>
      <c r="B92" s="2" t="s">
        <v>39</v>
      </c>
      <c r="C92" s="4">
        <v>2.5</v>
      </c>
    </row>
    <row r="93" spans="1:3" ht="24.95" customHeight="1" x14ac:dyDescent="0.25">
      <c r="A93" s="8">
        <v>43249</v>
      </c>
      <c r="B93" s="2" t="s">
        <v>59</v>
      </c>
      <c r="C93" s="4">
        <v>1.5</v>
      </c>
    </row>
    <row r="94" spans="1:3" ht="24.95" customHeight="1" x14ac:dyDescent="0.25">
      <c r="A94" s="8">
        <v>43249</v>
      </c>
      <c r="B94" s="2" t="s">
        <v>60</v>
      </c>
      <c r="C94" s="4">
        <v>0.25</v>
      </c>
    </row>
    <row r="95" spans="1:3" ht="24.95" customHeight="1" x14ac:dyDescent="0.25">
      <c r="A95" s="8">
        <v>43249</v>
      </c>
      <c r="B95" s="2" t="s">
        <v>61</v>
      </c>
      <c r="C95" s="4">
        <v>1.5</v>
      </c>
    </row>
    <row r="96" spans="1:3" ht="24.95" customHeight="1" x14ac:dyDescent="0.25">
      <c r="A96" s="8">
        <v>43250</v>
      </c>
      <c r="B96" s="2" t="s">
        <v>62</v>
      </c>
      <c r="C96" s="4">
        <v>2</v>
      </c>
    </row>
    <row r="97" spans="1:3" ht="24.95" customHeight="1" x14ac:dyDescent="0.25">
      <c r="A97" s="8">
        <v>43254</v>
      </c>
      <c r="B97" s="2" t="s">
        <v>63</v>
      </c>
      <c r="C97" s="4">
        <v>2.5</v>
      </c>
    </row>
    <row r="98" spans="1:3" ht="24.95" customHeight="1" x14ac:dyDescent="0.25">
      <c r="A98" s="8">
        <v>43254</v>
      </c>
      <c r="B98" s="2" t="s">
        <v>64</v>
      </c>
      <c r="C98" s="4">
        <v>1.5</v>
      </c>
    </row>
    <row r="99" spans="1:3" ht="24.95" customHeight="1" x14ac:dyDescent="0.25">
      <c r="A99" s="8">
        <v>43254</v>
      </c>
      <c r="B99" s="2" t="s">
        <v>65</v>
      </c>
      <c r="C99" s="4">
        <f>0.5+1.25+0.5+0.25+0.75</f>
        <v>3.25</v>
      </c>
    </row>
    <row r="100" spans="1:3" ht="24.95" customHeight="1" x14ac:dyDescent="0.25">
      <c r="A100" s="8">
        <v>43254</v>
      </c>
      <c r="B100" s="2" t="s">
        <v>66</v>
      </c>
      <c r="C100" s="4">
        <v>1</v>
      </c>
    </row>
    <row r="101" spans="1:3" ht="24.95" customHeight="1" x14ac:dyDescent="0.25">
      <c r="A101" s="8">
        <v>43254</v>
      </c>
      <c r="B101" s="2" t="s">
        <v>67</v>
      </c>
      <c r="C101" s="4">
        <v>0.5</v>
      </c>
    </row>
    <row r="102" spans="1:3" ht="24.95" customHeight="1" x14ac:dyDescent="0.25">
      <c r="A102" s="8">
        <v>43255</v>
      </c>
      <c r="B102" s="2" t="s">
        <v>27</v>
      </c>
      <c r="C102" s="4">
        <v>0.5</v>
      </c>
    </row>
    <row r="103" spans="1:3" ht="24.95" customHeight="1" x14ac:dyDescent="0.25">
      <c r="A103" s="8">
        <v>43255</v>
      </c>
      <c r="B103" s="2" t="s">
        <v>68</v>
      </c>
      <c r="C103" s="4">
        <v>0.25</v>
      </c>
    </row>
    <row r="104" spans="1:3" ht="24.95" customHeight="1" x14ac:dyDescent="0.25">
      <c r="A104" s="8">
        <v>43255</v>
      </c>
      <c r="B104" s="2" t="s">
        <v>69</v>
      </c>
      <c r="C104" s="4">
        <v>0.25</v>
      </c>
    </row>
    <row r="105" spans="1:3" ht="24.95" customHeight="1" x14ac:dyDescent="0.25">
      <c r="A105" s="8">
        <v>43255</v>
      </c>
      <c r="B105" s="2" t="s">
        <v>70</v>
      </c>
      <c r="C105" s="4">
        <v>0.25</v>
      </c>
    </row>
    <row r="106" spans="1:3" ht="24.95" customHeight="1" x14ac:dyDescent="0.25">
      <c r="A106" s="8">
        <v>43256</v>
      </c>
      <c r="B106" s="2" t="s">
        <v>71</v>
      </c>
      <c r="C106" s="4">
        <v>1.25</v>
      </c>
    </row>
    <row r="107" spans="1:3" ht="24.95" customHeight="1" x14ac:dyDescent="0.25">
      <c r="A107" s="8">
        <v>43257</v>
      </c>
      <c r="B107" s="2" t="s">
        <v>58</v>
      </c>
      <c r="C107" s="4">
        <v>0.75</v>
      </c>
    </row>
    <row r="108" spans="1:3" ht="24.95" customHeight="1" x14ac:dyDescent="0.25">
      <c r="A108" s="8">
        <v>43257</v>
      </c>
      <c r="B108" s="2" t="s">
        <v>62</v>
      </c>
      <c r="C108" s="4">
        <v>0.75</v>
      </c>
    </row>
    <row r="109" spans="1:3" ht="24.95" customHeight="1" x14ac:dyDescent="0.25">
      <c r="A109" s="8">
        <v>43257</v>
      </c>
      <c r="B109" s="2" t="s">
        <v>72</v>
      </c>
      <c r="C109" s="4">
        <v>1</v>
      </c>
    </row>
    <row r="110" spans="1:3" ht="24.95" customHeight="1" x14ac:dyDescent="0.25">
      <c r="A110" s="8">
        <v>43259</v>
      </c>
      <c r="B110" s="2" t="s">
        <v>4</v>
      </c>
      <c r="C110" s="4">
        <v>0.5</v>
      </c>
    </row>
    <row r="111" spans="1:3" ht="24.95" customHeight="1" x14ac:dyDescent="0.25">
      <c r="A111" s="8">
        <v>43259</v>
      </c>
      <c r="B111" s="2" t="s">
        <v>72</v>
      </c>
      <c r="C111" s="4">
        <v>1.75</v>
      </c>
    </row>
    <row r="112" spans="1:3" ht="24.95" customHeight="1" x14ac:dyDescent="0.25">
      <c r="A112" s="8">
        <v>43262</v>
      </c>
      <c r="B112" s="2" t="s">
        <v>73</v>
      </c>
      <c r="C112" s="4">
        <v>1.25</v>
      </c>
    </row>
    <row r="113" spans="1:3" ht="24.95" customHeight="1" x14ac:dyDescent="0.25">
      <c r="A113" s="8">
        <v>43262</v>
      </c>
      <c r="B113" s="2" t="s">
        <v>74</v>
      </c>
      <c r="C113" s="4">
        <v>1.25</v>
      </c>
    </row>
    <row r="114" spans="1:3" ht="24.95" customHeight="1" x14ac:dyDescent="0.25">
      <c r="A114" s="8">
        <v>43262</v>
      </c>
      <c r="B114" s="2" t="s">
        <v>75</v>
      </c>
      <c r="C114" s="4">
        <f>1+0.5+1</f>
        <v>2.5</v>
      </c>
    </row>
    <row r="115" spans="1:3" ht="24.95" customHeight="1" x14ac:dyDescent="0.25">
      <c r="A115" s="8">
        <v>43262</v>
      </c>
      <c r="B115" s="2" t="s">
        <v>76</v>
      </c>
      <c r="C115" s="4">
        <v>2.5</v>
      </c>
    </row>
    <row r="116" spans="1:3" ht="24.95" customHeight="1" x14ac:dyDescent="0.25">
      <c r="A116" s="8">
        <v>43263</v>
      </c>
      <c r="B116" s="2" t="s">
        <v>77</v>
      </c>
      <c r="C116" s="4">
        <f>2+0.75</f>
        <v>2.75</v>
      </c>
    </row>
    <row r="117" spans="1:3" ht="24.95" customHeight="1" x14ac:dyDescent="0.25">
      <c r="A117" s="8">
        <v>43263</v>
      </c>
      <c r="B117" s="2" t="s">
        <v>78</v>
      </c>
      <c r="C117" s="4">
        <v>2.5</v>
      </c>
    </row>
    <row r="118" spans="1:3" ht="24.95" customHeight="1" x14ac:dyDescent="0.25">
      <c r="A118" s="8">
        <v>43263</v>
      </c>
      <c r="B118" s="2" t="s">
        <v>79</v>
      </c>
      <c r="C118" s="4">
        <v>0.25</v>
      </c>
    </row>
    <row r="119" spans="1:3" ht="24.95" customHeight="1" x14ac:dyDescent="0.25">
      <c r="A119" s="8">
        <v>43263</v>
      </c>
      <c r="B119" s="2" t="s">
        <v>80</v>
      </c>
      <c r="C119" s="4">
        <v>0.75</v>
      </c>
    </row>
    <row r="120" spans="1:3" ht="24.95" customHeight="1" x14ac:dyDescent="0.25">
      <c r="A120" s="8">
        <v>43263</v>
      </c>
      <c r="B120" s="2" t="s">
        <v>81</v>
      </c>
      <c r="C120" s="4">
        <v>0.75</v>
      </c>
    </row>
    <row r="121" spans="1:3" ht="24.95" customHeight="1" x14ac:dyDescent="0.25">
      <c r="A121" s="8">
        <v>43263</v>
      </c>
      <c r="B121" s="2" t="s">
        <v>82</v>
      </c>
      <c r="C121" s="4">
        <v>2</v>
      </c>
    </row>
    <row r="122" spans="1:3" ht="24.95" customHeight="1" x14ac:dyDescent="0.25">
      <c r="A122" s="8">
        <v>43263</v>
      </c>
      <c r="B122" s="2" t="s">
        <v>83</v>
      </c>
      <c r="C122" s="4">
        <v>2.75</v>
      </c>
    </row>
    <row r="123" spans="1:3" ht="24.95" customHeight="1" x14ac:dyDescent="0.25">
      <c r="A123" s="8">
        <v>43315</v>
      </c>
      <c r="B123" s="2" t="s">
        <v>84</v>
      </c>
      <c r="C123" s="4">
        <f>0.5+0.25+0.5</f>
        <v>1.25</v>
      </c>
    </row>
    <row r="124" spans="1:3" ht="24.95" customHeight="1" x14ac:dyDescent="0.25">
      <c r="A124" s="8">
        <v>43315</v>
      </c>
      <c r="B124" s="2" t="s">
        <v>85</v>
      </c>
      <c r="C124" s="4">
        <v>0.5</v>
      </c>
    </row>
    <row r="125" spans="1:3" ht="24.95" customHeight="1" x14ac:dyDescent="0.25">
      <c r="A125" s="8">
        <v>43316</v>
      </c>
      <c r="B125" s="2" t="s">
        <v>86</v>
      </c>
      <c r="C125" s="4">
        <v>0.25</v>
      </c>
    </row>
    <row r="126" spans="1:3" ht="24.95" customHeight="1" x14ac:dyDescent="0.25">
      <c r="A126" s="8">
        <v>43316</v>
      </c>
      <c r="B126" s="2" t="s">
        <v>87</v>
      </c>
      <c r="C126" s="4">
        <v>0.5</v>
      </c>
    </row>
    <row r="127" spans="1:3" ht="24.95" customHeight="1" x14ac:dyDescent="0.25">
      <c r="A127" s="8">
        <v>43316</v>
      </c>
      <c r="B127" s="2" t="s">
        <v>88</v>
      </c>
      <c r="C127" s="4">
        <v>1.75</v>
      </c>
    </row>
    <row r="128" spans="1:3" ht="24.95" customHeight="1" x14ac:dyDescent="0.25">
      <c r="A128" s="8">
        <v>43319</v>
      </c>
      <c r="B128" s="2" t="s">
        <v>89</v>
      </c>
      <c r="C128" s="4">
        <f>0.25+0.75+0.5</f>
        <v>1.5</v>
      </c>
    </row>
    <row r="129" spans="1:3" ht="24.95" customHeight="1" x14ac:dyDescent="0.25">
      <c r="A129" s="8">
        <v>43319</v>
      </c>
      <c r="B129" s="2" t="s">
        <v>90</v>
      </c>
      <c r="C129" s="4">
        <f>0.25+0.75+0.5+0.25</f>
        <v>1.75</v>
      </c>
    </row>
    <row r="130" spans="1:3" ht="24.95" customHeight="1" x14ac:dyDescent="0.25">
      <c r="A130" s="8">
        <v>43320</v>
      </c>
      <c r="B130" s="2" t="s">
        <v>91</v>
      </c>
      <c r="C130" s="4">
        <v>1.25</v>
      </c>
    </row>
    <row r="131" spans="1:3" ht="24.95" customHeight="1" x14ac:dyDescent="0.25">
      <c r="A131" s="8">
        <v>43321</v>
      </c>
      <c r="B131" s="2" t="s">
        <v>92</v>
      </c>
      <c r="C131" s="4">
        <v>0.25</v>
      </c>
    </row>
    <row r="132" spans="1:3" ht="24.95" customHeight="1" x14ac:dyDescent="0.25">
      <c r="A132" s="8">
        <v>43321</v>
      </c>
      <c r="B132" s="2" t="s">
        <v>93</v>
      </c>
      <c r="C132" s="4">
        <v>1</v>
      </c>
    </row>
    <row r="133" spans="1:3" ht="24.95" customHeight="1" x14ac:dyDescent="0.25">
      <c r="A133" s="8">
        <v>43321</v>
      </c>
      <c r="B133" s="2" t="s">
        <v>94</v>
      </c>
      <c r="C133" s="4">
        <f>1.5</f>
        <v>1.5</v>
      </c>
    </row>
    <row r="134" spans="1:3" ht="24.95" customHeight="1" x14ac:dyDescent="0.25">
      <c r="A134" s="8">
        <v>43321</v>
      </c>
      <c r="B134" s="2" t="s">
        <v>95</v>
      </c>
      <c r="C134" s="4">
        <v>0.5</v>
      </c>
    </row>
    <row r="135" spans="1:3" ht="24.95" customHeight="1" x14ac:dyDescent="0.25">
      <c r="A135" s="8">
        <v>43321</v>
      </c>
      <c r="B135" s="2" t="s">
        <v>96</v>
      </c>
      <c r="C135" s="4">
        <v>0.5</v>
      </c>
    </row>
    <row r="136" spans="1:3" ht="24.95" customHeight="1" x14ac:dyDescent="0.25">
      <c r="A136" s="8">
        <v>43322</v>
      </c>
      <c r="B136" s="2" t="s">
        <v>97</v>
      </c>
      <c r="C136" s="4">
        <v>2.75</v>
      </c>
    </row>
    <row r="137" spans="1:3" ht="24.95" customHeight="1" x14ac:dyDescent="0.25">
      <c r="A137" s="8">
        <v>43323</v>
      </c>
      <c r="B137" s="2" t="s">
        <v>98</v>
      </c>
      <c r="C137" s="4">
        <v>0.75</v>
      </c>
    </row>
    <row r="138" spans="1:3" ht="24.95" customHeight="1" x14ac:dyDescent="0.25">
      <c r="A138" s="8">
        <v>43323</v>
      </c>
      <c r="B138" s="2" t="s">
        <v>99</v>
      </c>
      <c r="C138" s="4">
        <v>1.5</v>
      </c>
    </row>
    <row r="139" spans="1:3" ht="24.95" customHeight="1" x14ac:dyDescent="0.25">
      <c r="A139" s="8">
        <v>43332</v>
      </c>
      <c r="B139" s="2" t="s">
        <v>100</v>
      </c>
      <c r="C139" s="4">
        <v>0.5</v>
      </c>
    </row>
    <row r="140" spans="1:3" ht="24.95" customHeight="1" x14ac:dyDescent="0.25">
      <c r="A140" s="8">
        <v>43332</v>
      </c>
      <c r="B140" s="2" t="s">
        <v>101</v>
      </c>
      <c r="C140" s="4">
        <f>0.25+0.75</f>
        <v>1</v>
      </c>
    </row>
    <row r="141" spans="1:3" ht="24.95" customHeight="1" x14ac:dyDescent="0.25">
      <c r="A141" s="8">
        <v>43332</v>
      </c>
      <c r="B141" s="2" t="s">
        <v>102</v>
      </c>
      <c r="C141" s="4">
        <v>0.25</v>
      </c>
    </row>
    <row r="142" spans="1:3" ht="24.95" customHeight="1" x14ac:dyDescent="0.25">
      <c r="A142" s="8">
        <v>43332</v>
      </c>
      <c r="B142" s="2" t="s">
        <v>103</v>
      </c>
      <c r="C142" s="4">
        <v>1</v>
      </c>
    </row>
    <row r="143" spans="1:3" ht="24.95" customHeight="1" x14ac:dyDescent="0.25">
      <c r="A143" s="8">
        <v>43332</v>
      </c>
      <c r="B143" s="2" t="s">
        <v>104</v>
      </c>
      <c r="C143" s="4">
        <f>0.25+0.25+0.5</f>
        <v>1</v>
      </c>
    </row>
    <row r="144" spans="1:3" ht="24.95" customHeight="1" x14ac:dyDescent="0.25">
      <c r="A144" s="8">
        <v>43332</v>
      </c>
      <c r="B144" s="2" t="s">
        <v>105</v>
      </c>
      <c r="C144" s="4">
        <v>0.5</v>
      </c>
    </row>
    <row r="145" spans="1:3" ht="24.95" customHeight="1" x14ac:dyDescent="0.25">
      <c r="A145" s="8">
        <v>43332</v>
      </c>
      <c r="B145" s="2" t="s">
        <v>106</v>
      </c>
      <c r="C145" s="4">
        <v>1.25</v>
      </c>
    </row>
    <row r="146" spans="1:3" ht="24.95" customHeight="1" x14ac:dyDescent="0.25">
      <c r="A146" s="11"/>
      <c r="B146" s="10" t="s">
        <v>3</v>
      </c>
      <c r="C146" s="5">
        <f>SUM(C2:C145)</f>
        <v>154.75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Ilona Zancaner</dc:creator>
  <cp:lastModifiedBy>Ilona Zancaner</cp:lastModifiedBy>
  <dcterms:created xsi:type="dcterms:W3CDTF">2018-04-22T19:51:51Z</dcterms:created>
  <dcterms:modified xsi:type="dcterms:W3CDTF">2018-08-20T20:31:12Z</dcterms:modified>
</cp:coreProperties>
</file>