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C:\Users\e5555622\git\sheldon\sheldon_server\db_changes\"/>
    </mc:Choice>
  </mc:AlternateContent>
  <xr:revisionPtr revIDLastSave="0" documentId="13_ncr:1_{41163959-4489-4008-A558-88BD31FFD55C}" xr6:coauthVersionLast="41" xr6:coauthVersionMax="41" xr10:uidLastSave="{00000000-0000-0000-0000-000000000000}"/>
  <bookViews>
    <workbookView xWindow="-120" yWindow="-120" windowWidth="20730" windowHeight="11160" tabRatio="792" xr2:uid="{00000000-000D-0000-FFFF-FFFF00000000}"/>
  </bookViews>
  <sheets>
    <sheet name="User Input" sheetId="5" r:id="rId1"/>
    <sheet name="wh_idp_users(1)" sheetId="108" r:id="rId2"/>
    <sheet name="wh_users(2)" sheetId="110" r:id="rId3"/>
    <sheet name="wh_user_roles(3)" sheetId="111" r:id="rId4"/>
    <sheet name="manager_wh_user_roles(4)" sheetId="113" r:id="rId5"/>
    <sheet name="admin_wh_user_roles(5)" sheetId="114" r:id="rId6"/>
    <sheet name="READ ME" sheetId="11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108" l="1"/>
  <c r="C7" i="108"/>
  <c r="C8" i="108"/>
  <c r="C9" i="108"/>
  <c r="C10" i="108"/>
  <c r="C11" i="108"/>
  <c r="C12" i="108"/>
  <c r="C13" i="108"/>
  <c r="C14" i="108"/>
  <c r="C15" i="108"/>
  <c r="C16" i="108"/>
  <c r="C17" i="108"/>
  <c r="C18" i="108"/>
  <c r="C19" i="108"/>
  <c r="C20" i="108"/>
  <c r="C21" i="108"/>
  <c r="C22" i="108"/>
  <c r="C5" i="108"/>
  <c r="C4" i="108" l="1"/>
  <c r="C4" i="111" l="1"/>
  <c r="C5" i="114"/>
  <c r="C6" i="114"/>
  <c r="C7" i="114"/>
  <c r="C8" i="114"/>
  <c r="C9" i="114"/>
  <c r="C10" i="114"/>
  <c r="C11" i="114"/>
  <c r="C12" i="114"/>
  <c r="C13" i="114"/>
  <c r="C14" i="114"/>
  <c r="C15" i="114"/>
  <c r="C16" i="114"/>
  <c r="C17" i="114"/>
  <c r="C18" i="114"/>
  <c r="C19" i="114"/>
  <c r="C20" i="114"/>
  <c r="C21" i="114"/>
  <c r="C22" i="114"/>
  <c r="C4" i="114"/>
  <c r="C5" i="110" l="1"/>
  <c r="C6" i="110"/>
  <c r="C7" i="110"/>
  <c r="C8" i="110"/>
  <c r="C9" i="110"/>
  <c r="C10" i="110"/>
  <c r="C11" i="110"/>
  <c r="C12" i="110"/>
  <c r="C13" i="110"/>
  <c r="C14" i="110"/>
  <c r="C15" i="110"/>
  <c r="C16" i="110"/>
  <c r="C17" i="110"/>
  <c r="C18" i="110"/>
  <c r="C19" i="110"/>
  <c r="C20" i="110"/>
  <c r="C21" i="110"/>
  <c r="C22" i="110"/>
  <c r="C5" i="113"/>
  <c r="C6" i="113"/>
  <c r="C7" i="113"/>
  <c r="C8" i="113"/>
  <c r="C9" i="113"/>
  <c r="C10" i="113"/>
  <c r="C11" i="113"/>
  <c r="C12" i="113"/>
  <c r="C13" i="113"/>
  <c r="C14" i="113"/>
  <c r="C15" i="113"/>
  <c r="C16" i="113"/>
  <c r="C17" i="113"/>
  <c r="C18" i="113"/>
  <c r="C19" i="113"/>
  <c r="C20" i="113"/>
  <c r="C21" i="113"/>
  <c r="C22" i="113"/>
  <c r="C4" i="113"/>
  <c r="C5" i="111"/>
  <c r="C6" i="111"/>
  <c r="C7" i="111"/>
  <c r="C8" i="111"/>
  <c r="C9" i="111"/>
  <c r="C10" i="111"/>
  <c r="C11" i="111"/>
  <c r="C12" i="111"/>
  <c r="C13" i="111"/>
  <c r="C14" i="111"/>
  <c r="C15" i="111"/>
  <c r="C16" i="111"/>
  <c r="C17" i="111"/>
  <c r="C18" i="111"/>
  <c r="C19" i="111"/>
  <c r="C20" i="111"/>
  <c r="C21" i="111"/>
  <c r="C22" i="111"/>
  <c r="C4" i="110"/>
  <c r="F21" i="114"/>
  <c r="F22" i="114" s="1"/>
  <c r="B5" i="114"/>
  <c r="B6" i="114" s="1"/>
  <c r="B7" i="114" s="1"/>
  <c r="B8" i="114" s="1"/>
  <c r="B9" i="114" s="1"/>
  <c r="B10" i="114" s="1"/>
  <c r="B11" i="114" s="1"/>
  <c r="B12" i="114" s="1"/>
  <c r="B13" i="114" s="1"/>
  <c r="B14" i="114" s="1"/>
  <c r="B15" i="114" s="1"/>
  <c r="B16" i="114" s="1"/>
  <c r="B17" i="114" s="1"/>
  <c r="B18" i="114" s="1"/>
  <c r="B19" i="114" s="1"/>
  <c r="B20" i="114" s="1"/>
  <c r="B21" i="114" s="1"/>
  <c r="B22" i="114" s="1"/>
  <c r="F21" i="113"/>
  <c r="F22" i="113" s="1"/>
  <c r="B5" i="113"/>
  <c r="B6" i="113" s="1"/>
  <c r="B7" i="113" s="1"/>
  <c r="B8" i="113" s="1"/>
  <c r="B9" i="113" s="1"/>
  <c r="B10" i="113" s="1"/>
  <c r="B11" i="113" s="1"/>
  <c r="B12" i="113" s="1"/>
  <c r="B13" i="113" s="1"/>
  <c r="B14" i="113" s="1"/>
  <c r="B15" i="113" s="1"/>
  <c r="B16" i="113" s="1"/>
  <c r="B17" i="113" s="1"/>
  <c r="B18" i="113" s="1"/>
  <c r="B19" i="113" s="1"/>
  <c r="B20" i="113" s="1"/>
  <c r="B21" i="113" s="1"/>
  <c r="B22" i="113" s="1"/>
  <c r="F21" i="111" l="1"/>
  <c r="B6" i="111"/>
  <c r="B7" i="111" s="1"/>
  <c r="B8" i="111" s="1"/>
  <c r="B9" i="111" s="1"/>
  <c r="B10" i="111" s="1"/>
  <c r="B11" i="111" s="1"/>
  <c r="B12" i="111" s="1"/>
  <c r="B13" i="111" s="1"/>
  <c r="B14" i="111" s="1"/>
  <c r="B15" i="111" s="1"/>
  <c r="B16" i="111" s="1"/>
  <c r="B17" i="111" s="1"/>
  <c r="B18" i="111" s="1"/>
  <c r="B19" i="111" s="1"/>
  <c r="B20" i="111" s="1"/>
  <c r="B21" i="111" s="1"/>
  <c r="B22" i="111" s="1"/>
  <c r="B5" i="111"/>
  <c r="B5" i="110" l="1"/>
  <c r="B6" i="110" s="1"/>
  <c r="B7" i="110" s="1"/>
  <c r="B8" i="110" s="1"/>
  <c r="B9" i="110" s="1"/>
  <c r="B10" i="110" s="1"/>
  <c r="B11" i="110" s="1"/>
  <c r="B12" i="110" s="1"/>
  <c r="B13" i="110" s="1"/>
  <c r="B14" i="110" s="1"/>
  <c r="B15" i="110" s="1"/>
  <c r="B16" i="110" s="1"/>
  <c r="B17" i="110" s="1"/>
  <c r="B18" i="110" s="1"/>
  <c r="B19" i="110" s="1"/>
  <c r="B20" i="110" s="1"/>
  <c r="B21" i="110" s="1"/>
  <c r="B22" i="110" s="1"/>
  <c r="F21" i="108"/>
  <c r="F22" i="110" l="1"/>
  <c r="F22" i="108"/>
  <c r="F22" i="111"/>
  <c r="B22" i="108"/>
  <c r="B5" i="108"/>
  <c r="B6" i="108" s="1"/>
  <c r="B7" i="108" s="1"/>
  <c r="B8" i="108" s="1"/>
  <c r="B9" i="108" s="1"/>
  <c r="B10" i="108" s="1"/>
  <c r="B11" i="108" s="1"/>
  <c r="B12" i="108" s="1"/>
  <c r="B13" i="108" s="1"/>
  <c r="B14" i="108" s="1"/>
  <c r="B15" i="108" s="1"/>
  <c r="B16" i="108" s="1"/>
  <c r="B17" i="108" s="1"/>
  <c r="B18" i="108" s="1"/>
  <c r="B19" i="108" s="1"/>
  <c r="B20" i="108" s="1"/>
  <c r="B21" i="108" s="1"/>
  <c r="B5" i="5"/>
  <c r="B6" i="5" s="1"/>
  <c r="B7" i="5" l="1"/>
  <c r="B8" i="5" l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</calcChain>
</file>

<file path=xl/sharedStrings.xml><?xml version="1.0" encoding="utf-8"?>
<sst xmlns="http://schemas.openxmlformats.org/spreadsheetml/2006/main" count="195" uniqueCount="83">
  <si>
    <t>E-NUMBER</t>
  </si>
  <si>
    <t>FIRST NAME</t>
  </si>
  <si>
    <t>LAST NAME</t>
  </si>
  <si>
    <t>INSERT SCRIPTS</t>
  </si>
  <si>
    <t>commit;</t>
  </si>
  <si>
    <t>Initial Script</t>
  </si>
  <si>
    <t>wh_idp_users</t>
  </si>
  <si>
    <t>Column Name</t>
  </si>
  <si>
    <t>Default Value</t>
  </si>
  <si>
    <t>is_active</t>
  </si>
  <si>
    <t>password</t>
  </si>
  <si>
    <t>temp_acc_id</t>
  </si>
  <si>
    <t>user_id</t>
  </si>
  <si>
    <t>user_eid</t>
  </si>
  <si>
    <t>otp_code</t>
  </si>
  <si>
    <t>date_created</t>
  </si>
  <si>
    <t>date_last_updated</t>
  </si>
  <si>
    <t>created_by</t>
  </si>
  <si>
    <t>last_updated_by</t>
  </si>
  <si>
    <t>'Y'</t>
  </si>
  <si>
    <t>current_date</t>
  </si>
  <si>
    <t>delimiter</t>
  </si>
  <si>
    <t>terminator</t>
  </si>
  <si>
    <t>', '</t>
  </si>
  <si>
    <t>quoted delimiter</t>
  </si>
  <si>
    <t xml:space="preserve">, </t>
  </si>
  <si>
    <t>1234'</t>
  </si>
  <si>
    <t>);</t>
  </si>
  <si>
    <t xml:space="preserve">max(temp_acc_id) + 1, </t>
  </si>
  <si>
    <t xml:space="preserve">INSERT INTO wh_idp_users (temp_acc_id, user_id, user_eid, password, otp_code, date_created, date_last_updated, created_by, last_updated_by, is_active) SELECT </t>
  </si>
  <si>
    <t>Result Script</t>
  </si>
  <si>
    <t>wh_users</t>
  </si>
  <si>
    <t>first_name</t>
  </si>
  <si>
    <t>last_name</t>
  </si>
  <si>
    <t>user_parent_id</t>
  </si>
  <si>
    <t>effective_start_date</t>
  </si>
  <si>
    <t>effective_end_date</t>
  </si>
  <si>
    <t>&lt;INPUT&gt;</t>
  </si>
  <si>
    <t>INSERT INTO wh_users (user_id, user_eid, first_name, last_name, user_parent_id, effective_start_date, effective_end_date, date_created, date_last_updated, created_by, last_updated_by, is_active) VALUES (</t>
  </si>
  <si>
    <t xml:space="preserve">(SELECT user_id FROM wh_idp_users WHERE user_eid = '&lt;INPUT&gt;'), </t>
  </si>
  <si>
    <t>wh_user_roles</t>
  </si>
  <si>
    <t>user_role_id</t>
  </si>
  <si>
    <t>role_cd</t>
  </si>
  <si>
    <t xml:space="preserve">INSERT INTO wh_user_roles (user_role_id, user_id, role_cd, date_created, date_last_updated, created_by, last_updated_by, is_active) SELECT </t>
  </si>
  <si>
    <t xml:space="preserve">max(user_role_id) + 1, </t>
  </si>
  <si>
    <t>'EMPLOYEE'</t>
  </si>
  <si>
    <t>This will generate the Insert Scripts for the tables below</t>
  </si>
  <si>
    <t>Insert Scripts can be copied and paste to create Initial Users</t>
  </si>
  <si>
    <t>email</t>
  </si>
  <si>
    <t>EMAIL</t>
  </si>
  <si>
    <t>WAHO Admin will copy the columns to the Users tab excel</t>
  </si>
  <si>
    <t>MANAGER'S E-NUMBER</t>
  </si>
  <si>
    <t>Y</t>
  </si>
  <si>
    <t>EMPLOYEE?</t>
  </si>
  <si>
    <t>MANAGER?</t>
  </si>
  <si>
    <t>ADMIN?</t>
  </si>
  <si>
    <t>N</t>
  </si>
  <si>
    <t>User will input their E-number, First Name, Last Name, Email, Manager's E-number, Roles on a separte Excel Sheet</t>
  </si>
  <si>
    <t>Instructions:</t>
  </si>
  <si>
    <t>Tabs:</t>
  </si>
  <si>
    <t>manager_wh_user_roles</t>
  </si>
  <si>
    <t>admin_wh_user_roles</t>
  </si>
  <si>
    <t>User Input</t>
  </si>
  <si>
    <t>whusers</t>
  </si>
  <si>
    <t>User Input used by other Tabs to generate Insert Scripts</t>
  </si>
  <si>
    <t>Generate Insert Scripts for this table</t>
  </si>
  <si>
    <t>Generate Insert Scripts for EMPLOYEE Roles</t>
  </si>
  <si>
    <t>Generate Insert Scripts for MANAGER Roles</t>
  </si>
  <si>
    <t>Generate Insert Scripts for ADMIN Roles</t>
  </si>
  <si>
    <t>Truncate Scripts:</t>
  </si>
  <si>
    <t>truncate table wh_users;</t>
  </si>
  <si>
    <t>truncate table wh_idp_users;</t>
  </si>
  <si>
    <t>truncate table wh_user_roles;</t>
  </si>
  <si>
    <t>Include COMMIT; when running per script</t>
  </si>
  <si>
    <t>lTE6/mMowTs4f4b0AeTvNA==</t>
  </si>
  <si>
    <t>e1042894</t>
  </si>
  <si>
    <t>Francisco</t>
  </si>
  <si>
    <t>Baltazar</t>
  </si>
  <si>
    <t>Francisco.P.Baltazar@fisglobal.com</t>
  </si>
  <si>
    <t>Sample</t>
  </si>
  <si>
    <t>e9999999</t>
  </si>
  <si>
    <t>Employee</t>
  </si>
  <si>
    <t>sample.employee@fisglobal.com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</si>
</sst>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 Narrow"/>
      <family val="2"/>
      <scheme val="minor"/>
    </font>
    <font>
      <sz val="8"/>
      <color theme="1"/>
      <name val="Arial Narrow"/>
      <family val="2"/>
      <scheme val="minor"/>
    </font>
    <font>
      <b/>
      <sz val="8"/>
      <color theme="1"/>
      <name val="Arial Narrow"/>
      <family val="2"/>
    </font>
    <font>
      <b/>
      <sz val="8"/>
      <color theme="1"/>
      <name val="Arial Narrow"/>
      <family val="2"/>
      <scheme val="minor"/>
    </font>
    <font>
      <sz val="8"/>
      <color theme="1"/>
      <name val="Arial Narrow"/>
      <family val="2"/>
    </font>
    <font>
      <sz val="10"/>
      <color theme="1"/>
      <name val="Arial Narrow"/>
      <family val="2"/>
      <scheme val="minor"/>
    </font>
    <font>
      <u/>
      <sz val="11"/>
      <color theme="10"/>
      <name val="Arial Narrow"/>
      <family val="2"/>
      <scheme val="minor"/>
    </font>
    <font>
      <b/>
      <sz val="11"/>
      <color theme="1"/>
      <name val="Arial Narrow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u/>
      <sz val="8"/>
      <color theme="10"/>
      <name val="Arial"/>
      <family val="2"/>
    </font>
    <font>
      <sz val="9"/>
      <color theme="1"/>
      <name val="Arial Narrow"/>
      <family val="2"/>
      <scheme val="minor"/>
    </font>
    <font>
      <sz val="10"/>
      <name val="Arial"/>
      <family val="2"/>
    </font>
    <font>
      <sz val="9"/>
      <name val="Arial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2" fillId="0" borderId="0"/>
  </cellStyleXfs>
  <cellXfs count="25">
    <xf numFmtId="0" fontId="0" fillId="0" borderId="0" xfId="0"/>
    <xf numFmtId="0" fontId="1" fillId="0" borderId="0" xfId="0" applyFont="1"/>
    <xf numFmtId="0" fontId="4" fillId="0" borderId="2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0" xfId="0" applyFont="1"/>
    <xf numFmtId="0" fontId="4" fillId="0" borderId="0" xfId="0" applyFont="1" applyBorder="1" applyAlignment="1">
      <alignment wrapText="1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/>
    <xf numFmtId="0" fontId="4" fillId="0" borderId="2" xfId="0" quotePrefix="1" applyFont="1" applyBorder="1" applyAlignment="1">
      <alignment wrapText="1"/>
    </xf>
    <xf numFmtId="0" fontId="4" fillId="0" borderId="0" xfId="0" quotePrefix="1" applyFont="1" applyBorder="1" applyAlignment="1">
      <alignment wrapText="1"/>
    </xf>
    <xf numFmtId="0" fontId="7" fillId="0" borderId="0" xfId="0" applyFont="1"/>
    <xf numFmtId="0" fontId="11" fillId="0" borderId="3" xfId="0" applyFont="1" applyBorder="1"/>
    <xf numFmtId="0" fontId="8" fillId="0" borderId="3" xfId="0" applyFont="1" applyBorder="1" applyAlignment="1">
      <alignment wrapText="1"/>
    </xf>
    <xf numFmtId="0" fontId="6" fillId="0" borderId="3" xfId="1" applyBorder="1" applyAlignment="1">
      <alignment wrapText="1"/>
    </xf>
    <xf numFmtId="0" fontId="8" fillId="0" borderId="3" xfId="0" applyFont="1" applyBorder="1" applyAlignment="1">
      <alignment horizontal="center" wrapText="1"/>
    </xf>
    <xf numFmtId="0" fontId="9" fillId="0" borderId="3" xfId="1" applyFont="1" applyBorder="1" applyAlignment="1">
      <alignment horizontal="center" wrapText="1"/>
    </xf>
    <xf numFmtId="49" fontId="11" fillId="0" borderId="3" xfId="0" applyNumberFormat="1" applyFont="1" applyBorder="1"/>
    <xf numFmtId="0" fontId="13" fillId="0" borderId="3" xfId="2" applyFont="1" applyBorder="1" applyAlignment="1">
      <alignment vertical="top" wrapText="1"/>
    </xf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10" fillId="0" borderId="3" xfId="1" applyFont="1" applyBorder="1" applyAlignment="1">
      <alignment wrapText="1"/>
    </xf>
    <xf numFmtId="0" fontId="9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</cellXfs>
  <cellStyles count="3">
    <cellStyle name="Hyperlink" xfId="1" builtinId="8"/>
    <cellStyle name="Normal" xfId="0" builtinId="0"/>
    <cellStyle name="Normal 3" xfId="2" xr:uid="{B007BC24-8F5C-4ECE-BEC2-B763D8D080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ustom 1">
      <a:majorFont>
        <a:latin typeface="Arial Narrow"/>
        <a:ea typeface=""/>
        <a:cs typeface=""/>
      </a:majorFont>
      <a:minorFont>
        <a:latin typeface="Arial Narrow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rancisco.P.Baltazar@fisglobal.com" TargetMode="External"/><Relationship Id="rId1" Type="http://schemas.openxmlformats.org/officeDocument/2006/relationships/hyperlink" Target="mailto:sample.employee@fisgloba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9">
    <tabColor theme="0"/>
  </sheetPr>
  <dimension ref="A1:J22"/>
  <sheetViews>
    <sheetView showGridLines="0" tabSelected="1" topLeftCell="B1" zoomScale="130" zoomScaleNormal="130" workbookViewId="0">
      <selection activeCell="F8" sqref="F8"/>
    </sheetView>
  </sheetViews>
  <sheetFormatPr defaultRowHeight="16.5" x14ac:dyDescent="0.3"/>
  <cols>
    <col min="1" max="1" width="10.85546875" customWidth="1"/>
    <col min="2" max="2" width="4.42578125" style="1" customWidth="1"/>
    <col min="3" max="3" width="10.7109375" style="1" customWidth="1"/>
    <col min="4" max="5" width="16.28515625" style="1" customWidth="1"/>
    <col min="6" max="6" width="33.7109375" style="1" customWidth="1"/>
    <col min="7" max="7" width="17.42578125" style="7" customWidth="1"/>
    <col min="8" max="8" width="13.7109375" style="7" customWidth="1"/>
    <col min="9" max="9" width="12.42578125" style="7" customWidth="1"/>
    <col min="10" max="10" width="16" style="7" customWidth="1"/>
    <col min="11" max="16384" width="9.140625" style="1"/>
  </cols>
  <sheetData>
    <row r="1" spans="2:10" x14ac:dyDescent="0.3">
      <c r="B1" s="6"/>
      <c r="C1" s="6"/>
      <c r="D1" s="6"/>
      <c r="E1" s="6"/>
      <c r="F1" s="6"/>
    </row>
    <row r="2" spans="2:10" x14ac:dyDescent="0.3">
      <c r="B2" s="6"/>
      <c r="C2" s="6"/>
      <c r="D2" s="6"/>
      <c r="E2" s="6"/>
      <c r="F2" s="6"/>
    </row>
    <row r="3" spans="2:10" x14ac:dyDescent="0.3">
      <c r="B3" s="19"/>
      <c r="C3" s="19" t="s">
        <v>0</v>
      </c>
      <c r="D3" s="19" t="s">
        <v>1</v>
      </c>
      <c r="E3" s="19" t="s">
        <v>2</v>
      </c>
      <c r="F3" s="19" t="s">
        <v>49</v>
      </c>
      <c r="G3" s="20" t="s">
        <v>51</v>
      </c>
      <c r="H3" s="20" t="s">
        <v>53</v>
      </c>
      <c r="I3" s="20" t="s">
        <v>54</v>
      </c>
      <c r="J3" s="20" t="s">
        <v>55</v>
      </c>
    </row>
    <row r="4" spans="2:10" x14ac:dyDescent="0.3">
      <c r="B4" s="21">
        <v>1</v>
      </c>
      <c r="C4" s="13" t="s">
        <v>75</v>
      </c>
      <c r="D4" s="13" t="s">
        <v>76</v>
      </c>
      <c r="E4" s="13" t="s">
        <v>77</v>
      </c>
      <c r="F4" s="14" t="s">
        <v>78</v>
      </c>
      <c r="G4" s="16">
        <v>0</v>
      </c>
      <c r="H4" s="16" t="s">
        <v>56</v>
      </c>
      <c r="I4" s="16" t="s">
        <v>52</v>
      </c>
      <c r="J4" s="16" t="s">
        <v>56</v>
      </c>
    </row>
    <row r="5" spans="2:10" x14ac:dyDescent="0.3">
      <c r="B5" s="21">
        <f>B4+1</f>
        <v>2</v>
      </c>
      <c r="C5" s="13" t="s">
        <v>80</v>
      </c>
      <c r="D5" s="13" t="s">
        <v>79</v>
      </c>
      <c r="E5" s="13" t="s">
        <v>81</v>
      </c>
      <c r="F5" s="14" t="s">
        <v>82</v>
      </c>
      <c r="G5" s="15" t="s">
        <v>75</v>
      </c>
      <c r="H5" s="16" t="s">
        <v>52</v>
      </c>
      <c r="I5" s="16" t="s">
        <v>56</v>
      </c>
      <c r="J5" s="16" t="s">
        <v>56</v>
      </c>
    </row>
    <row r="6" spans="2:10" x14ac:dyDescent="0.3">
      <c r="B6" s="21">
        <f t="shared" ref="B6:B22" si="0">B5+1</f>
        <v>3</v>
      </c>
      <c r="C6" s="13"/>
      <c r="D6" s="13"/>
      <c r="E6" s="13"/>
      <c r="F6" s="22"/>
      <c r="G6" s="15"/>
      <c r="H6" s="16"/>
      <c r="I6" s="16"/>
      <c r="J6" s="16"/>
    </row>
    <row r="7" spans="2:10" x14ac:dyDescent="0.3">
      <c r="B7" s="21">
        <f t="shared" si="0"/>
        <v>4</v>
      </c>
      <c r="C7" s="13"/>
      <c r="D7" s="13"/>
      <c r="E7" s="13"/>
      <c r="F7" s="22"/>
      <c r="G7" s="15"/>
      <c r="H7" s="16"/>
      <c r="I7" s="16"/>
      <c r="J7" s="16"/>
    </row>
    <row r="8" spans="2:10" x14ac:dyDescent="0.3">
      <c r="B8" s="21">
        <f t="shared" si="0"/>
        <v>5</v>
      </c>
      <c r="C8" s="13"/>
      <c r="D8" s="13"/>
      <c r="E8" s="13"/>
      <c r="F8" s="22"/>
      <c r="G8" s="15"/>
      <c r="H8" s="16"/>
      <c r="I8" s="16"/>
      <c r="J8" s="16"/>
    </row>
    <row r="9" spans="2:10" x14ac:dyDescent="0.3">
      <c r="B9" s="21">
        <f t="shared" si="0"/>
        <v>6</v>
      </c>
      <c r="C9" s="13"/>
      <c r="D9" s="13"/>
      <c r="E9" s="13"/>
      <c r="F9" s="22"/>
      <c r="G9" s="15"/>
      <c r="H9" s="23"/>
      <c r="I9" s="23"/>
      <c r="J9" s="23"/>
    </row>
    <row r="10" spans="2:10" x14ac:dyDescent="0.3">
      <c r="B10" s="21">
        <f t="shared" si="0"/>
        <v>7</v>
      </c>
      <c r="C10" s="13"/>
      <c r="D10" s="13"/>
      <c r="E10" s="13"/>
      <c r="F10" s="22"/>
      <c r="G10" s="15"/>
      <c r="H10" s="15"/>
      <c r="I10" s="15"/>
      <c r="J10" s="15"/>
    </row>
    <row r="11" spans="2:10" x14ac:dyDescent="0.3">
      <c r="B11" s="21">
        <f t="shared" si="0"/>
        <v>8</v>
      </c>
      <c r="C11" s="13"/>
      <c r="D11" s="13"/>
      <c r="E11" s="13"/>
      <c r="F11" s="22"/>
      <c r="G11" s="15"/>
      <c r="H11" s="23"/>
      <c r="I11" s="23"/>
      <c r="J11" s="23"/>
    </row>
    <row r="12" spans="2:10" ht="17.25" customHeight="1" x14ac:dyDescent="0.3">
      <c r="B12" s="21">
        <f t="shared" si="0"/>
        <v>9</v>
      </c>
      <c r="C12" s="12"/>
      <c r="D12" s="12"/>
      <c r="E12" s="13"/>
      <c r="F12" s="14"/>
      <c r="G12" s="15"/>
      <c r="H12" s="16"/>
      <c r="I12" s="16"/>
      <c r="J12" s="16"/>
    </row>
    <row r="13" spans="2:10" x14ac:dyDescent="0.3">
      <c r="B13" s="21">
        <f t="shared" si="0"/>
        <v>10</v>
      </c>
      <c r="C13" s="12"/>
      <c r="D13" s="12"/>
      <c r="E13" s="13"/>
      <c r="F13" s="14"/>
      <c r="G13" s="15"/>
      <c r="H13" s="16"/>
      <c r="I13" s="16"/>
      <c r="J13" s="16"/>
    </row>
    <row r="14" spans="2:10" x14ac:dyDescent="0.3">
      <c r="B14" s="21">
        <f t="shared" si="0"/>
        <v>11</v>
      </c>
      <c r="C14" s="12"/>
      <c r="D14" s="12"/>
      <c r="E14" s="13"/>
      <c r="F14" s="14"/>
      <c r="G14" s="15"/>
      <c r="H14" s="16"/>
      <c r="I14" s="16"/>
      <c r="J14" s="16"/>
    </row>
    <row r="15" spans="2:10" x14ac:dyDescent="0.3">
      <c r="B15" s="21">
        <f t="shared" si="0"/>
        <v>12</v>
      </c>
      <c r="C15" s="17"/>
      <c r="D15" s="18"/>
      <c r="E15" s="13"/>
      <c r="F15" s="14"/>
      <c r="G15" s="15"/>
      <c r="H15" s="16"/>
      <c r="I15" s="16"/>
      <c r="J15" s="16"/>
    </row>
    <row r="16" spans="2:10" x14ac:dyDescent="0.3">
      <c r="B16" s="21">
        <f t="shared" si="0"/>
        <v>13</v>
      </c>
      <c r="C16" s="13"/>
      <c r="D16" s="13"/>
      <c r="E16" s="13"/>
      <c r="F16" s="13"/>
      <c r="G16" s="15"/>
      <c r="H16" s="15"/>
      <c r="I16" s="15"/>
      <c r="J16" s="15"/>
    </row>
    <row r="17" spans="2:10" x14ac:dyDescent="0.3">
      <c r="B17" s="21">
        <f t="shared" si="0"/>
        <v>14</v>
      </c>
      <c r="C17" s="13"/>
      <c r="D17" s="13"/>
      <c r="E17" s="13"/>
      <c r="F17" s="13"/>
      <c r="G17" s="15"/>
      <c r="H17" s="15"/>
      <c r="I17" s="15"/>
      <c r="J17" s="15"/>
    </row>
    <row r="18" spans="2:10" x14ac:dyDescent="0.3">
      <c r="B18" s="21">
        <f>B17+1</f>
        <v>15</v>
      </c>
      <c r="C18" s="13"/>
      <c r="D18" s="13"/>
      <c r="E18" s="13"/>
      <c r="F18" s="13"/>
      <c r="G18" s="15"/>
      <c r="H18" s="15"/>
      <c r="I18" s="15"/>
      <c r="J18" s="15"/>
    </row>
    <row r="19" spans="2:10" x14ac:dyDescent="0.3">
      <c r="B19" s="21">
        <f t="shared" si="0"/>
        <v>16</v>
      </c>
      <c r="C19" s="13"/>
      <c r="D19" s="13"/>
      <c r="E19" s="13"/>
      <c r="F19" s="13"/>
      <c r="G19" s="15"/>
      <c r="H19" s="15"/>
      <c r="I19" s="15"/>
      <c r="J19" s="15"/>
    </row>
    <row r="20" spans="2:10" x14ac:dyDescent="0.3">
      <c r="B20" s="21">
        <f t="shared" si="0"/>
        <v>17</v>
      </c>
      <c r="C20" s="13"/>
      <c r="D20" s="13"/>
      <c r="E20" s="13"/>
      <c r="F20" s="13"/>
      <c r="G20" s="15"/>
      <c r="H20" s="15"/>
      <c r="I20" s="15"/>
      <c r="J20" s="15"/>
    </row>
    <row r="21" spans="2:10" x14ac:dyDescent="0.3">
      <c r="B21" s="21">
        <f t="shared" si="0"/>
        <v>18</v>
      </c>
      <c r="C21" s="13"/>
      <c r="D21" s="13"/>
      <c r="E21" s="13"/>
      <c r="F21" s="13"/>
      <c r="G21" s="15"/>
      <c r="H21" s="15"/>
      <c r="I21" s="15"/>
      <c r="J21" s="15"/>
    </row>
    <row r="22" spans="2:10" x14ac:dyDescent="0.3">
      <c r="B22" s="21">
        <f t="shared" si="0"/>
        <v>19</v>
      </c>
      <c r="C22" s="21"/>
      <c r="D22" s="21"/>
      <c r="E22" s="21"/>
      <c r="F22" s="21"/>
      <c r="G22" s="24"/>
      <c r="H22" s="24"/>
      <c r="I22" s="24"/>
      <c r="J22" s="24"/>
    </row>
  </sheetData>
  <hyperlinks>
    <hyperlink ref="F5" r:id="rId1" xr:uid="{F2EB068E-2C14-4F0B-88E8-038F733A58AE}"/>
    <hyperlink ref="F4" r:id="rId2" xr:uid="{7D4A3830-2CA3-4506-A48B-A7CC2337AC0C}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36FC-DE65-4068-910D-BCD68298F3AD}">
  <sheetPr>
    <tabColor theme="1" tint="4.9989318521683403E-2"/>
  </sheetPr>
  <dimension ref="A1:F23"/>
  <sheetViews>
    <sheetView showGridLines="0" topLeftCell="A10" zoomScale="130" zoomScaleNormal="130" workbookViewId="0">
      <selection activeCell="C4" sqref="C4"/>
    </sheetView>
  </sheetViews>
  <sheetFormatPr defaultRowHeight="16.5" x14ac:dyDescent="0.3"/>
  <cols>
    <col min="1" max="1" width="5.28515625" customWidth="1"/>
    <col min="2" max="2" width="6.28515625" style="1" bestFit="1" customWidth="1"/>
    <col min="3" max="3" width="74.42578125" style="1" customWidth="1"/>
    <col min="4" max="4" width="9.140625" style="1"/>
    <col min="5" max="5" width="11.7109375" style="1" customWidth="1"/>
    <col min="6" max="6" width="29.5703125" style="1" customWidth="1"/>
    <col min="7" max="16384" width="9.140625" style="1"/>
  </cols>
  <sheetData>
    <row r="1" spans="1:6" x14ac:dyDescent="0.3">
      <c r="A1" s="1"/>
      <c r="B1" s="7"/>
      <c r="C1" s="6"/>
      <c r="F1"/>
    </row>
    <row r="2" spans="1:6" ht="13.5" x14ac:dyDescent="0.25">
      <c r="A2" s="1"/>
      <c r="B2" s="8"/>
      <c r="C2" s="6"/>
      <c r="E2" s="4" t="s">
        <v>6</v>
      </c>
    </row>
    <row r="3" spans="1:6" ht="26.25" x14ac:dyDescent="0.3">
      <c r="B3" s="3"/>
      <c r="C3" s="3" t="s">
        <v>3</v>
      </c>
      <c r="E3" s="3" t="s">
        <v>7</v>
      </c>
      <c r="F3" s="3" t="s">
        <v>8</v>
      </c>
    </row>
    <row r="4" spans="1:6" ht="39" x14ac:dyDescent="0.3">
      <c r="B4" s="2">
        <v>1</v>
      </c>
      <c r="C4" s="2" t="str">
        <f>IF(ISBLANK('User Input'!C4),"",CONCATENATE("INSERT INTO wh_idp_users (temp_acc_id, user_id, user_eid, password, otp_code, date_created, date_last_updated, created_by, last_updated_by, is_active) VALUES ( 1,  1, '",'User Input'!C4,"', '",F7,"', '1234', current_date, current_date, 0, 0, 'Y');"))</f>
        <v>INSERT INTO wh_idp_users (temp_acc_id, user_id, user_eid, password, otp_code, date_created, date_last_updated, created_by, last_updated_by, is_active) VALUES ( 1,  1, 'e1042894', 'lTE6/mMowTs4f4b0AeTvNA==', '1234', current_date, current_date, 0, 0, 'Y');</v>
      </c>
      <c r="E4" s="2" t="s">
        <v>11</v>
      </c>
      <c r="F4" s="9" t="s">
        <v>28</v>
      </c>
    </row>
    <row r="5" spans="1:6" ht="39" x14ac:dyDescent="0.3">
      <c r="B5" s="2">
        <f>B4+1</f>
        <v>2</v>
      </c>
      <c r="C5" s="2" t="str">
        <f>IF(ISBLANK('User Input'!C5),"",CONCATENATE("INSERT INTO wh_idp_users (temp_acc_id, user_id, user_eid, password, otp_code, date_created, date_last_updated, created_by, last_updated_by, is_active) SELECT max(temp_acc_id) + 1, max(temp_acc_id) + 1, '",'User Input'!C5,"', 'lTE6/mMowTs4f4b0AeTvNA==', '1234', current_date, current_date, 0, 0, 'Y' FROM wh_idp_users;"))</f>
        <v>INSERT INTO wh_idp_users (temp_acc_id, user_id, user_eid, password, otp_code, date_created, date_last_updated, created_by, last_updated_by, is_active) SELECT max(temp_acc_id) + 1, max(temp_acc_id) + 1, 'e9999999', 'lTE6/mMowTs4f4b0AeTvNA==', '1234', current_date, current_date, 0, 0, 'Y' FROM wh_idp_users;</v>
      </c>
      <c r="E5" s="2" t="s">
        <v>12</v>
      </c>
      <c r="F5" s="9" t="s">
        <v>28</v>
      </c>
    </row>
    <row r="6" spans="1:6" ht="39" x14ac:dyDescent="0.3">
      <c r="B6" s="2">
        <f t="shared" ref="B6:B22" si="0">B5+1</f>
        <v>3</v>
      </c>
      <c r="C6" s="2" t="str">
        <f>IF(ISBLANK('User Input'!C6),"",CONCATENATE("INSERT INTO wh_idp_users (temp_acc_id, user_id, user_eid, password, otp_code, date_created, date_last_updated, created_by, last_updated_by, is_active) SELECT max(temp_acc_id) + 1, max(temp_acc_id) + 1, '",'User Input'!C6,"', 'lTE6/mMowTs4f4b0AeTvNA==', '1234', current_date, current_date, 0, 0, 'Y' FROM wh_idp_users;"))</f>
        <v/>
      </c>
      <c r="E6" s="2" t="s">
        <v>13</v>
      </c>
      <c r="F6" s="2" t="s">
        <v>37</v>
      </c>
    </row>
    <row r="7" spans="1:6" ht="39" x14ac:dyDescent="0.3">
      <c r="B7" s="2">
        <f t="shared" si="0"/>
        <v>4</v>
      </c>
      <c r="C7" s="2" t="str">
        <f>IF(ISBLANK('User Input'!C7),"",CONCATENATE("INSERT INTO wh_idp_users (temp_acc_id, user_id, user_eid, password, otp_code, date_created, date_last_updated, created_by, last_updated_by, is_active) SELECT max(temp_acc_id) + 1, max(temp_acc_id) + 1, '",'User Input'!C7,"', 'lTE6/mMowTs4f4b0AeTvNA==', '1234', current_date, current_date, 0, 0, 'Y' FROM wh_idp_users;"))</f>
        <v/>
      </c>
      <c r="E7" s="2" t="s">
        <v>10</v>
      </c>
      <c r="F7" s="2" t="s">
        <v>74</v>
      </c>
    </row>
    <row r="8" spans="1:6" ht="39" x14ac:dyDescent="0.3">
      <c r="B8" s="2">
        <f t="shared" si="0"/>
        <v>5</v>
      </c>
      <c r="C8" s="2" t="str">
        <f>IF(ISBLANK('User Input'!C8),"",CONCATENATE("INSERT INTO wh_idp_users (temp_acc_id, user_id, user_eid, password, otp_code, date_created, date_last_updated, created_by, last_updated_by, is_active) SELECT max(temp_acc_id) + 1, max(temp_acc_id) + 1, '",'User Input'!C8,"', 'lTE6/mMowTs4f4b0AeTvNA==', '1234', current_date, current_date, 0, 0, 'Y' FROM wh_idp_users;"))</f>
        <v/>
      </c>
      <c r="E8" s="2" t="s">
        <v>14</v>
      </c>
      <c r="F8" s="9" t="s">
        <v>26</v>
      </c>
    </row>
    <row r="9" spans="1:6" ht="39" x14ac:dyDescent="0.3">
      <c r="B9" s="2">
        <f t="shared" si="0"/>
        <v>6</v>
      </c>
      <c r="C9" s="2" t="str">
        <f>IF(ISBLANK('User Input'!C9),"",CONCATENATE("INSERT INTO wh_idp_users (temp_acc_id, user_id, user_eid, password, otp_code, date_created, date_last_updated, created_by, last_updated_by, is_active) SELECT max(temp_acc_id) + 1, max(temp_acc_id) + 1, '",'User Input'!C9,"', 'lTE6/mMowTs4f4b0AeTvNA==', '1234', current_date, current_date, 0, 0, 'Y' FROM wh_idp_users;"))</f>
        <v/>
      </c>
      <c r="E9" s="2" t="s">
        <v>15</v>
      </c>
      <c r="F9" s="2" t="s">
        <v>20</v>
      </c>
    </row>
    <row r="10" spans="1:6" ht="39" x14ac:dyDescent="0.3">
      <c r="B10" s="2">
        <f t="shared" si="0"/>
        <v>7</v>
      </c>
      <c r="C10" s="2" t="str">
        <f>IF(ISBLANK('User Input'!C10),"",CONCATENATE("INSERT INTO wh_idp_users (temp_acc_id, user_id, user_eid, password, otp_code, date_created, date_last_updated, created_by, last_updated_by, is_active) SELECT max(temp_acc_id) + 1, max(temp_acc_id) + 1, '",'User Input'!C10,"', 'lTE6/mMowTs4f4b0AeTvNA==', '1234', current_date, current_date, 0, 0, 'Y' FROM wh_idp_users;"))</f>
        <v/>
      </c>
      <c r="E10" s="2" t="s">
        <v>16</v>
      </c>
      <c r="F10" s="2" t="s">
        <v>20</v>
      </c>
    </row>
    <row r="11" spans="1:6" ht="39" x14ac:dyDescent="0.3">
      <c r="B11" s="2">
        <f t="shared" si="0"/>
        <v>8</v>
      </c>
      <c r="C11" s="2" t="str">
        <f>IF(ISBLANK('User Input'!C11),"",CONCATENATE("INSERT INTO wh_idp_users (temp_acc_id, user_id, user_eid, password, otp_code, date_created, date_last_updated, created_by, last_updated_by, is_active) SELECT max(temp_acc_id) + 1, max(temp_acc_id) + 1, '",'User Input'!C11,"', 'lTE6/mMowTs4f4b0AeTvNA==', '1234', current_date, current_date, 0, 0, 'Y' FROM wh_idp_users;"))</f>
        <v/>
      </c>
      <c r="E11" s="2" t="s">
        <v>17</v>
      </c>
      <c r="F11" s="9">
        <v>0</v>
      </c>
    </row>
    <row r="12" spans="1:6" ht="39" x14ac:dyDescent="0.3">
      <c r="B12" s="2">
        <f t="shared" si="0"/>
        <v>9</v>
      </c>
      <c r="C12" s="2" t="str">
        <f>IF(ISBLANK('User Input'!C12),"",CONCATENATE("INSERT INTO wh_idp_users (temp_acc_id, user_id, user_eid, password, otp_code, date_created, date_last_updated, created_by, last_updated_by, is_active) SELECT max(temp_acc_id) + 1, max(temp_acc_id) + 1, '",'User Input'!C12,"', 'lTE6/mMowTs4f4b0AeTvNA==', '1234', current_date, current_date, 0, 0, 'Y' FROM wh_idp_users;"))</f>
        <v/>
      </c>
      <c r="E12" s="2" t="s">
        <v>18</v>
      </c>
      <c r="F12" s="9">
        <v>0</v>
      </c>
    </row>
    <row r="13" spans="1:6" ht="39" x14ac:dyDescent="0.3">
      <c r="B13" s="2">
        <f t="shared" si="0"/>
        <v>10</v>
      </c>
      <c r="C13" s="2" t="str">
        <f>IF(ISBLANK('User Input'!C13),"",CONCATENATE("INSERT INTO wh_idp_users (temp_acc_id, user_id, user_eid, password, otp_code, date_created, date_last_updated, created_by, last_updated_by, is_active) SELECT max(temp_acc_id) + 1, max(temp_acc_id) + 1, '",'User Input'!C13,"', 'lTE6/mMowTs4f4b0AeTvNA==', '1234', current_date, current_date, 0, 0, 'Y' FROM wh_idp_users;"))</f>
        <v/>
      </c>
      <c r="E13" s="2" t="s">
        <v>9</v>
      </c>
      <c r="F13" s="9" t="s">
        <v>19</v>
      </c>
    </row>
    <row r="14" spans="1:6" ht="39" x14ac:dyDescent="0.3">
      <c r="B14" s="2">
        <f t="shared" si="0"/>
        <v>11</v>
      </c>
      <c r="C14" s="2" t="str">
        <f>IF(ISBLANK('User Input'!C14),"",CONCATENATE("INSERT INTO wh_idp_users (temp_acc_id, user_id, user_eid, password, otp_code, date_created, date_last_updated, created_by, last_updated_by, is_active) SELECT max(temp_acc_id) + 1, max(temp_acc_id) + 1, '",'User Input'!C14,"', 'lTE6/mMowTs4f4b0AeTvNA==', '1234', current_date, current_date, 0, 0, 'Y' FROM wh_idp_users;"))</f>
        <v/>
      </c>
      <c r="E14" s="2"/>
      <c r="F14" s="9"/>
    </row>
    <row r="15" spans="1:6" ht="39" x14ac:dyDescent="0.3">
      <c r="B15" s="2">
        <f t="shared" si="0"/>
        <v>12</v>
      </c>
      <c r="C15" s="2" t="str">
        <f>IF(ISBLANK('User Input'!C15),"",CONCATENATE("INSERT INTO wh_idp_users (temp_acc_id, user_id, user_eid, password, otp_code, date_created, date_last_updated, created_by, last_updated_by, is_active) SELECT max(temp_acc_id) + 1, max(temp_acc_id) + 1, '",'User Input'!C15,"', 'lTE6/mMowTs4f4b0AeTvNA==', '1234', current_date, current_date, 0, 0, 'Y' FROM wh_idp_users;"))</f>
        <v/>
      </c>
      <c r="E15" s="2"/>
      <c r="F15" s="9"/>
    </row>
    <row r="16" spans="1:6" x14ac:dyDescent="0.3">
      <c r="B16" s="2">
        <f t="shared" si="0"/>
        <v>13</v>
      </c>
      <c r="C16" s="2" t="str">
        <f>IF(ISBLANK('User Input'!C16),"",CONCATENATE("INSERT INTO wh_idp_users (temp_acc_id, user_id, user_eid, password, otp_code, date_created, date_last_updated, created_by, last_updated_by, is_active) SELECT max(temp_acc_id) + 1, max(temp_acc_id) + 1, '",'User Input'!C16,"', 'lTE6/mMowTs4f4b0AeTvNA==', '1234', current_date, current_date, 0, 0, 'Y' FROM wh_idp_users;"))</f>
        <v/>
      </c>
      <c r="F16" s="7"/>
    </row>
    <row r="17" spans="2:6" x14ac:dyDescent="0.3">
      <c r="B17" s="2">
        <f t="shared" si="0"/>
        <v>14</v>
      </c>
      <c r="C17" s="2" t="str">
        <f>IF(ISBLANK('User Input'!C17),"",CONCATENATE("INSERT INTO wh_idp_users (temp_acc_id, user_id, user_eid, password, otp_code, date_created, date_last_updated, created_by, last_updated_by, is_active) SELECT max(temp_acc_id) + 1, max(temp_acc_id) + 1, '",'User Input'!C17,"', 'lTE6/mMowTs4f4b0AeTvNA==', '1234', current_date, current_date, 0, 0, 'Y' FROM wh_idp_users;"))</f>
        <v/>
      </c>
      <c r="E17" s="5"/>
      <c r="F17" s="10"/>
    </row>
    <row r="18" spans="2:6" x14ac:dyDescent="0.3">
      <c r="B18" s="2">
        <f>B17+1</f>
        <v>15</v>
      </c>
      <c r="C18" s="2" t="str">
        <f>IF(ISBLANK('User Input'!C18),"",CONCATENATE("INSERT INTO wh_idp_users (temp_acc_id, user_id, user_eid, password, otp_code, date_created, date_last_updated, created_by, last_updated_by, is_active) SELECT max(temp_acc_id) + 1, max(temp_acc_id) + 1, '",'User Input'!C18,"', 'lTE6/mMowTs4f4b0AeTvNA==', '1234', current_date, current_date, 0, 0, 'Y' FROM wh_idp_users;"))</f>
        <v/>
      </c>
      <c r="E18" s="1" t="s">
        <v>5</v>
      </c>
      <c r="F18" s="7" t="s">
        <v>29</v>
      </c>
    </row>
    <row r="19" spans="2:6" x14ac:dyDescent="0.3">
      <c r="B19" s="2">
        <f t="shared" si="0"/>
        <v>16</v>
      </c>
      <c r="C19" s="2" t="str">
        <f>IF(ISBLANK('User Input'!C19),"",CONCATENATE("INSERT INTO wh_idp_users (temp_acc_id, user_id, user_eid, password, otp_code, date_created, date_last_updated, created_by, last_updated_by, is_active) SELECT max(temp_acc_id) + 1, max(temp_acc_id) + 1, '",'User Input'!C19,"', 'lTE6/mMowTs4f4b0AeTvNA==', '1234', current_date, current_date, 0, 0, 'Y' FROM wh_idp_users;"))</f>
        <v/>
      </c>
      <c r="E19" s="5" t="s">
        <v>24</v>
      </c>
      <c r="F19" s="10" t="s">
        <v>23</v>
      </c>
    </row>
    <row r="20" spans="2:6" x14ac:dyDescent="0.3">
      <c r="B20" s="2">
        <f t="shared" si="0"/>
        <v>17</v>
      </c>
      <c r="C20" s="2" t="str">
        <f>IF(ISBLANK('User Input'!C20),"",CONCATENATE("INSERT INTO wh_idp_users (temp_acc_id, user_id, user_eid, password, otp_code, date_created, date_last_updated, created_by, last_updated_by, is_active) SELECT max(temp_acc_id) + 1, max(temp_acc_id) + 1, '",'User Input'!C20,"', 'lTE6/mMowTs4f4b0AeTvNA==', '1234', current_date, current_date, 0, 0, 'Y' FROM wh_idp_users;"))</f>
        <v/>
      </c>
      <c r="E20" s="5" t="s">
        <v>21</v>
      </c>
      <c r="F20" s="10" t="s">
        <v>25</v>
      </c>
    </row>
    <row r="21" spans="2:6" x14ac:dyDescent="0.3">
      <c r="B21" s="2">
        <f t="shared" si="0"/>
        <v>18</v>
      </c>
      <c r="C21" s="2" t="str">
        <f>IF(ISBLANK('User Input'!C21),"",CONCATENATE("INSERT INTO wh_idp_users (temp_acc_id, user_id, user_eid, password, otp_code, date_created, date_last_updated, created_by, last_updated_by, is_active) SELECT max(temp_acc_id) + 1, max(temp_acc_id) + 1, '",'User Input'!C21,"', 'lTE6/mMowTs4f4b0AeTvNA==', '1234', current_date, current_date, 0, 0, 'Y' FROM wh_idp_users;"))</f>
        <v/>
      </c>
      <c r="E21" s="1" t="s">
        <v>22</v>
      </c>
      <c r="F21" s="8" t="str">
        <f>CONCATENATE(" FROM ", E2,";")</f>
        <v xml:space="preserve"> FROM wh_idp_users;</v>
      </c>
    </row>
    <row r="22" spans="2:6" x14ac:dyDescent="0.3">
      <c r="B22" s="2">
        <f t="shared" si="0"/>
        <v>19</v>
      </c>
      <c r="C22" s="2" t="str">
        <f>IF(ISBLANK('User Input'!C22),"",CONCATENATE("INSERT INTO wh_idp_users (temp_acc_id, user_id, user_eid, password, otp_code, date_created, date_last_updated, created_by, last_updated_by, is_active) SELECT max(temp_acc_id) + 1, max(temp_acc_id) + 1, '",'User Input'!C22,"', 'lTE6/mMowTs4f4b0AeTvNA==', '1234', current_date, current_date, 0, 0, 'Y' FROM wh_idp_users;"))</f>
        <v/>
      </c>
      <c r="E22" s="1" t="s">
        <v>30</v>
      </c>
      <c r="F22" s="1" t="str">
        <f>IF(ISBLANK('User Input'!C4),"",CONCATENATE(F18,F4,F5,"'",'User Input'!C4,F19,'User Input'!C4,F19,F8,F20,F9,F20,F10,F20,F11,F20,F12,F20,F13,F21))</f>
        <v>INSERT INTO wh_idp_users (temp_acc_id, user_id, user_eid, password, otp_code, date_created, date_last_updated, created_by, last_updated_by, is_active) SELECT max(temp_acc_id) + 1, max(temp_acc_id) + 1, 'e1042894', 'e1042894', '1234', current_date, current_date, 0, 0, 'Y' FROM wh_idp_users;</v>
      </c>
    </row>
    <row r="23" spans="2:6" x14ac:dyDescent="0.3">
      <c r="B23" s="2"/>
      <c r="C23" s="2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3DC5E-1D72-451F-9F98-8B8B4B9B641E}">
  <sheetPr>
    <tabColor theme="1" tint="4.9989318521683403E-2"/>
  </sheetPr>
  <dimension ref="A1:F23"/>
  <sheetViews>
    <sheetView showGridLines="0" topLeftCell="A10" zoomScale="130" zoomScaleNormal="130" workbookViewId="0">
      <selection activeCell="C12" sqref="C12:C15"/>
    </sheetView>
  </sheetViews>
  <sheetFormatPr defaultRowHeight="16.5" x14ac:dyDescent="0.3"/>
  <cols>
    <col min="1" max="1" width="5.28515625" customWidth="1"/>
    <col min="2" max="2" width="6.28515625" style="1" bestFit="1" customWidth="1"/>
    <col min="3" max="3" width="74.42578125" style="1" customWidth="1"/>
    <col min="4" max="4" width="9.140625" style="1"/>
    <col min="5" max="5" width="11.7109375" style="1" customWidth="1"/>
    <col min="6" max="6" width="29.5703125" style="1" customWidth="1"/>
    <col min="7" max="16384" width="9.140625" style="1"/>
  </cols>
  <sheetData>
    <row r="1" spans="1:6" x14ac:dyDescent="0.3">
      <c r="A1" s="1"/>
      <c r="B1" s="7"/>
      <c r="C1" s="6"/>
      <c r="F1"/>
    </row>
    <row r="2" spans="1:6" ht="13.5" x14ac:dyDescent="0.25">
      <c r="A2" s="1"/>
      <c r="B2" s="8"/>
      <c r="C2" s="6"/>
      <c r="E2" s="4" t="s">
        <v>31</v>
      </c>
    </row>
    <row r="3" spans="1:6" ht="26.25" x14ac:dyDescent="0.3">
      <c r="B3" s="3"/>
      <c r="C3" s="3" t="s">
        <v>3</v>
      </c>
      <c r="E3" s="3" t="s">
        <v>7</v>
      </c>
      <c r="F3" s="3" t="s">
        <v>8</v>
      </c>
    </row>
    <row r="4" spans="1:6" ht="51.75" x14ac:dyDescent="0.3">
      <c r="B4" s="2">
        <v>1</v>
      </c>
      <c r="C4" s="2" t="str">
        <f>IF(ISBLANK('User Input'!C4),"",CONCATENATE("INSERT INTO wh_users (user_id, user_eid, first_name, last_name, user_parent_id, effective_start_date, effective_end_date, date_created, date_last_updated, created_by, last_updated_by, is_active, email)", " VALUES ((SELECT user_id FROM wh_idp_users WHERE user_eid = '",'User Input'!C4,"'), '",'User Input'!C4,"', '",'User Input'!D4,"', '",'User Input'!E4,"', coalesce((SELECT user_id FROM wh_idp_users WHERE user_eid =  '", 'User Input'!G4,"'), 0), current_date, current_date, current_date, current_date, 0, 0, 'Y','",'User Input'!F4,"');"))</f>
        <v>INSERT INTO wh_users (user_id, user_eid, first_name, last_name, user_parent_id, effective_start_date, effective_end_date, date_created, date_last_updated, created_by, last_updated_by, is_active, email) VALUES ((SELECT user_id FROM wh_idp_users WHERE user_eid = 'e1042894'), 'e1042894', 'Francisco', 'Baltazar', coalesce((SELECT user_id FROM wh_idp_users WHERE user_eid =  '0'), 0), current_date, current_date, current_date, current_date, 0, 0, 'Y','Francisco.P.Baltazar@fisglobal.com');</v>
      </c>
      <c r="E4" s="2" t="s">
        <v>12</v>
      </c>
      <c r="F4" s="9" t="s">
        <v>39</v>
      </c>
    </row>
    <row r="5" spans="1:6" ht="64.5" x14ac:dyDescent="0.3">
      <c r="B5" s="2">
        <f>B4+1</f>
        <v>2</v>
      </c>
      <c r="C5" s="2" t="str">
        <f>IF(ISBLANK('User Input'!C5),"",CONCATENATE("INSERT INTO wh_users (user_id, user_eid, first_name, last_name, user_parent_id, effective_start_date, effective_end_date, date_created, date_last_updated, created_by, last_updated_by, is_active, email)", " VALUES ((SELECT user_id FROM wh_idp_users WHERE user_eid = '",'User Input'!C5,"'), '",'User Input'!C5,"', '",'User Input'!D5,"', '",'User Input'!E5,"', coalesce((SELECT user_id FROM wh_idp_users WHERE user_eid =  '", 'User Input'!G5,"'), 0), current_date, current_date, current_date, current_date, 0, 0, 'Y','",'User Input'!F5,"');"))</f>
        <v>INSERT INTO wh_users (user_id, user_eid, first_name, last_name, user_parent_id, effective_start_date, effective_end_date, date_created, date_last_updated, created_by, last_updated_by, is_active, email) VALUES ((SELECT user_id FROM wh_idp_users WHERE user_eid = 'e9999999'), 'e9999999', 'Sample', 'Employee', coalesce((SELECT user_id FROM wh_idp_users WHERE user_eid =  'e1042894'), 0), current_date, current_date, current_date, current_date, 0, 0, 'Y','sample.employee@fisglobal.com');</v>
      </c>
      <c r="E5" s="2" t="s">
        <v>13</v>
      </c>
      <c r="F5" s="2" t="s">
        <v>37</v>
      </c>
    </row>
    <row r="6" spans="1:6" ht="64.5" x14ac:dyDescent="0.3">
      <c r="B6" s="2">
        <f t="shared" ref="B6:B22" si="0">B5+1</f>
        <v>3</v>
      </c>
      <c r="C6" s="2" t="str">
        <f>IF(ISBLANK('User Input'!C6),"",CONCATENATE("INSERT INTO wh_users (user_id, user_eid, first_name, last_name, user_parent_id, effective_start_date, effective_end_date, date_created, date_last_updated, created_by, last_updated_by, is_active, email)", " VALUES ((SELECT user_id FROM wh_idp_users WHERE user_eid = '",'User Input'!C6,"'), '",'User Input'!C6,"', '",'User Input'!D6,"', '",'User Input'!E6,"', coalesce((SELECT user_id FROM wh_idp_users WHERE user_eid =  '", 'User Input'!G6,"'), 0), current_date, current_date, current_date, current_date, 0, 0, 'Y','",'User Input'!F6,"');"))</f>
        <v/>
      </c>
      <c r="E6" s="2" t="s">
        <v>32</v>
      </c>
      <c r="F6" s="2" t="s">
        <v>37</v>
      </c>
    </row>
    <row r="7" spans="1:6" ht="64.5" x14ac:dyDescent="0.3">
      <c r="B7" s="2">
        <f t="shared" si="0"/>
        <v>4</v>
      </c>
      <c r="C7" s="2" t="str">
        <f>IF(ISBLANK('User Input'!C7),"",CONCATENATE("INSERT INTO wh_users (user_id, user_eid, first_name, last_name, user_parent_id, effective_start_date, effective_end_date, date_created, date_last_updated, created_by, last_updated_by, is_active, email)", " VALUES ((SELECT user_id FROM wh_idp_users WHERE user_eid = '",'User Input'!C7,"'), '",'User Input'!C7,"', '",'User Input'!D7,"', '",'User Input'!E7,"', coalesce((SELECT user_id FROM wh_idp_users WHERE user_eid =  '", 'User Input'!G7,"'), 0), current_date, current_date, current_date, current_date, 0, 0, 'Y','",'User Input'!F7,"');"))</f>
        <v/>
      </c>
      <c r="E7" s="2" t="s">
        <v>33</v>
      </c>
      <c r="F7" s="2" t="s">
        <v>37</v>
      </c>
    </row>
    <row r="8" spans="1:6" ht="64.5" x14ac:dyDescent="0.3">
      <c r="B8" s="2">
        <f t="shared" si="0"/>
        <v>5</v>
      </c>
      <c r="C8" s="2" t="str">
        <f>IF(ISBLANK('User Input'!C8),"",CONCATENATE("INSERT INTO wh_users (user_id, user_eid, first_name, last_name, user_parent_id, effective_start_date, effective_end_date, date_created, date_last_updated, created_by, last_updated_by, is_active, email)", " VALUES ((SELECT user_id FROM wh_idp_users WHERE user_eid = '",'User Input'!C8,"'), '",'User Input'!C8,"', '",'User Input'!D8,"', '",'User Input'!E8,"', coalesce((SELECT user_id FROM wh_idp_users WHERE user_eid =  '", 'User Input'!G8,"'), 0), current_date, current_date, current_date, current_date, 0, 0, 'Y','",'User Input'!F8,"');"))</f>
        <v/>
      </c>
      <c r="E8" s="2" t="s">
        <v>34</v>
      </c>
      <c r="F8" s="9">
        <v>0</v>
      </c>
    </row>
    <row r="9" spans="1:6" ht="26.25" x14ac:dyDescent="0.3">
      <c r="B9" s="2">
        <f t="shared" si="0"/>
        <v>6</v>
      </c>
      <c r="C9" s="2" t="str">
        <f>IF(ISBLANK('User Input'!C9),"",CONCATENATE("INSERT INTO wh_users (user_id, user_eid, first_name, last_name, user_parent_id, effective_start_date, effective_end_date, date_created, date_last_updated, created_by, last_updated_by, is_active, email)", " VALUES ((SELECT user_id FROM wh_idp_users WHERE user_eid = '",'User Input'!C9,"'), '",'User Input'!C9,"', '",'User Input'!D9,"', '",'User Input'!E9,"', coalesce((SELECT user_id FROM wh_idp_users WHERE user_eid =  '", 'User Input'!G9,"'), 0), current_date, current_date, current_date, current_date, 0, 0, 'Y','",'User Input'!F9,"');"))</f>
        <v/>
      </c>
      <c r="E9" s="2" t="s">
        <v>35</v>
      </c>
      <c r="F9" s="2" t="s">
        <v>20</v>
      </c>
    </row>
    <row r="10" spans="1:6" ht="26.25" x14ac:dyDescent="0.3">
      <c r="B10" s="2">
        <f t="shared" si="0"/>
        <v>7</v>
      </c>
      <c r="C10" s="2" t="str">
        <f>IF(ISBLANK('User Input'!C10),"",CONCATENATE("INSERT INTO wh_users (user_id, user_eid, first_name, last_name, user_parent_id, effective_start_date, effective_end_date, date_created, date_last_updated, created_by, last_updated_by, is_active, email)", " VALUES ((SELECT user_id FROM wh_idp_users WHERE user_eid = '",'User Input'!C10,"'), '",'User Input'!C10,"', '",'User Input'!D10,"', '",'User Input'!E10,"', coalesce((SELECT user_id FROM wh_idp_users WHERE user_eid =  '", 'User Input'!G10,"'), 0), current_date, current_date, current_date, current_date, 0, 0, 'Y','",'User Input'!F10,"');"))</f>
        <v/>
      </c>
      <c r="E10" s="2" t="s">
        <v>36</v>
      </c>
      <c r="F10" s="2" t="s">
        <v>20</v>
      </c>
    </row>
    <row r="11" spans="1:6" x14ac:dyDescent="0.3">
      <c r="B11" s="2">
        <f t="shared" si="0"/>
        <v>8</v>
      </c>
      <c r="C11" s="2" t="str">
        <f>IF(ISBLANK('User Input'!C11),"",CONCATENATE("INSERT INTO wh_users (user_id, user_eid, first_name, last_name, user_parent_id, effective_start_date, effective_end_date, date_created, date_last_updated, created_by, last_updated_by, is_active, email)", " VALUES ((SELECT user_id FROM wh_idp_users WHERE user_eid = '",'User Input'!C11,"'), '",'User Input'!C11,"', '",'User Input'!D11,"', '",'User Input'!E11,"', coalesce((SELECT user_id FROM wh_idp_users WHERE user_eid =  '", 'User Input'!G11,"'), 0), current_date, current_date, current_date, current_date, 0, 0, 'Y','",'User Input'!F11,"');"))</f>
        <v/>
      </c>
      <c r="E11" s="2" t="s">
        <v>15</v>
      </c>
      <c r="F11" s="2" t="s">
        <v>20</v>
      </c>
    </row>
    <row r="12" spans="1:6" x14ac:dyDescent="0.3">
      <c r="B12" s="2">
        <f t="shared" si="0"/>
        <v>9</v>
      </c>
      <c r="C12" s="2" t="str">
        <f>IF(ISBLANK('User Input'!C12),"",CONCATENATE("INSERT INTO wh_users (user_id, user_eid, first_name, last_name, user_parent_id, effective_start_date, effective_end_date, date_created, date_last_updated, created_by, last_updated_by, is_active, email)", " VALUES ((SELECT user_id FROM wh_idp_users WHERE user_eid = '",'User Input'!C12,"'), '",'User Input'!C12,"', '",'User Input'!D12,"', '",'User Input'!E12,"', coalesce((SELECT user_id FROM wh_idp_users WHERE user_eid =  '", 'User Input'!G12,"'), 0), current_date, current_date, current_date, current_date, 0, 0, 'Y','",'User Input'!F12,"');"))</f>
        <v/>
      </c>
      <c r="E12" s="2" t="s">
        <v>16</v>
      </c>
      <c r="F12" s="2" t="s">
        <v>20</v>
      </c>
    </row>
    <row r="13" spans="1:6" x14ac:dyDescent="0.3">
      <c r="B13" s="2">
        <f t="shared" si="0"/>
        <v>10</v>
      </c>
      <c r="C13" s="2" t="str">
        <f>IF(ISBLANK('User Input'!C13),"",CONCATENATE("INSERT INTO wh_users (user_id, user_eid, first_name, last_name, user_parent_id, effective_start_date, effective_end_date, date_created, date_last_updated, created_by, last_updated_by, is_active, email)", " VALUES ((SELECT user_id FROM wh_idp_users WHERE user_eid = '",'User Input'!C13,"'), '",'User Input'!C13,"', '",'User Input'!D13,"', '",'User Input'!E13,"', coalesce((SELECT user_id FROM wh_idp_users WHERE user_eid =  '", 'User Input'!G13,"'), 0), current_date, current_date, current_date, current_date, 0, 0, 'Y','",'User Input'!F13,"');"))</f>
        <v/>
      </c>
      <c r="E13" s="2" t="s">
        <v>17</v>
      </c>
      <c r="F13" s="9">
        <v>0</v>
      </c>
    </row>
    <row r="14" spans="1:6" x14ac:dyDescent="0.3">
      <c r="B14" s="2">
        <f t="shared" si="0"/>
        <v>11</v>
      </c>
      <c r="C14" s="2" t="str">
        <f>IF(ISBLANK('User Input'!C14),"",CONCATENATE("INSERT INTO wh_users (user_id, user_eid, first_name, last_name, user_parent_id, effective_start_date, effective_end_date, date_created, date_last_updated, created_by, last_updated_by, is_active, email)", " VALUES ((SELECT user_id FROM wh_idp_users WHERE user_eid = '",'User Input'!C14,"'), '",'User Input'!C14,"', '",'User Input'!D14,"', '",'User Input'!E14,"', coalesce((SELECT user_id FROM wh_idp_users WHERE user_eid =  '", 'User Input'!G14,"'), 0), current_date, current_date, current_date, current_date, 0, 0, 'Y','",'User Input'!F14,"');"))</f>
        <v/>
      </c>
      <c r="E14" s="2" t="s">
        <v>18</v>
      </c>
      <c r="F14" s="9">
        <v>0</v>
      </c>
    </row>
    <row r="15" spans="1:6" x14ac:dyDescent="0.3">
      <c r="B15" s="2">
        <f t="shared" si="0"/>
        <v>12</v>
      </c>
      <c r="C15" s="2" t="str">
        <f>IF(ISBLANK('User Input'!C15),"",CONCATENATE("INSERT INTO wh_users (user_id, user_eid, first_name, last_name, user_parent_id, effective_start_date, effective_end_date, date_created, date_last_updated, created_by, last_updated_by, is_active, email)", " VALUES ((SELECT user_id FROM wh_idp_users WHERE user_eid = '",'User Input'!C15,"'), '",'User Input'!C15,"', '",'User Input'!D15,"', '",'User Input'!E15,"', coalesce((SELECT user_id FROM wh_idp_users WHERE user_eid =  '", 'User Input'!G15,"'), 0), current_date, current_date, current_date, current_date, 0, 0, 'Y','",'User Input'!F15,"');"))</f>
        <v/>
      </c>
      <c r="E15" s="2" t="s">
        <v>9</v>
      </c>
      <c r="F15" s="9" t="s">
        <v>19</v>
      </c>
    </row>
    <row r="16" spans="1:6" x14ac:dyDescent="0.3">
      <c r="B16" s="2">
        <f t="shared" si="0"/>
        <v>13</v>
      </c>
      <c r="C16" s="2" t="str">
        <f>IF(ISBLANK('User Input'!C16),"",CONCATENATE("INSERT INTO wh_users (user_id, user_eid, first_name, last_name, user_parent_id, effective_start_date, effective_end_date, date_created, date_last_updated, created_by, last_updated_by, is_active, email)", " VALUES ((SELECT user_id FROM wh_idp_users WHERE user_eid = '",'User Input'!C16,"'), '",'User Input'!C16,"', '",'User Input'!D16,"', '",'User Input'!E16,"', coalesce((SELECT user_id FROM wh_idp_users WHERE user_eid =  '", 'User Input'!G16,"'), 0), current_date, current_date, current_date, current_date, 0, 0, 'Y','",'User Input'!F16,"');"))</f>
        <v/>
      </c>
      <c r="E16" s="2" t="s">
        <v>48</v>
      </c>
      <c r="F16" s="2" t="s">
        <v>37</v>
      </c>
    </row>
    <row r="17" spans="2:6" x14ac:dyDescent="0.3">
      <c r="B17" s="2">
        <f t="shared" si="0"/>
        <v>14</v>
      </c>
      <c r="C17" s="2" t="str">
        <f>IF(ISBLANK('User Input'!C17),"",CONCATENATE("INSERT INTO wh_users (user_id, user_eid, first_name, last_name, user_parent_id, effective_start_date, effective_end_date, date_created, date_last_updated, created_by, last_updated_by, is_active, email)", " VALUES ((SELECT user_id FROM wh_idp_users WHERE user_eid = '",'User Input'!C17,"'), '",'User Input'!C17,"', '",'User Input'!D17,"', '",'User Input'!E17,"', coalesce((SELECT user_id FROM wh_idp_users WHERE user_eid =  '", 'User Input'!G17,"'), 0), current_date, current_date, current_date, current_date, 0, 0, 'Y','",'User Input'!F17,"');"))</f>
        <v/>
      </c>
      <c r="E17" s="5"/>
      <c r="F17" s="10"/>
    </row>
    <row r="18" spans="2:6" x14ac:dyDescent="0.3">
      <c r="B18" s="2">
        <f>B17+1</f>
        <v>15</v>
      </c>
      <c r="C18" s="2" t="str">
        <f>IF(ISBLANK('User Input'!C18),"",CONCATENATE("INSERT INTO wh_users (user_id, user_eid, first_name, last_name, user_parent_id, effective_start_date, effective_end_date, date_created, date_last_updated, created_by, last_updated_by, is_active, email)", " VALUES ((SELECT user_id FROM wh_idp_users WHERE user_eid = '",'User Input'!C18,"'), '",'User Input'!C18,"', '",'User Input'!D18,"', '",'User Input'!E18,"', coalesce((SELECT user_id FROM wh_idp_users WHERE user_eid =  '", 'User Input'!G18,"'), 0), current_date, current_date, current_date, current_date, 0, 0, 'Y','",'User Input'!F18,"');"))</f>
        <v/>
      </c>
      <c r="E18" s="1" t="s">
        <v>5</v>
      </c>
      <c r="F18" s="7" t="s">
        <v>38</v>
      </c>
    </row>
    <row r="19" spans="2:6" x14ac:dyDescent="0.3">
      <c r="B19" s="2">
        <f t="shared" si="0"/>
        <v>16</v>
      </c>
      <c r="C19" s="2" t="str">
        <f>IF(ISBLANK('User Input'!C19),"",CONCATENATE("INSERT INTO wh_users (user_id, user_eid, first_name, last_name, user_parent_id, effective_start_date, effective_end_date, date_created, date_last_updated, created_by, last_updated_by, is_active, email)", " VALUES ((SELECT user_id FROM wh_idp_users WHERE user_eid = '",'User Input'!C19,"'), '",'User Input'!C19,"', '",'User Input'!D19,"', '",'User Input'!E19,"', coalesce((SELECT user_id FROM wh_idp_users WHERE user_eid =  '", 'User Input'!G19,"'), 0), current_date, current_date, current_date, current_date, 0, 0, 'Y','",'User Input'!F19,"');"))</f>
        <v/>
      </c>
      <c r="E19" s="5" t="s">
        <v>24</v>
      </c>
      <c r="F19" s="10" t="s">
        <v>23</v>
      </c>
    </row>
    <row r="20" spans="2:6" x14ac:dyDescent="0.3">
      <c r="B20" s="2">
        <f t="shared" si="0"/>
        <v>17</v>
      </c>
      <c r="C20" s="2" t="str">
        <f>IF(ISBLANK('User Input'!C20),"",CONCATENATE("INSERT INTO wh_users (user_id, user_eid, first_name, last_name, user_parent_id, effective_start_date, effective_end_date, date_created, date_last_updated, created_by, last_updated_by, is_active, email)", " VALUES ((SELECT user_id FROM wh_idp_users WHERE user_eid = '",'User Input'!C20,"'), '",'User Input'!C20,"', '",'User Input'!D20,"', '",'User Input'!E20,"', coalesce((SELECT user_id FROM wh_idp_users WHERE user_eid =  '", 'User Input'!G20,"'), 0), current_date, current_date, current_date, current_date, 0, 0, 'Y','",'User Input'!F20,"');"))</f>
        <v/>
      </c>
      <c r="E20" s="5" t="s">
        <v>21</v>
      </c>
      <c r="F20" s="10" t="s">
        <v>25</v>
      </c>
    </row>
    <row r="21" spans="2:6" x14ac:dyDescent="0.3">
      <c r="B21" s="2">
        <f t="shared" si="0"/>
        <v>18</v>
      </c>
      <c r="C21" s="2" t="str">
        <f>IF(ISBLANK('User Input'!C21),"",CONCATENATE("INSERT INTO wh_users (user_id, user_eid, first_name, last_name, user_parent_id, effective_start_date, effective_end_date, date_created, date_last_updated, created_by, last_updated_by, is_active, email)", " VALUES ((SELECT user_id FROM wh_idp_users WHERE user_eid = '",'User Input'!C21,"'), '",'User Input'!C21,"', '",'User Input'!D21,"', '",'User Input'!E21,"', coalesce((SELECT user_id FROM wh_idp_users WHERE user_eid =  '", 'User Input'!G21,"'), 0), current_date, current_date, current_date, current_date, 0, 0, 'Y','",'User Input'!F21,"');"))</f>
        <v/>
      </c>
      <c r="E21" s="1" t="s">
        <v>22</v>
      </c>
      <c r="F21" s="8" t="s">
        <v>27</v>
      </c>
    </row>
    <row r="22" spans="2:6" x14ac:dyDescent="0.3">
      <c r="B22" s="2">
        <f t="shared" si="0"/>
        <v>19</v>
      </c>
      <c r="C22" s="2" t="str">
        <f>IF(ISBLANK('User Input'!C22),"",CONCATENATE("INSERT INTO wh_users (user_id, user_eid, first_name, last_name, user_parent_id, effective_start_date, effective_end_date, date_created, date_last_updated, created_by, last_updated_by, is_active, email)", " VALUES ((SELECT user_id FROM wh_idp_users WHERE user_eid = '",'User Input'!C22,"'), '",'User Input'!C22,"', '",'User Input'!D22,"', '",'User Input'!E22,"', coalesce((SELECT user_id FROM wh_idp_users WHERE user_eid =  '", 'User Input'!G22,"'), 0), current_date, current_date, current_date, current_date, 0, 0, 'Y','",'User Input'!F22,"');"))</f>
        <v/>
      </c>
      <c r="E22" s="1" t="s">
        <v>30</v>
      </c>
      <c r="F22" s="1" t="str">
        <f>IF(ISBLANK('User Input'!C4),"",CONCATENATE(F18,F4,"'",'User Input'!C4,F19,'User Input'!D4,F19,'User Input'!E4,"', ",F8,F20,F9,F20,F10,F20,F11,F20,F12,F20,F13,F20,F14,F20,F15,F21))</f>
        <v>INSERT INTO wh_users (user_id, user_eid, first_name, last_name, user_parent_id, effective_start_date, effective_end_date, date_created, date_last_updated, created_by, last_updated_by, is_active) VALUES ((SELECT user_id FROM wh_idp_users WHERE user_eid = '&lt;INPUT&gt;'), 'e1042894', 'Francisco', 'Baltazar', 0, current_date, current_date, current_date, current_date, 0, 0, 'Y');</v>
      </c>
    </row>
    <row r="23" spans="2:6" x14ac:dyDescent="0.3">
      <c r="B23" s="2"/>
      <c r="C23" s="2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03622-CEEC-4668-8536-C79C99006661}">
  <sheetPr>
    <tabColor theme="1" tint="4.9989318521683403E-2"/>
  </sheetPr>
  <dimension ref="A1:F23"/>
  <sheetViews>
    <sheetView showGridLines="0" topLeftCell="A7" zoomScale="130" zoomScaleNormal="130" workbookViewId="0">
      <selection activeCell="C12" sqref="C12:C15"/>
    </sheetView>
  </sheetViews>
  <sheetFormatPr defaultRowHeight="16.5" x14ac:dyDescent="0.3"/>
  <cols>
    <col min="1" max="1" width="5.28515625" customWidth="1"/>
    <col min="2" max="2" width="6.28515625" style="1" bestFit="1" customWidth="1"/>
    <col min="3" max="3" width="74.42578125" style="1" customWidth="1"/>
    <col min="4" max="4" width="9.140625" style="1"/>
    <col min="5" max="5" width="11.7109375" style="1" customWidth="1"/>
    <col min="6" max="6" width="29.5703125" style="1" customWidth="1"/>
    <col min="7" max="16384" width="9.140625" style="1"/>
  </cols>
  <sheetData>
    <row r="1" spans="1:6" x14ac:dyDescent="0.3">
      <c r="A1" s="1"/>
      <c r="B1" s="7"/>
      <c r="C1" s="6"/>
      <c r="F1"/>
    </row>
    <row r="2" spans="1:6" ht="13.5" x14ac:dyDescent="0.25">
      <c r="A2" s="1"/>
      <c r="B2" s="8"/>
      <c r="C2" s="6"/>
      <c r="E2" s="4" t="s">
        <v>40</v>
      </c>
    </row>
    <row r="3" spans="1:6" ht="26.25" x14ac:dyDescent="0.3">
      <c r="B3" s="3"/>
      <c r="C3" s="3" t="s">
        <v>3</v>
      </c>
      <c r="E3" s="3" t="s">
        <v>7</v>
      </c>
      <c r="F3" s="3" t="s">
        <v>8</v>
      </c>
    </row>
    <row r="4" spans="1:6" ht="51.75" x14ac:dyDescent="0.3">
      <c r="B4" s="2">
        <v>1</v>
      </c>
      <c r="C4" s="2" t="str">
        <f>IF(AND(ISBLANK('User Input'!C4),("Y"&lt;&gt;'User Input'!H4)),"",CONCATENATE("INSERT INTO wh_user_roles (user_role_id, user_id, role_cd, date_created, date_last_updated, created_by, last_updated_by, is_active) VALUES (1, (SELECT user_id FROM wh_idp_users WHERE user_eid = '",'User Input'!C4,"'), 'EMPLOYEE', current_date, current_date, 0, 0, 'Y');"))</f>
        <v>INSERT INTO wh_user_roles (user_role_id, user_id, role_cd, date_created, date_last_updated, created_by, last_updated_by, is_active) VALUES (1, (SELECT user_id FROM wh_idp_users WHERE user_eid = 'e1042894'), 'EMPLOYEE', current_date, current_date, 0, 0, 'Y');</v>
      </c>
      <c r="E4" s="2" t="s">
        <v>41</v>
      </c>
      <c r="F4" s="9" t="s">
        <v>44</v>
      </c>
    </row>
    <row r="5" spans="1:6" ht="39" x14ac:dyDescent="0.3">
      <c r="B5" s="2">
        <f>B4+1</f>
        <v>2</v>
      </c>
      <c r="C5" s="2" t="str">
        <f>IF(AND(ISBLANK('User Input'!C5),("Y"&lt;&gt;'User Input'!H5)),"",CONCATENATE("INSERT INTO wh_user_roles (user_role_id, user_id, role_cd, date_created, date_last_updated, created_by, last_updated_by, is_active) SELECT max(user_role_id) + 1, (SELECT user_id FROM wh_idp_users WHERE user_eid = '",'User Input'!C5,"'), 'EMPLOYEE', current_date, current_date, 0, 0, 'Y' FROM wh_user_roles;"))</f>
        <v>INSERT INTO wh_user_roles (user_role_id, user_id, role_cd, date_created, date_last_updated, created_by, last_updated_by, is_active) SELECT max(user_role_id) + 1, (SELECT user_id FROM wh_idp_users WHERE user_eid = 'e9999999'), 'EMPLOYEE', current_date, current_date, 0, 0, 'Y' FROM wh_user_roles;</v>
      </c>
      <c r="E5" s="2" t="s">
        <v>12</v>
      </c>
      <c r="F5" s="9" t="s">
        <v>39</v>
      </c>
    </row>
    <row r="6" spans="1:6" ht="39" x14ac:dyDescent="0.3">
      <c r="B6" s="2">
        <f t="shared" ref="B6:B22" si="0">B5+1</f>
        <v>3</v>
      </c>
      <c r="C6" s="2" t="str">
        <f>IF(AND(ISBLANK('User Input'!C6),("Y"&lt;&gt;'User Input'!H6)),"",CONCATENATE("INSERT INTO wh_user_roles (user_role_id, user_id, role_cd, date_created, date_last_updated, created_by, last_updated_by, is_active) SELECT max(user_role_id) + 1, (SELECT user_id FROM wh_idp_users WHERE user_eid = '",'User Input'!C6,"'), 'EMPLOYEE', current_date, current_date, 0, 0, 'Y' FROM wh_user_roles;"))</f>
        <v/>
      </c>
      <c r="E6" s="2" t="s">
        <v>42</v>
      </c>
      <c r="F6" s="9" t="s">
        <v>45</v>
      </c>
    </row>
    <row r="7" spans="1:6" ht="39" x14ac:dyDescent="0.3">
      <c r="B7" s="2">
        <f t="shared" si="0"/>
        <v>4</v>
      </c>
      <c r="C7" s="2" t="str">
        <f>IF(AND(ISBLANK('User Input'!C7),("Y"&lt;&gt;'User Input'!H7)),"",CONCATENATE("INSERT INTO wh_user_roles (user_role_id, user_id, role_cd, date_created, date_last_updated, created_by, last_updated_by, is_active) SELECT max(user_role_id) + 1, (SELECT user_id FROM wh_idp_users WHERE user_eid = '",'User Input'!C7,"'), 'EMPLOYEE', current_date, current_date, 0, 0, 'Y' FROM wh_user_roles;"))</f>
        <v/>
      </c>
      <c r="E7" s="2" t="s">
        <v>15</v>
      </c>
      <c r="F7" s="2" t="s">
        <v>20</v>
      </c>
    </row>
    <row r="8" spans="1:6" ht="39" x14ac:dyDescent="0.3">
      <c r="B8" s="2">
        <f t="shared" si="0"/>
        <v>5</v>
      </c>
      <c r="C8" s="2" t="str">
        <f>IF(AND(ISBLANK('User Input'!C8),("Y"&lt;&gt;'User Input'!H8)),"",CONCATENATE("INSERT INTO wh_user_roles (user_role_id, user_id, role_cd, date_created, date_last_updated, created_by, last_updated_by, is_active) SELECT max(user_role_id) + 1, (SELECT user_id FROM wh_idp_users WHERE user_eid = '",'User Input'!C8,"'), 'EMPLOYEE', current_date, current_date, 0, 0, 'Y' FROM wh_user_roles;"))</f>
        <v/>
      </c>
      <c r="E8" s="2" t="s">
        <v>16</v>
      </c>
      <c r="F8" s="2" t="s">
        <v>20</v>
      </c>
    </row>
    <row r="9" spans="1:6" x14ac:dyDescent="0.3">
      <c r="B9" s="2">
        <f t="shared" si="0"/>
        <v>6</v>
      </c>
      <c r="C9" s="2" t="str">
        <f>IF(AND(ISBLANK('User Input'!C9),("Y"&lt;&gt;'User Input'!H9)),"",CONCATENATE("INSERT INTO wh_user_roles (user_role_id, user_id, role_cd, date_created, date_last_updated, created_by, last_updated_by, is_active) SELECT max(user_role_id) + 1, (SELECT user_id FROM wh_idp_users WHERE user_eid = '",'User Input'!C9,"'), 'EMPLOYEE', current_date, current_date, 0, 0, 'Y' FROM wh_user_roles;"))</f>
        <v/>
      </c>
      <c r="E9" s="2" t="s">
        <v>17</v>
      </c>
      <c r="F9" s="9">
        <v>0</v>
      </c>
    </row>
    <row r="10" spans="1:6" x14ac:dyDescent="0.3">
      <c r="B10" s="2">
        <f t="shared" si="0"/>
        <v>7</v>
      </c>
      <c r="C10" s="2" t="str">
        <f>IF(AND(ISBLANK('User Input'!C10),("Y"&lt;&gt;'User Input'!H10)),"",CONCATENATE("INSERT INTO wh_user_roles (user_role_id, user_id, role_cd, date_created, date_last_updated, created_by, last_updated_by, is_active) SELECT max(user_role_id) + 1, (SELECT user_id FROM wh_idp_users WHERE user_eid = '",'User Input'!C10,"'), 'EMPLOYEE', current_date, current_date, 0, 0, 'Y' FROM wh_user_roles;"))</f>
        <v/>
      </c>
      <c r="E10" s="2" t="s">
        <v>18</v>
      </c>
      <c r="F10" s="9">
        <v>0</v>
      </c>
    </row>
    <row r="11" spans="1:6" x14ac:dyDescent="0.3">
      <c r="B11" s="2">
        <f t="shared" si="0"/>
        <v>8</v>
      </c>
      <c r="C11" s="2" t="str">
        <f>IF(AND(ISBLANK('User Input'!C11),("Y"&lt;&gt;'User Input'!H11)),"",CONCATENATE("INSERT INTO wh_user_roles (user_role_id, user_id, role_cd, date_created, date_last_updated, created_by, last_updated_by, is_active) SELECT max(user_role_id) + 1, (SELECT user_id FROM wh_idp_users WHERE user_eid = '",'User Input'!C11,"'), 'EMPLOYEE', current_date, current_date, 0, 0, 'Y' FROM wh_user_roles;"))</f>
        <v/>
      </c>
      <c r="E11" s="2" t="s">
        <v>9</v>
      </c>
      <c r="F11" s="9" t="s">
        <v>19</v>
      </c>
    </row>
    <row r="12" spans="1:6" x14ac:dyDescent="0.3">
      <c r="B12" s="2">
        <f t="shared" si="0"/>
        <v>9</v>
      </c>
      <c r="C12" s="2" t="str">
        <f>IF(AND(ISBLANK('User Input'!C12),("Y"&lt;&gt;'User Input'!H12)),"",CONCATENATE("INSERT INTO wh_user_roles (user_role_id, user_id, role_cd, date_created, date_last_updated, created_by, last_updated_by, is_active) SELECT max(user_role_id) + 1, (SELECT user_id FROM wh_idp_users WHERE user_eid = '",'User Input'!C12,"'), 'EMPLOYEE', current_date, current_date, 0, 0, 'Y' FROM wh_user_roles;"))</f>
        <v/>
      </c>
      <c r="E12" s="2"/>
      <c r="F12" s="2"/>
    </row>
    <row r="13" spans="1:6" x14ac:dyDescent="0.3">
      <c r="B13" s="2">
        <f t="shared" si="0"/>
        <v>10</v>
      </c>
      <c r="C13" s="2" t="str">
        <f>IF(AND(ISBLANK('User Input'!C13),("Y"&lt;&gt;'User Input'!H13)),"",CONCATENATE("INSERT INTO wh_user_roles (user_role_id, user_id, role_cd, date_created, date_last_updated, created_by, last_updated_by, is_active) SELECT max(user_role_id) + 1, (SELECT user_id FROM wh_idp_users WHERE user_eid = '",'User Input'!C13,"'), 'EMPLOYEE', current_date, current_date, 0, 0, 'Y' FROM wh_user_roles;"))</f>
        <v/>
      </c>
      <c r="E13" s="2"/>
      <c r="F13" s="9"/>
    </row>
    <row r="14" spans="1:6" x14ac:dyDescent="0.3">
      <c r="B14" s="2">
        <f t="shared" si="0"/>
        <v>11</v>
      </c>
      <c r="C14" s="2" t="str">
        <f>IF(AND(ISBLANK('User Input'!C14),("Y"&lt;&gt;'User Input'!H14)),"",CONCATENATE("INSERT INTO wh_user_roles (user_role_id, user_id, role_cd, date_created, date_last_updated, created_by, last_updated_by, is_active) SELECT max(user_role_id) + 1, (SELECT user_id FROM wh_idp_users WHERE user_eid = '",'User Input'!C14,"'), 'EMPLOYEE', current_date, current_date, 0, 0, 'Y' FROM wh_user_roles;"))</f>
        <v/>
      </c>
      <c r="E14" s="2"/>
      <c r="F14" s="9"/>
    </row>
    <row r="15" spans="1:6" x14ac:dyDescent="0.3">
      <c r="B15" s="2">
        <f t="shared" si="0"/>
        <v>12</v>
      </c>
      <c r="C15" s="2" t="str">
        <f>IF(AND(ISBLANK('User Input'!C15),("Y"&lt;&gt;'User Input'!H15)),"",CONCATENATE("INSERT INTO wh_user_roles (user_role_id, user_id, role_cd, date_created, date_last_updated, created_by, last_updated_by, is_active) SELECT max(user_role_id) + 1, (SELECT user_id FROM wh_idp_users WHERE user_eid = '",'User Input'!C15,"'), 'EMPLOYEE', current_date, current_date, 0, 0, 'Y' FROM wh_user_roles;"))</f>
        <v/>
      </c>
      <c r="E15" s="2"/>
      <c r="F15" s="9"/>
    </row>
    <row r="16" spans="1:6" x14ac:dyDescent="0.3">
      <c r="B16" s="2">
        <f t="shared" si="0"/>
        <v>13</v>
      </c>
      <c r="C16" s="2" t="str">
        <f>IF(AND(ISBLANK('User Input'!C16),("Y"&lt;&gt;'User Input'!H16)),"",CONCATENATE("INSERT INTO wh_user_roles (user_role_id, user_id, role_cd, date_created, date_last_updated, created_by, last_updated_by, is_active) SELECT max(user_role_id) + 1, (SELECT user_id FROM wh_idp_users WHERE user_eid = '",'User Input'!C16,"'), 'EMPLOYEE', current_date, current_date, 0, 0, 'Y' FROM wh_user_roles;"))</f>
        <v/>
      </c>
      <c r="F16" s="7"/>
    </row>
    <row r="17" spans="2:6" x14ac:dyDescent="0.3">
      <c r="B17" s="2">
        <f t="shared" si="0"/>
        <v>14</v>
      </c>
      <c r="C17" s="2" t="str">
        <f>IF(AND(ISBLANK('User Input'!C17),("Y"&lt;&gt;'User Input'!H17)),"",CONCATENATE("INSERT INTO wh_user_roles (user_role_id, user_id, role_cd, date_created, date_last_updated, created_by, last_updated_by, is_active) SELECT max(user_role_id) + 1, (SELECT user_id FROM wh_idp_users WHERE user_eid = '",'User Input'!C17,"'), 'EMPLOYEE', current_date, current_date, 0, 0, 'Y' FROM wh_user_roles;"))</f>
        <v/>
      </c>
      <c r="E17" s="5"/>
      <c r="F17" s="10"/>
    </row>
    <row r="18" spans="2:6" x14ac:dyDescent="0.3">
      <c r="B18" s="2">
        <f>B17+1</f>
        <v>15</v>
      </c>
      <c r="C18" s="2" t="str">
        <f>IF(AND(ISBLANK('User Input'!C18),("Y"&lt;&gt;'User Input'!H18)),"",CONCATENATE("INSERT INTO wh_user_roles (user_role_id, user_id, role_cd, date_created, date_last_updated, created_by, last_updated_by, is_active) SELECT max(user_role_id) + 1, (SELECT user_id FROM wh_idp_users WHERE user_eid = '",'User Input'!C18,"'), 'EMPLOYEE', current_date, current_date, 0, 0, 'Y' FROM wh_user_roles;"))</f>
        <v/>
      </c>
      <c r="E18" s="1" t="s">
        <v>5</v>
      </c>
      <c r="F18" s="7" t="s">
        <v>43</v>
      </c>
    </row>
    <row r="19" spans="2:6" x14ac:dyDescent="0.3">
      <c r="B19" s="2">
        <f t="shared" si="0"/>
        <v>16</v>
      </c>
      <c r="C19" s="2" t="str">
        <f>IF(AND(ISBLANK('User Input'!C19),("Y"&lt;&gt;'User Input'!H19)),"",CONCATENATE("INSERT INTO wh_user_roles (user_role_id, user_id, role_cd, date_created, date_last_updated, created_by, last_updated_by, is_active) SELECT max(user_role_id) + 1, (SELECT user_id FROM wh_idp_users WHERE user_eid = '",'User Input'!C19,"'), 'EMPLOYEE', current_date, current_date, 0, 0, 'Y' FROM wh_user_roles;"))</f>
        <v/>
      </c>
      <c r="E19" s="5" t="s">
        <v>24</v>
      </c>
      <c r="F19" s="10" t="s">
        <v>23</v>
      </c>
    </row>
    <row r="20" spans="2:6" x14ac:dyDescent="0.3">
      <c r="B20" s="2">
        <f t="shared" si="0"/>
        <v>17</v>
      </c>
      <c r="C20" s="2" t="str">
        <f>IF(AND(ISBLANK('User Input'!C20),("Y"&lt;&gt;'User Input'!H20)),"",CONCATENATE("INSERT INTO wh_user_roles (user_role_id, user_id, role_cd, date_created, date_last_updated, created_by, last_updated_by, is_active) SELECT max(user_role_id) + 1, (SELECT user_id FROM wh_idp_users WHERE user_eid = '",'User Input'!C20,"'), 'EMPLOYEE', current_date, current_date, 0, 0, 'Y' FROM wh_user_roles;"))</f>
        <v/>
      </c>
      <c r="E20" s="5" t="s">
        <v>21</v>
      </c>
      <c r="F20" s="10" t="s">
        <v>25</v>
      </c>
    </row>
    <row r="21" spans="2:6" x14ac:dyDescent="0.3">
      <c r="B21" s="2">
        <f t="shared" si="0"/>
        <v>18</v>
      </c>
      <c r="C21" s="2" t="str">
        <f>IF(AND(ISBLANK('User Input'!C21),("Y"&lt;&gt;'User Input'!H21)),"",CONCATENATE("INSERT INTO wh_user_roles (user_role_id, user_id, role_cd, date_created, date_last_updated, created_by, last_updated_by, is_active) SELECT max(user_role_id) + 1, (SELECT user_id FROM wh_idp_users WHERE user_eid = '",'User Input'!C21,"'), 'EMPLOYEE', current_date, current_date, 0, 0, 'Y' FROM wh_user_roles;"))</f>
        <v/>
      </c>
      <c r="E21" s="1" t="s">
        <v>22</v>
      </c>
      <c r="F21" s="8" t="str">
        <f>CONCATENATE(" FROM ", E2,";")</f>
        <v xml:space="preserve"> FROM wh_user_roles;</v>
      </c>
    </row>
    <row r="22" spans="2:6" x14ac:dyDescent="0.3">
      <c r="B22" s="2">
        <f t="shared" si="0"/>
        <v>19</v>
      </c>
      <c r="C22" s="2" t="str">
        <f>IF(AND(ISBLANK('User Input'!C22),("Y"&lt;&gt;'User Input'!H22)),"",CONCATENATE("INSERT INTO wh_user_roles (user_role_id, user_id, role_cd, date_created, date_last_updated, created_by, last_updated_by, is_active) SELECT max(user_role_id) + 1, (SELECT user_id FROM wh_idp_users WHERE user_eid = '",'User Input'!C22,"'), 'EMPLOYEE', current_date, current_date, 0, 0, 'Y' FROM wh_user_roles;"))</f>
        <v/>
      </c>
      <c r="E22" s="1" t="s">
        <v>30</v>
      </c>
      <c r="F22" s="1" t="str">
        <f>IF(ISBLANK('User Input'!C4),"",CONCATENATE(F18,F4,F5,F6,F20,F7,F20,F8,F20,F9,F20,F10,F20,F11,F21))</f>
        <v>INSERT INTO wh_user_roles (user_role_id, user_id, role_cd, date_created, date_last_updated, created_by, last_updated_by, is_active) SELECT max(user_role_id) + 1, (SELECT user_id FROM wh_idp_users WHERE user_eid = '&lt;INPUT&gt;'), 'EMPLOYEE', current_date, current_date, 0, 0, 'Y' FROM wh_user_roles;</v>
      </c>
    </row>
    <row r="23" spans="2:6" x14ac:dyDescent="0.3">
      <c r="B23" s="2"/>
      <c r="C23" s="2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851E-7509-4E51-A1C5-79D3EE1D0D3D}">
  <sheetPr>
    <tabColor theme="1" tint="4.9989318521683403E-2"/>
  </sheetPr>
  <dimension ref="A1:F23"/>
  <sheetViews>
    <sheetView showGridLines="0" topLeftCell="A13" zoomScale="130" zoomScaleNormal="130" workbookViewId="0">
      <selection activeCell="C5" sqref="C5"/>
    </sheetView>
  </sheetViews>
  <sheetFormatPr defaultRowHeight="16.5" x14ac:dyDescent="0.3"/>
  <cols>
    <col min="1" max="1" width="5.28515625" customWidth="1"/>
    <col min="2" max="2" width="6.28515625" style="1" bestFit="1" customWidth="1"/>
    <col min="3" max="3" width="74.42578125" style="1" customWidth="1"/>
    <col min="4" max="4" width="9.140625" style="1"/>
    <col min="5" max="5" width="11.7109375" style="1" customWidth="1"/>
    <col min="6" max="6" width="29.5703125" style="1" customWidth="1"/>
    <col min="7" max="16384" width="9.140625" style="1"/>
  </cols>
  <sheetData>
    <row r="1" spans="1:6" x14ac:dyDescent="0.3">
      <c r="A1" s="1"/>
      <c r="B1" s="7"/>
      <c r="C1" s="6"/>
      <c r="F1"/>
    </row>
    <row r="2" spans="1:6" ht="13.5" x14ac:dyDescent="0.25">
      <c r="A2" s="1"/>
      <c r="B2" s="8"/>
      <c r="C2" s="6"/>
      <c r="E2" s="4" t="s">
        <v>40</v>
      </c>
    </row>
    <row r="3" spans="1:6" ht="26.25" x14ac:dyDescent="0.3">
      <c r="B3" s="3"/>
      <c r="C3" s="3" t="s">
        <v>3</v>
      </c>
      <c r="E3" s="3" t="s">
        <v>7</v>
      </c>
      <c r="F3" s="3" t="s">
        <v>8</v>
      </c>
    </row>
    <row r="4" spans="1:6" ht="51.75" x14ac:dyDescent="0.3">
      <c r="B4" s="2">
        <v>1</v>
      </c>
      <c r="C4" s="2" t="str">
        <f>IF(OR(ISBLANK('User Input'!C4),("Y"&lt;&gt;'User Input'!I4)),"",CONCATENATE("INSERT INTO wh_user_roles (user_role_id, user_id, role_cd, date_created, date_last_updated, created_by, last_updated_by, is_active) SELECT max(user_role_id) + 1, (SELECT user_id FROM wh_idp_users WHERE user_eid = '",'User Input'!C4,"'), 'MANAGER', current_date, current_date, 0, 0, 'Y' FROM wh_user_roles;"))</f>
        <v>INSERT INTO wh_user_roles (user_role_id, user_id, role_cd, date_created, date_last_updated, created_by, last_updated_by, is_active) SELECT max(user_role_id) + 1, (SELECT user_id FROM wh_idp_users WHERE user_eid = 'e1042894'), 'MANAGER', current_date, current_date, 0, 0, 'Y' FROM wh_user_roles;</v>
      </c>
      <c r="E4" s="2" t="s">
        <v>41</v>
      </c>
      <c r="F4" s="9" t="s">
        <v>44</v>
      </c>
    </row>
    <row r="5" spans="1:6" ht="39" x14ac:dyDescent="0.3">
      <c r="B5" s="2">
        <f>B4+1</f>
        <v>2</v>
      </c>
      <c r="C5" s="2" t="str">
        <f>IF(OR(ISBLANK('User Input'!C5),("Y"&lt;&gt;'User Input'!I5)),"",CONCATENATE("INSERT INTO wh_user_roles (user_role_id, user_id, role_cd, date_created, date_last_updated, created_by, last_updated_by, is_active) SELECT max(user_role_id) + 1, (SELECT user_id FROM wh_idp_users WHERE user_eid = '",'User Input'!C5,"'), 'MANAGER', current_date, current_date, 0, 0, 'Y' FROM wh_user_roles;"))</f>
        <v/>
      </c>
      <c r="E5" s="2" t="s">
        <v>12</v>
      </c>
      <c r="F5" s="9" t="s">
        <v>39</v>
      </c>
    </row>
    <row r="6" spans="1:6" x14ac:dyDescent="0.3">
      <c r="B6" s="2">
        <f t="shared" ref="B6:B22" si="0">B5+1</f>
        <v>3</v>
      </c>
      <c r="C6" s="2" t="str">
        <f>IF(OR(ISBLANK('User Input'!C6),("Y"&lt;&gt;'User Input'!I6)),"",CONCATENATE("INSERT INTO wh_user_roles (user_role_id, user_id, role_cd, date_created, date_last_updated, created_by, last_updated_by, is_active) SELECT max(user_role_id) + 1, (SELECT user_id FROM wh_idp_users WHERE user_eid = '",'User Input'!C6,"'), 'MANAGER', current_date, current_date, 0, 0, 'Y' FROM wh_user_roles;"))</f>
        <v/>
      </c>
      <c r="E6" s="2" t="s">
        <v>42</v>
      </c>
      <c r="F6" s="9" t="s">
        <v>45</v>
      </c>
    </row>
    <row r="7" spans="1:6" x14ac:dyDescent="0.3">
      <c r="B7" s="2">
        <f t="shared" si="0"/>
        <v>4</v>
      </c>
      <c r="C7" s="2" t="str">
        <f>IF(OR(ISBLANK('User Input'!C7),("Y"&lt;&gt;'User Input'!I7)),"",CONCATENATE("INSERT INTO wh_user_roles (user_role_id, user_id, role_cd, date_created, date_last_updated, created_by, last_updated_by, is_active) SELECT max(user_role_id) + 1, (SELECT user_id FROM wh_idp_users WHERE user_eid = '",'User Input'!C7,"'), 'MANAGER', current_date, current_date, 0, 0, 'Y' FROM wh_user_roles;"))</f>
        <v/>
      </c>
      <c r="E7" s="2" t="s">
        <v>15</v>
      </c>
      <c r="F7" s="2" t="s">
        <v>20</v>
      </c>
    </row>
    <row r="8" spans="1:6" x14ac:dyDescent="0.3">
      <c r="B8" s="2">
        <f t="shared" si="0"/>
        <v>5</v>
      </c>
      <c r="C8" s="2" t="str">
        <f>IF(OR(ISBLANK('User Input'!C8),("Y"&lt;&gt;'User Input'!I8)),"",CONCATENATE("INSERT INTO wh_user_roles (user_role_id, user_id, role_cd, date_created, date_last_updated, created_by, last_updated_by, is_active) SELECT max(user_role_id) + 1, (SELECT user_id FROM wh_idp_users WHERE user_eid = '",'User Input'!C8,"'), 'MANAGER', current_date, current_date, 0, 0, 'Y' FROM wh_user_roles;"))</f>
        <v/>
      </c>
      <c r="E8" s="2" t="s">
        <v>16</v>
      </c>
      <c r="F8" s="2" t="s">
        <v>20</v>
      </c>
    </row>
    <row r="9" spans="1:6" x14ac:dyDescent="0.3">
      <c r="B9" s="2">
        <f t="shared" si="0"/>
        <v>6</v>
      </c>
      <c r="C9" s="2" t="str">
        <f>IF(OR(ISBLANK('User Input'!C9),("Y"&lt;&gt;'User Input'!I9)),"",CONCATENATE("INSERT INTO wh_user_roles (user_role_id, user_id, role_cd, date_created, date_last_updated, created_by, last_updated_by, is_active) SELECT max(user_role_id) + 1, (SELECT user_id FROM wh_idp_users WHERE user_eid = '",'User Input'!C9,"'), 'MANAGER', current_date, current_date, 0, 0, 'Y' FROM wh_user_roles;"))</f>
        <v/>
      </c>
      <c r="E9" s="2" t="s">
        <v>17</v>
      </c>
      <c r="F9" s="9">
        <v>0</v>
      </c>
    </row>
    <row r="10" spans="1:6" x14ac:dyDescent="0.3">
      <c r="B10" s="2">
        <f t="shared" si="0"/>
        <v>7</v>
      </c>
      <c r="C10" s="2" t="str">
        <f>IF(OR(ISBLANK('User Input'!C10),("Y"&lt;&gt;'User Input'!I10)),"",CONCATENATE("INSERT INTO wh_user_roles (user_role_id, user_id, role_cd, date_created, date_last_updated, created_by, last_updated_by, is_active) SELECT max(user_role_id) + 1, (SELECT user_id FROM wh_idp_users WHERE user_eid = '",'User Input'!C10,"'), 'MANAGER', current_date, current_date, 0, 0, 'Y' FROM wh_user_roles;"))</f>
        <v/>
      </c>
      <c r="E10" s="2" t="s">
        <v>18</v>
      </c>
      <c r="F10" s="9">
        <v>0</v>
      </c>
    </row>
    <row r="11" spans="1:6" x14ac:dyDescent="0.3">
      <c r="B11" s="2">
        <f t="shared" si="0"/>
        <v>8</v>
      </c>
      <c r="C11" s="2" t="str">
        <f>IF(OR(ISBLANK('User Input'!C11),("Y"&lt;&gt;'User Input'!I11)),"",CONCATENATE("INSERT INTO wh_user_roles (user_role_id, user_id, role_cd, date_created, date_last_updated, created_by, last_updated_by, is_active) SELECT max(user_role_id) + 1, (SELECT user_id FROM wh_idp_users WHERE user_eid = '",'User Input'!C11,"'), 'MANAGER', current_date, current_date, 0, 0, 'Y' FROM wh_user_roles;"))</f>
        <v/>
      </c>
      <c r="E11" s="2" t="s">
        <v>9</v>
      </c>
      <c r="F11" s="9" t="s">
        <v>19</v>
      </c>
    </row>
    <row r="12" spans="1:6" x14ac:dyDescent="0.3">
      <c r="B12" s="2">
        <f t="shared" si="0"/>
        <v>9</v>
      </c>
      <c r="C12" s="2" t="str">
        <f>IF(OR(ISBLANK('User Input'!C12),("Y"&lt;&gt;'User Input'!I12)),"",CONCATENATE("INSERT INTO wh_user_roles (user_role_id, user_id, role_cd, date_created, date_last_updated, created_by, last_updated_by, is_active) SELECT max(user_role_id) + 1, (SELECT user_id FROM wh_idp_users WHERE user_eid = '",'User Input'!C12,"'), 'MANAGER', current_date, current_date, 0, 0, 'Y' FROM wh_user_roles;"))</f>
        <v/>
      </c>
      <c r="E12" s="2"/>
      <c r="F12" s="2"/>
    </row>
    <row r="13" spans="1:6" x14ac:dyDescent="0.3">
      <c r="B13" s="2">
        <f t="shared" si="0"/>
        <v>10</v>
      </c>
      <c r="C13" s="2" t="str">
        <f>IF(OR(ISBLANK('User Input'!C13),("Y"&lt;&gt;'User Input'!I13)),"",CONCATENATE("INSERT INTO wh_user_roles (user_role_id, user_id, role_cd, date_created, date_last_updated, created_by, last_updated_by, is_active) SELECT max(user_role_id) + 1, (SELECT user_id FROM wh_idp_users WHERE user_eid = '",'User Input'!C13,"'), 'MANAGER', current_date, current_date, 0, 0, 'Y' FROM wh_user_roles;"))</f>
        <v/>
      </c>
      <c r="E13" s="2"/>
      <c r="F13" s="9"/>
    </row>
    <row r="14" spans="1:6" x14ac:dyDescent="0.3">
      <c r="B14" s="2">
        <f t="shared" si="0"/>
        <v>11</v>
      </c>
      <c r="C14" s="2" t="str">
        <f>IF(OR(ISBLANK('User Input'!C14),("Y"&lt;&gt;'User Input'!I14)),"",CONCATENATE("INSERT INTO wh_user_roles (user_role_id, user_id, role_cd, date_created, date_last_updated, created_by, last_updated_by, is_active) SELECT max(user_role_id) + 1, (SELECT user_id FROM wh_idp_users WHERE user_eid = '",'User Input'!C14,"'), 'MANAGER', current_date, current_date, 0, 0, 'Y' FROM wh_user_roles;"))</f>
        <v/>
      </c>
      <c r="E14" s="2"/>
      <c r="F14" s="9"/>
    </row>
    <row r="15" spans="1:6" x14ac:dyDescent="0.3">
      <c r="B15" s="2">
        <f t="shared" si="0"/>
        <v>12</v>
      </c>
      <c r="C15" s="2" t="str">
        <f>IF(OR(ISBLANK('User Input'!C15),("Y"&lt;&gt;'User Input'!I15)),"",CONCATENATE("INSERT INTO wh_user_roles (user_role_id, user_id, role_cd, date_created, date_last_updated, created_by, last_updated_by, is_active) SELECT max(user_role_id) + 1, (SELECT user_id FROM wh_idp_users WHERE user_eid = '",'User Input'!C15,"'), 'MANAGER', current_date, current_date, 0, 0, 'Y' FROM wh_user_roles;"))</f>
        <v/>
      </c>
      <c r="E15" s="2"/>
      <c r="F15" s="9"/>
    </row>
    <row r="16" spans="1:6" x14ac:dyDescent="0.3">
      <c r="B16" s="2">
        <f t="shared" si="0"/>
        <v>13</v>
      </c>
      <c r="C16" s="2" t="str">
        <f>IF(OR(ISBLANK('User Input'!C16),("Y"&lt;&gt;'User Input'!I16)),"",CONCATENATE("INSERT INTO wh_user_roles (user_role_id, user_id, role_cd, date_created, date_last_updated, created_by, last_updated_by, is_active) SELECT max(user_role_id) + 1, (SELECT user_id FROM wh_idp_users WHERE user_eid = '",'User Input'!C16,"'), 'MANAGER', current_date, current_date, 0, 0, 'Y' FROM wh_user_roles;"))</f>
        <v/>
      </c>
      <c r="F16" s="7"/>
    </row>
    <row r="17" spans="2:6" x14ac:dyDescent="0.3">
      <c r="B17" s="2">
        <f t="shared" si="0"/>
        <v>14</v>
      </c>
      <c r="C17" s="2" t="str">
        <f>IF(OR(ISBLANK('User Input'!C17),("Y"&lt;&gt;'User Input'!I17)),"",CONCATENATE("INSERT INTO wh_user_roles (user_role_id, user_id, role_cd, date_created, date_last_updated, created_by, last_updated_by, is_active) SELECT max(user_role_id) + 1, (SELECT user_id FROM wh_idp_users WHERE user_eid = '",'User Input'!C17,"'), 'MANAGER', current_date, current_date, 0, 0, 'Y' FROM wh_user_roles;"))</f>
        <v/>
      </c>
      <c r="E17" s="5"/>
      <c r="F17" s="10"/>
    </row>
    <row r="18" spans="2:6" x14ac:dyDescent="0.3">
      <c r="B18" s="2">
        <f>B17+1</f>
        <v>15</v>
      </c>
      <c r="C18" s="2" t="str">
        <f>IF(OR(ISBLANK('User Input'!C18),("Y"&lt;&gt;'User Input'!I18)),"",CONCATENATE("INSERT INTO wh_user_roles (user_role_id, user_id, role_cd, date_created, date_last_updated, created_by, last_updated_by, is_active) SELECT max(user_role_id) + 1, (SELECT user_id FROM wh_idp_users WHERE user_eid = '",'User Input'!C18,"'), 'MANAGER', current_date, current_date, 0, 0, 'Y' FROM wh_user_roles;"))</f>
        <v/>
      </c>
      <c r="E18" s="1" t="s">
        <v>5</v>
      </c>
      <c r="F18" s="7" t="s">
        <v>43</v>
      </c>
    </row>
    <row r="19" spans="2:6" x14ac:dyDescent="0.3">
      <c r="B19" s="2">
        <f t="shared" si="0"/>
        <v>16</v>
      </c>
      <c r="C19" s="2" t="str">
        <f>IF(OR(ISBLANK('User Input'!C19),("Y"&lt;&gt;'User Input'!I19)),"",CONCATENATE("INSERT INTO wh_user_roles (user_role_id, user_id, role_cd, date_created, date_last_updated, created_by, last_updated_by, is_active) SELECT max(user_role_id) + 1, (SELECT user_id FROM wh_idp_users WHERE user_eid = '",'User Input'!C19,"'), 'MANAGER', current_date, current_date, 0, 0, 'Y' FROM wh_user_roles;"))</f>
        <v/>
      </c>
      <c r="E19" s="5" t="s">
        <v>24</v>
      </c>
      <c r="F19" s="10" t="s">
        <v>23</v>
      </c>
    </row>
    <row r="20" spans="2:6" x14ac:dyDescent="0.3">
      <c r="B20" s="2">
        <f t="shared" si="0"/>
        <v>17</v>
      </c>
      <c r="C20" s="2" t="str">
        <f>IF(OR(ISBLANK('User Input'!C20),("Y"&lt;&gt;'User Input'!I20)),"",CONCATENATE("INSERT INTO wh_user_roles (user_role_id, user_id, role_cd, date_created, date_last_updated, created_by, last_updated_by, is_active) SELECT max(user_role_id) + 1, (SELECT user_id FROM wh_idp_users WHERE user_eid = '",'User Input'!C20,"'), 'MANAGER', current_date, current_date, 0, 0, 'Y' FROM wh_user_roles;"))</f>
        <v/>
      </c>
      <c r="E20" s="5" t="s">
        <v>21</v>
      </c>
      <c r="F20" s="10" t="s">
        <v>25</v>
      </c>
    </row>
    <row r="21" spans="2:6" x14ac:dyDescent="0.3">
      <c r="B21" s="2">
        <f t="shared" si="0"/>
        <v>18</v>
      </c>
      <c r="C21" s="2" t="str">
        <f>IF(OR(ISBLANK('User Input'!C21),("Y"&lt;&gt;'User Input'!I21)),"",CONCATENATE("INSERT INTO wh_user_roles (user_role_id, user_id, role_cd, date_created, date_last_updated, created_by, last_updated_by, is_active) SELECT max(user_role_id) + 1, (SELECT user_id FROM wh_idp_users WHERE user_eid = '",'User Input'!C21,"'), 'MANAGER', current_date, current_date, 0, 0, 'Y' FROM wh_user_roles;"))</f>
        <v/>
      </c>
      <c r="E21" s="1" t="s">
        <v>22</v>
      </c>
      <c r="F21" s="8" t="str">
        <f>CONCATENATE(" FROM ", E2,";")</f>
        <v xml:space="preserve"> FROM wh_user_roles;</v>
      </c>
    </row>
    <row r="22" spans="2:6" x14ac:dyDescent="0.3">
      <c r="B22" s="2">
        <f t="shared" si="0"/>
        <v>19</v>
      </c>
      <c r="C22" s="2" t="str">
        <f>IF(OR(ISBLANK('User Input'!C22),("Y"&lt;&gt;'User Input'!I22)),"",CONCATENATE("INSERT INTO wh_user_roles (user_role_id, user_id, role_cd, date_created, date_last_updated, created_by, last_updated_by, is_active) SELECT max(user_role_id) + 1, (SELECT user_id FROM wh_idp_users WHERE user_eid = '",'User Input'!C22,"'), 'MANAGER', current_date, current_date, 0, 0, 'Y' FROM wh_user_roles;"))</f>
        <v/>
      </c>
      <c r="E22" s="1" t="s">
        <v>30</v>
      </c>
      <c r="F22" s="1" t="str">
        <f>IF(ISBLANK('User Input'!C4),"",CONCATENATE(F18,F4,F5,F6,F20,F7,F20,F8,F20,F9,F20,F10,F20,F11,F21))</f>
        <v>INSERT INTO wh_user_roles (user_role_id, user_id, role_cd, date_created, date_last_updated, created_by, last_updated_by, is_active) SELECT max(user_role_id) + 1, (SELECT user_id FROM wh_idp_users WHERE user_eid = '&lt;INPUT&gt;'), 'EMPLOYEE', current_date, current_date, 0, 0, 'Y' FROM wh_user_roles;</v>
      </c>
    </row>
    <row r="23" spans="2:6" x14ac:dyDescent="0.3">
      <c r="B23" s="2"/>
      <c r="C23" s="2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A87F7-274B-42DF-9C90-806ABB652D3A}">
  <sheetPr>
    <tabColor theme="1" tint="4.9989318521683403E-2"/>
  </sheetPr>
  <dimension ref="A1:F23"/>
  <sheetViews>
    <sheetView showGridLines="0" topLeftCell="A13" zoomScale="130" zoomScaleNormal="130" workbookViewId="0">
      <selection activeCell="C12" sqref="C12:C13"/>
    </sheetView>
  </sheetViews>
  <sheetFormatPr defaultRowHeight="16.5" x14ac:dyDescent="0.3"/>
  <cols>
    <col min="1" max="1" width="5.28515625" customWidth="1"/>
    <col min="2" max="2" width="6.28515625" style="1" bestFit="1" customWidth="1"/>
    <col min="3" max="3" width="74.42578125" style="1" customWidth="1"/>
    <col min="4" max="4" width="9.140625" style="1"/>
    <col min="5" max="5" width="11.7109375" style="1" customWidth="1"/>
    <col min="6" max="6" width="29.5703125" style="1" customWidth="1"/>
    <col min="7" max="16384" width="9.140625" style="1"/>
  </cols>
  <sheetData>
    <row r="1" spans="1:6" x14ac:dyDescent="0.3">
      <c r="A1" s="1"/>
      <c r="B1" s="7"/>
      <c r="C1" s="6"/>
      <c r="F1"/>
    </row>
    <row r="2" spans="1:6" ht="13.5" x14ac:dyDescent="0.25">
      <c r="A2" s="1"/>
      <c r="B2" s="8"/>
      <c r="C2" s="6"/>
      <c r="E2" s="4" t="s">
        <v>40</v>
      </c>
    </row>
    <row r="3" spans="1:6" ht="26.25" x14ac:dyDescent="0.3">
      <c r="B3" s="3"/>
      <c r="C3" s="3" t="s">
        <v>3</v>
      </c>
      <c r="E3" s="3" t="s">
        <v>7</v>
      </c>
      <c r="F3" s="3" t="s">
        <v>8</v>
      </c>
    </row>
    <row r="4" spans="1:6" ht="51.75" x14ac:dyDescent="0.3">
      <c r="B4" s="2">
        <v>1</v>
      </c>
      <c r="C4" s="2" t="str">
        <f>IF(OR(ISBLANK('User Input'!C4),("Y"&lt;&gt;'User Input'!J4)),"",CONCATENATE("INSERT INTO wh_user_roles (user_role_id, user_id, role_cd, date_created, date_last_updated, created_by, last_updated_by, is_active) SELECT max(user_role_id) + 1, (SELECT user_id FROM wh_idp_users WHERE user_eid = '",'User Input'!C4,"'), 'ADMIN', current_date, current_date, 0, 0, 'Y' FROM wh_user_roles;"))</f>
        <v/>
      </c>
      <c r="E4" s="2" t="s">
        <v>41</v>
      </c>
      <c r="F4" s="9" t="s">
        <v>44</v>
      </c>
    </row>
    <row r="5" spans="1:6" ht="39" x14ac:dyDescent="0.3">
      <c r="B5" s="2">
        <f>B4+1</f>
        <v>2</v>
      </c>
      <c r="C5" s="2" t="str">
        <f>IF(OR(ISBLANK('User Input'!C5),("Y"&lt;&gt;'User Input'!J5)),"",CONCATENATE("INSERT INTO wh_user_roles (user_role_id, user_id, role_cd, date_created, date_last_updated, created_by, last_updated_by, is_active) SELECT max(user_role_id) + 1, (SELECT user_id FROM wh_idp_users WHERE user_eid = '",'User Input'!C5,"'), 'ADMIN', current_date, current_date, 0, 0, 'Y' FROM wh_user_roles;"))</f>
        <v/>
      </c>
      <c r="E5" s="2" t="s">
        <v>12</v>
      </c>
      <c r="F5" s="9" t="s">
        <v>39</v>
      </c>
    </row>
    <row r="6" spans="1:6" ht="39" x14ac:dyDescent="0.3">
      <c r="B6" s="2">
        <f t="shared" ref="B6:B22" si="0">B5+1</f>
        <v>3</v>
      </c>
      <c r="C6" s="2" t="str">
        <f>IF(OR(ISBLANK('User Input'!C6),("Y"&lt;&gt;'User Input'!J6)),"",CONCATENATE("INSERT INTO wh_user_roles (user_role_id, user_id, role_cd, date_created, date_last_updated, created_by, last_updated_by, is_active) SELECT max(user_role_id) + 1, (SELECT user_id FROM wh_idp_users WHERE user_eid = '",'User Input'!C6,"'), 'ADMIN', current_date, current_date, 0, 0, 'Y' FROM wh_user_roles;"))</f>
        <v/>
      </c>
      <c r="E6" s="2" t="s">
        <v>42</v>
      </c>
      <c r="F6" s="9" t="s">
        <v>45</v>
      </c>
    </row>
    <row r="7" spans="1:6" ht="39" x14ac:dyDescent="0.3">
      <c r="B7" s="2">
        <f t="shared" si="0"/>
        <v>4</v>
      </c>
      <c r="C7" s="2" t="str">
        <f>IF(OR(ISBLANK('User Input'!C7),("Y"&lt;&gt;'User Input'!J7)),"",CONCATENATE("INSERT INTO wh_user_roles (user_role_id, user_id, role_cd, date_created, date_last_updated, created_by, last_updated_by, is_active) SELECT max(user_role_id) + 1, (SELECT user_id FROM wh_idp_users WHERE user_eid = '",'User Input'!C7,"'), 'ADMIN', current_date, current_date, 0, 0, 'Y' FROM wh_user_roles;"))</f>
        <v/>
      </c>
      <c r="E7" s="2" t="s">
        <v>15</v>
      </c>
      <c r="F7" s="2" t="s">
        <v>20</v>
      </c>
    </row>
    <row r="8" spans="1:6" ht="39" x14ac:dyDescent="0.3">
      <c r="B8" s="2">
        <f t="shared" si="0"/>
        <v>5</v>
      </c>
      <c r="C8" s="2" t="str">
        <f>IF(OR(ISBLANK('User Input'!C8),("Y"&lt;&gt;'User Input'!J8)),"",CONCATENATE("INSERT INTO wh_user_roles (user_role_id, user_id, role_cd, date_created, date_last_updated, created_by, last_updated_by, is_active) SELECT max(user_role_id) + 1, (SELECT user_id FROM wh_idp_users WHERE user_eid = '",'User Input'!C8,"'), 'ADMIN', current_date, current_date, 0, 0, 'Y' FROM wh_user_roles;"))</f>
        <v/>
      </c>
      <c r="E8" s="2" t="s">
        <v>16</v>
      </c>
      <c r="F8" s="2" t="s">
        <v>20</v>
      </c>
    </row>
    <row r="9" spans="1:6" ht="39" x14ac:dyDescent="0.3">
      <c r="B9" s="2">
        <f t="shared" si="0"/>
        <v>6</v>
      </c>
      <c r="C9" s="2" t="str">
        <f>IF(OR(ISBLANK('User Input'!C9),("Y"&lt;&gt;'User Input'!J9)),"",CONCATENATE("INSERT INTO wh_user_roles (user_role_id, user_id, role_cd, date_created, date_last_updated, created_by, last_updated_by, is_active) SELECT max(user_role_id) + 1, (SELECT user_id FROM wh_idp_users WHERE user_eid = '",'User Input'!C9,"'), 'ADMIN', current_date, current_date, 0, 0, 'Y' FROM wh_user_roles;"))</f>
        <v/>
      </c>
      <c r="E9" s="2" t="s">
        <v>17</v>
      </c>
      <c r="F9" s="9">
        <v>0</v>
      </c>
    </row>
    <row r="10" spans="1:6" ht="39" x14ac:dyDescent="0.3">
      <c r="B10" s="2">
        <f t="shared" si="0"/>
        <v>7</v>
      </c>
      <c r="C10" s="2" t="str">
        <f>IF(OR(ISBLANK('User Input'!C10),("Y"&lt;&gt;'User Input'!J10)),"",CONCATENATE("INSERT INTO wh_user_roles (user_role_id, user_id, role_cd, date_created, date_last_updated, created_by, last_updated_by, is_active) SELECT max(user_role_id) + 1, (SELECT user_id FROM wh_idp_users WHERE user_eid = '",'User Input'!C10,"'), 'ADMIN', current_date, current_date, 0, 0, 'Y' FROM wh_user_roles;"))</f>
        <v/>
      </c>
      <c r="E10" s="2" t="s">
        <v>18</v>
      </c>
      <c r="F10" s="9">
        <v>0</v>
      </c>
    </row>
    <row r="11" spans="1:6" ht="39" x14ac:dyDescent="0.3">
      <c r="B11" s="2">
        <f t="shared" si="0"/>
        <v>8</v>
      </c>
      <c r="C11" s="2" t="str">
        <f>IF(OR(ISBLANK('User Input'!C11),("Y"&lt;&gt;'User Input'!J11)),"",CONCATENATE("INSERT INTO wh_user_roles (user_role_id, user_id, role_cd, date_created, date_last_updated, created_by, last_updated_by, is_active) SELECT max(user_role_id) + 1, (SELECT user_id FROM wh_idp_users WHERE user_eid = '",'User Input'!C11,"'), 'ADMIN', current_date, current_date, 0, 0, 'Y' FROM wh_user_roles;"))</f>
        <v/>
      </c>
      <c r="E11" s="2" t="s">
        <v>9</v>
      </c>
      <c r="F11" s="9" t="s">
        <v>19</v>
      </c>
    </row>
    <row r="12" spans="1:6" ht="39" x14ac:dyDescent="0.3">
      <c r="B12" s="2">
        <f t="shared" si="0"/>
        <v>9</v>
      </c>
      <c r="C12" s="2" t="str">
        <f>IF(OR(ISBLANK('User Input'!C12),("Y"&lt;&gt;'User Input'!J12)),"",CONCATENATE("INSERT INTO wh_user_roles (user_role_id, user_id, role_cd, date_created, date_last_updated, created_by, last_updated_by, is_active) SELECT max(user_role_id) + 1, (SELECT user_id FROM wh_idp_users WHERE user_eid = '",'User Input'!C12,"'), 'ADMIN', current_date, current_date, 0, 0, 'Y' FROM wh_user_roles;"))</f>
        <v/>
      </c>
      <c r="E12" s="2"/>
      <c r="F12" s="2"/>
    </row>
    <row r="13" spans="1:6" ht="39" x14ac:dyDescent="0.3">
      <c r="B13" s="2">
        <f t="shared" si="0"/>
        <v>10</v>
      </c>
      <c r="C13" s="2" t="str">
        <f>IF(OR(ISBLANK('User Input'!C13),("Y"&lt;&gt;'User Input'!J13)),"",CONCATENATE("INSERT INTO wh_user_roles (user_role_id, user_id, role_cd, date_created, date_last_updated, created_by, last_updated_by, is_active) SELECT max(user_role_id) + 1, (SELECT user_id FROM wh_idp_users WHERE user_eid = '",'User Input'!C13,"'), 'ADMIN', current_date, current_date, 0, 0, 'Y' FROM wh_user_roles;"))</f>
        <v/>
      </c>
      <c r="E13" s="2"/>
      <c r="F13" s="9"/>
    </row>
    <row r="14" spans="1:6" ht="39" x14ac:dyDescent="0.3">
      <c r="B14" s="2">
        <f t="shared" si="0"/>
        <v>11</v>
      </c>
      <c r="C14" s="2" t="str">
        <f>IF(OR(ISBLANK('User Input'!C14),("Y"&lt;&gt;'User Input'!J14)),"",CONCATENATE("INSERT INTO wh_user_roles (user_role_id, user_id, role_cd, date_created, date_last_updated, created_by, last_updated_by, is_active) SELECT max(user_role_id) + 1, (SELECT user_id FROM wh_idp_users WHERE user_eid = '",'User Input'!C14,"'), 'ADMIN', current_date, current_date, 0, 0, 'Y' FROM wh_user_roles;"))</f>
        <v/>
      </c>
      <c r="E14" s="2"/>
      <c r="F14" s="9"/>
    </row>
    <row r="15" spans="1:6" ht="39" x14ac:dyDescent="0.3">
      <c r="B15" s="2">
        <f t="shared" si="0"/>
        <v>12</v>
      </c>
      <c r="C15" s="2" t="str">
        <f>IF(OR(ISBLANK('User Input'!C15),("Y"&lt;&gt;'User Input'!J15)),"",CONCATENATE("INSERT INTO wh_user_roles (user_role_id, user_id, role_cd, date_created, date_last_updated, created_by, last_updated_by, is_active) SELECT max(user_role_id) + 1, (SELECT user_id FROM wh_idp_users WHERE user_eid = '",'User Input'!C15,"'), 'ADMIN', current_date, current_date, 0, 0, 'Y' FROM wh_user_roles;"))</f>
        <v/>
      </c>
      <c r="E15" s="2"/>
      <c r="F15" s="9"/>
    </row>
    <row r="16" spans="1:6" ht="39" x14ac:dyDescent="0.3">
      <c r="B16" s="2">
        <f t="shared" si="0"/>
        <v>13</v>
      </c>
      <c r="C16" s="2" t="str">
        <f>IF(OR(ISBLANK('User Input'!C16),("Y"&lt;&gt;'User Input'!J16)),"",CONCATENATE("INSERT INTO wh_user_roles (user_role_id, user_id, role_cd, date_created, date_last_updated, created_by, last_updated_by, is_active) SELECT max(user_role_id) + 1, (SELECT user_id FROM wh_idp_users WHERE user_eid = '",'User Input'!C16,"'), 'ADMIN', current_date, current_date, 0, 0, 'Y' FROM wh_user_roles;"))</f>
        <v/>
      </c>
      <c r="F16" s="7"/>
    </row>
    <row r="17" spans="2:6" ht="39" x14ac:dyDescent="0.3">
      <c r="B17" s="2">
        <f t="shared" si="0"/>
        <v>14</v>
      </c>
      <c r="C17" s="2" t="str">
        <f>IF(OR(ISBLANK('User Input'!C17),("Y"&lt;&gt;'User Input'!J17)),"",CONCATENATE("INSERT INTO wh_user_roles (user_role_id, user_id, role_cd, date_created, date_last_updated, created_by, last_updated_by, is_active) SELECT max(user_role_id) + 1, (SELECT user_id FROM wh_idp_users WHERE user_eid = '",'User Input'!C17,"'), 'ADMIN', current_date, current_date, 0, 0, 'Y' FROM wh_user_roles;"))</f>
        <v/>
      </c>
      <c r="E17" s="5"/>
      <c r="F17" s="10"/>
    </row>
    <row r="18" spans="2:6" ht="39" x14ac:dyDescent="0.3">
      <c r="B18" s="2">
        <f>B17+1</f>
        <v>15</v>
      </c>
      <c r="C18" s="2" t="str">
        <f>IF(OR(ISBLANK('User Input'!C18),("Y"&lt;&gt;'User Input'!J18)),"",CONCATENATE("INSERT INTO wh_user_roles (user_role_id, user_id, role_cd, date_created, date_last_updated, created_by, last_updated_by, is_active) SELECT max(user_role_id) + 1, (SELECT user_id FROM wh_idp_users WHERE user_eid = '",'User Input'!C18,"'), 'ADMIN', current_date, current_date, 0, 0, 'Y' FROM wh_user_roles;"))</f>
        <v/>
      </c>
      <c r="E18" s="1" t="s">
        <v>5</v>
      </c>
      <c r="F18" s="7" t="s">
        <v>43</v>
      </c>
    </row>
    <row r="19" spans="2:6" ht="39" x14ac:dyDescent="0.3">
      <c r="B19" s="2">
        <f t="shared" si="0"/>
        <v>16</v>
      </c>
      <c r="C19" s="2" t="str">
        <f>IF(OR(ISBLANK('User Input'!C19),("Y"&lt;&gt;'User Input'!J19)),"",CONCATENATE("INSERT INTO wh_user_roles (user_role_id, user_id, role_cd, date_created, date_last_updated, created_by, last_updated_by, is_active) SELECT max(user_role_id) + 1, (SELECT user_id FROM wh_idp_users WHERE user_eid = '",'User Input'!C19,"'), 'ADMIN', current_date, current_date, 0, 0, 'Y' FROM wh_user_roles;"))</f>
        <v/>
      </c>
      <c r="E19" s="5" t="s">
        <v>24</v>
      </c>
      <c r="F19" s="10" t="s">
        <v>23</v>
      </c>
    </row>
    <row r="20" spans="2:6" x14ac:dyDescent="0.3">
      <c r="B20" s="2">
        <f t="shared" si="0"/>
        <v>17</v>
      </c>
      <c r="C20" s="2" t="str">
        <f>IF(OR(ISBLANK('User Input'!C20),("Y"&lt;&gt;'User Input'!J20)),"",CONCATENATE("INSERT INTO wh_user_roles (user_role_id, user_id, role_cd, date_created, date_last_updated, created_by, last_updated_by, is_active) SELECT max(user_role_id) + 1, (SELECT user_id FROM wh_idp_users WHERE user_eid = '",'User Input'!C20,"'), 'ADMIN', current_date, current_date, 0, 0, 'Y' FROM wh_user_roles;"))</f>
        <v/>
      </c>
      <c r="E20" s="5" t="s">
        <v>21</v>
      </c>
      <c r="F20" s="10" t="s">
        <v>25</v>
      </c>
    </row>
    <row r="21" spans="2:6" x14ac:dyDescent="0.3">
      <c r="B21" s="2">
        <f t="shared" si="0"/>
        <v>18</v>
      </c>
      <c r="C21" s="2" t="str">
        <f>IF(OR(ISBLANK('User Input'!C21),("Y"&lt;&gt;'User Input'!J21)),"",CONCATENATE("INSERT INTO wh_user_roles (user_role_id, user_id, role_cd, date_created, date_last_updated, created_by, last_updated_by, is_active) SELECT max(user_role_id) + 1, (SELECT user_id FROM wh_idp_users WHERE user_eid = '",'User Input'!C21,"'), 'ADMIN', current_date, current_date, 0, 0, 'Y' FROM wh_user_roles;"))</f>
        <v/>
      </c>
      <c r="E21" s="1" t="s">
        <v>22</v>
      </c>
      <c r="F21" s="8" t="str">
        <f>CONCATENATE(" FROM ", E2,";")</f>
        <v xml:space="preserve"> FROM wh_user_roles;</v>
      </c>
    </row>
    <row r="22" spans="2:6" x14ac:dyDescent="0.3">
      <c r="B22" s="2">
        <f t="shared" si="0"/>
        <v>19</v>
      </c>
      <c r="C22" s="2" t="str">
        <f>IF(OR(ISBLANK('User Input'!C22),("Y"&lt;&gt;'User Input'!J22)),"",CONCATENATE("INSERT INTO wh_user_roles (user_role_id, user_id, role_cd, date_created, date_last_updated, created_by, last_updated_by, is_active) SELECT max(user_role_id) + 1, (SELECT user_id FROM wh_idp_users WHERE user_eid = '",'User Input'!C22,"'), 'ADMIN', current_date, current_date, 0, 0, 'Y' FROM wh_user_roles;"))</f>
        <v/>
      </c>
      <c r="E22" s="1" t="s">
        <v>30</v>
      </c>
      <c r="F22" s="1" t="str">
        <f>IF(ISBLANK('User Input'!C4),"",CONCATENATE(F18,F4,F5,F6,F20,F7,F20,F8,F20,F9,F20,F10,F20,F11,F21))</f>
        <v>INSERT INTO wh_user_roles (user_role_id, user_id, role_cd, date_created, date_last_updated, created_by, last_updated_by, is_active) SELECT max(user_role_id) + 1, (SELECT user_id FROM wh_idp_users WHERE user_eid = '&lt;INPUT&gt;'), 'EMPLOYEE', current_date, current_date, 0, 0, 'Y' FROM wh_user_roles;</v>
      </c>
    </row>
    <row r="23" spans="2:6" x14ac:dyDescent="0.3">
      <c r="B23" s="2"/>
      <c r="C23" s="2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11993-FED3-4949-939B-142DBEEF6E07}">
  <sheetPr>
    <tabColor theme="1" tint="4.9989318521683403E-2"/>
  </sheetPr>
  <dimension ref="A1:C21"/>
  <sheetViews>
    <sheetView topLeftCell="A7" workbookViewId="0">
      <selection activeCell="B19" sqref="B19:B21"/>
    </sheetView>
  </sheetViews>
  <sheetFormatPr defaultRowHeight="16.5" x14ac:dyDescent="0.3"/>
  <cols>
    <col min="2" max="2" width="21.42578125" customWidth="1"/>
  </cols>
  <sheetData>
    <row r="1" spans="1:3" x14ac:dyDescent="0.3">
      <c r="B1" s="11" t="s">
        <v>58</v>
      </c>
    </row>
    <row r="2" spans="1:3" x14ac:dyDescent="0.3">
      <c r="A2">
        <v>1</v>
      </c>
      <c r="B2" t="s">
        <v>57</v>
      </c>
    </row>
    <row r="3" spans="1:3" x14ac:dyDescent="0.3">
      <c r="A3">
        <v>2</v>
      </c>
      <c r="B3" t="s">
        <v>50</v>
      </c>
    </row>
    <row r="4" spans="1:3" x14ac:dyDescent="0.3">
      <c r="A4">
        <v>3</v>
      </c>
      <c r="B4" t="s">
        <v>46</v>
      </c>
    </row>
    <row r="5" spans="1:3" x14ac:dyDescent="0.3">
      <c r="A5">
        <v>4</v>
      </c>
      <c r="B5" t="s">
        <v>47</v>
      </c>
    </row>
    <row r="6" spans="1:3" x14ac:dyDescent="0.3">
      <c r="A6">
        <v>5</v>
      </c>
      <c r="B6" t="s">
        <v>73</v>
      </c>
    </row>
    <row r="9" spans="1:3" x14ac:dyDescent="0.3">
      <c r="B9" s="11" t="s">
        <v>59</v>
      </c>
    </row>
    <row r="10" spans="1:3" x14ac:dyDescent="0.3">
      <c r="A10">
        <v>0</v>
      </c>
      <c r="B10" t="s">
        <v>62</v>
      </c>
      <c r="C10" t="s">
        <v>64</v>
      </c>
    </row>
    <row r="11" spans="1:3" x14ac:dyDescent="0.3">
      <c r="A11">
        <v>1</v>
      </c>
      <c r="B11" t="s">
        <v>6</v>
      </c>
      <c r="C11" t="s">
        <v>65</v>
      </c>
    </row>
    <row r="12" spans="1:3" x14ac:dyDescent="0.3">
      <c r="A12">
        <v>2</v>
      </c>
      <c r="B12" t="s">
        <v>63</v>
      </c>
      <c r="C12" t="s">
        <v>65</v>
      </c>
    </row>
    <row r="13" spans="1:3" x14ac:dyDescent="0.3">
      <c r="A13">
        <v>3</v>
      </c>
      <c r="B13" t="s">
        <v>40</v>
      </c>
      <c r="C13" t="s">
        <v>66</v>
      </c>
    </row>
    <row r="14" spans="1:3" x14ac:dyDescent="0.3">
      <c r="A14">
        <v>4</v>
      </c>
      <c r="B14" t="s">
        <v>60</v>
      </c>
      <c r="C14" t="s">
        <v>67</v>
      </c>
    </row>
    <row r="15" spans="1:3" x14ac:dyDescent="0.3">
      <c r="A15">
        <v>5</v>
      </c>
      <c r="B15" t="s">
        <v>61</v>
      </c>
      <c r="C15" t="s">
        <v>68</v>
      </c>
    </row>
    <row r="18" spans="2:2" x14ac:dyDescent="0.3">
      <c r="B18" s="11" t="s">
        <v>69</v>
      </c>
    </row>
    <row r="19" spans="2:2" x14ac:dyDescent="0.3">
      <c r="B19" t="s">
        <v>70</v>
      </c>
    </row>
    <row r="20" spans="2:2" x14ac:dyDescent="0.3">
      <c r="B20" t="s">
        <v>71</v>
      </c>
    </row>
    <row r="21" spans="2:2" x14ac:dyDescent="0.3">
      <c r="B21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 Input</vt:lpstr>
      <vt:lpstr>wh_idp_users(1)</vt:lpstr>
      <vt:lpstr>wh_users(2)</vt:lpstr>
      <vt:lpstr>wh_user_roles(3)</vt:lpstr>
      <vt:lpstr>manager_wh_user_roles(4)</vt:lpstr>
      <vt:lpstr>admin_wh_user_roles(5)</vt:lpstr>
      <vt:lpstr>READ ME</vt:lpstr>
    </vt:vector>
  </TitlesOfParts>
  <Company>FIS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Sim, Wilfred</dc:creator>
  <cp:lastModifiedBy>Olano, Arthur</cp:lastModifiedBy>
  <cp:lastPrinted>2016-01-06T09:51:02Z</cp:lastPrinted>
  <dcterms:created xsi:type="dcterms:W3CDTF">2015-10-18T01:09:01Z</dcterms:created>
  <dcterms:modified xsi:type="dcterms:W3CDTF">2020-08-27T09:32:36Z</dcterms:modified>
</cp:coreProperties>
</file>