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MO. MetricsTrees" sheetId="1" state="visible" r:id="rId2"/>
    <sheet name="Table SMO. ComparisonTre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<sst xmlns="http://schemas.openxmlformats.org/spreadsheetml/2006/main" count="132" uniqueCount="105">
  <si>
    <t xml:space="preserve">Table SMO.  Dissimilarity metrics used to calculate differences among the four alternative tree topologies of the 461 eukaryotes analyzed in this study.</t>
  </si>
  <si>
    <t xml:space="preserve">Description of the metrics used to calculate the tree dissimilarities between our four three topologies for eukaryotes, based on the publication of Kuhner and Yamato (2015).</t>
  </si>
  <si>
    <t xml:space="preserve">Mary K. Kuhner, Jon Yamato. Practical Performance of Tree Comparison Metrics. Systematic Biology, Volume 64, Issue 2, March 2015, Pages 205–214</t>
  </si>
  <si>
    <t xml:space="preserve">https://doi.org/10.1093/sysbio/syu085</t>
  </si>
  <si>
    <t xml:space="preserve">Abbreviation</t>
  </si>
  <si>
    <t xml:space="preserve">Name</t>
  </si>
  <si>
    <t xml:space="preserve">Original reference</t>
  </si>
  <si>
    <t xml:space="preserve">Basis</t>
  </si>
  <si>
    <t xml:space="preserve">Description</t>
  </si>
  <si>
    <t xml:space="preserve">rf</t>
  </si>
  <si>
    <t xml:space="preserve">Symmetrical difference metric</t>
  </si>
  <si>
    <t xml:space="preserve">Robinson and Foulds (1981)</t>
  </si>
  <si>
    <t xml:space="preserve">Topology only</t>
  </si>
  <si>
    <t xml:space="preserve">Number of clades not shared </t>
  </si>
  <si>
    <t xml:space="preserve">mast</t>
  </si>
  <si>
    <t xml:space="preserve">Maximum Agreement SubTree</t>
  </si>
  <si>
    <t xml:space="preserve">Gordon (1980)</t>
  </si>
  <si>
    <t xml:space="preserve">Size of maximum shared subtree </t>
  </si>
  <si>
    <t xml:space="preserve">align</t>
  </si>
  <si>
    <t xml:space="preserve">Tree alignment metric</t>
  </si>
  <si>
    <t xml:space="preserve">Nye et al. (2006)</t>
  </si>
  <si>
    <t xml:space="preserve">Mismatches in best alignment of branches </t>
  </si>
  <si>
    <t xml:space="preserve">node</t>
  </si>
  <si>
    <t xml:space="preserve">Nodal or path distance </t>
  </si>
  <si>
    <t xml:space="preserve">Williams and Clifford (1971)</t>
  </si>
  <si>
    <t xml:space="preserve">Difference in pathlengths between pairs of tips</t>
  </si>
  <si>
    <t xml:space="preserve">sim</t>
  </si>
  <si>
    <t xml:space="preserve">Randomly shared clades</t>
  </si>
  <si>
    <t xml:space="preserve">Hein et al. (2005)</t>
  </si>
  <si>
    <t xml:space="preserve">Topology and branch lengths </t>
  </si>
  <si>
    <t xml:space="preserve">Chance that random points share the same clades</t>
  </si>
  <si>
    <t xml:space="preserve">int</t>
  </si>
  <si>
    <t xml:space="preserve">Time-interval lengths</t>
  </si>
  <si>
    <t xml:space="preserve">Kuhner and Yamato (2015)</t>
  </si>
  <si>
    <t xml:space="preserve">Branch lengths only</t>
  </si>
  <si>
    <t xml:space="preserve">Summed differences between time-interval lengths</t>
  </si>
  <si>
    <t xml:space="preserve">Results of the dissimilarity metrics (described above) estimated for our four tree topologies for 461 eukaryotes, as implemented in the pyhton program by Kuhner &amp; Yamato (2015):</t>
  </si>
  <si>
    <t xml:space="preserve">https://datadryad.org/stash/dataset/doi:10.5061/dryad.g9089</t>
  </si>
  <si>
    <t xml:space="preserve">Reference supertree –vs– NCBI taxonomy-based tree (fully bifurcated)</t>
  </si>
  <si>
    <t xml:space="preserve">NCBI taxonomy-based tree (fully bifurcated) –vs– NCBI taxonomy-based tree (with polytomies)</t>
  </si>
  <si>
    <t xml:space="preserve">rf returns 402</t>
  </si>
  <si>
    <t xml:space="preserve">align returns 101.018582367</t>
  </si>
  <si>
    <t xml:space="preserve">rf returns 314</t>
  </si>
  <si>
    <t xml:space="preserve">align returns 89.4545920423</t>
  </si>
  <si>
    <t xml:space="preserve">rfk returns 402.15766928</t>
  </si>
  <si>
    <t xml:space="preserve">mast returns 272.0</t>
  </si>
  <si>
    <t xml:space="preserve">rfk returns 203.782174073</t>
  </si>
  <si>
    <t xml:space="preserve">mast returns 245.0</t>
  </si>
  <si>
    <t xml:space="preserve">sim returns 0.222376536403</t>
  </si>
  <si>
    <t xml:space="preserve">node returns 2.1367339864</t>
  </si>
  <si>
    <t xml:space="preserve">sim returns 0.104813914979</t>
  </si>
  <si>
    <t xml:space="preserve">node returns 2.5113894365</t>
  </si>
  <si>
    <t xml:space="preserve">intk returns 34.0</t>
  </si>
  <si>
    <t xml:space="preserve">intk returns 11.0</t>
  </si>
  <si>
    <t xml:space="preserve">Reference supertree –vs– NCBI taxonomy-based tree (with polytomies)</t>
  </si>
  <si>
    <t xml:space="preserve">NCBI taxonomy-based tree (fully bifurcated) –vs– Protein-domain-content based tree</t>
  </si>
  <si>
    <t xml:space="preserve">rf returns 412</t>
  </si>
  <si>
    <t xml:space="preserve">align returns 105.692960297</t>
  </si>
  <si>
    <t xml:space="preserve">rf returns 672</t>
  </si>
  <si>
    <t xml:space="preserve">align returns 182.76550251</t>
  </si>
  <si>
    <t xml:space="preserve">rfk returns 304.624504793</t>
  </si>
  <si>
    <t xml:space="preserve">mast returns 224.0</t>
  </si>
  <si>
    <t xml:space="preserve">rfk returns 1461.43782506</t>
  </si>
  <si>
    <t xml:space="preserve">mast returns 304.0</t>
  </si>
  <si>
    <t xml:space="preserve">sim returns 0.163305506946</t>
  </si>
  <si>
    <t xml:space="preserve">node returns 2.48014956848</t>
  </si>
  <si>
    <t xml:space="preserve">sim returns 0.352659073483</t>
  </si>
  <si>
    <t xml:space="preserve">node returns 3.17441738435</t>
  </si>
  <si>
    <t xml:space="preserve">intk returns 33.0</t>
  </si>
  <si>
    <t xml:space="preserve">intk returns 11.0690698059</t>
  </si>
  <si>
    <t xml:space="preserve">Reference supertree –vs– Protein-domain-content based tree</t>
  </si>
  <si>
    <t xml:space="preserve">NCBI taxonomy-based tree (with polytomies) –vs– Protein-domain-content based tree</t>
  </si>
  <si>
    <t xml:space="preserve">rf returns 588</t>
  </si>
  <si>
    <t xml:space="preserve">align returns 148.013193011</t>
  </si>
  <si>
    <t xml:space="preserve">rf returns 690</t>
  </si>
  <si>
    <t xml:space="preserve">align returns 187.209415771</t>
  </si>
  <si>
    <t xml:space="preserve">rfk returns 1489.46647931</t>
  </si>
  <si>
    <t xml:space="preserve">mast returns 302.0</t>
  </si>
  <si>
    <t xml:space="preserve">rfk returns 1270.1030702</t>
  </si>
  <si>
    <t xml:space="preserve">mast returns 342.0</t>
  </si>
  <si>
    <t xml:space="preserve">sim returns 0.341430390269</t>
  </si>
  <si>
    <t xml:space="preserve">node returns 2.88627137452</t>
  </si>
  <si>
    <t xml:space="preserve">sim returns 0.311889613056</t>
  </si>
  <si>
    <t xml:space="preserve">node returns 3.53363433853</t>
  </si>
  <si>
    <t xml:space="preserve">intk returns 35.4517645948</t>
  </si>
  <si>
    <t xml:space="preserve">intk returns 10.0964788502</t>
  </si>
  <si>
    <t xml:space="preserve">Tables SMO.  Comparison of the four alternative tree topologies estimated for the 461 eukaryotes analyzed in this study.</t>
  </si>
  <si>
    <t xml:space="preserve">Summary of descriptors for the four tree topologies for 461 eukaryotes:</t>
  </si>
  <si>
    <t xml:space="preserve">Number of tips (species)</t>
  </si>
  <si>
    <t xml:space="preserve">Number internal nodes</t>
  </si>
  <si>
    <t xml:space="preserve">Rooted</t>
  </si>
  <si>
    <t xml:space="preserve">Branch lengths</t>
  </si>
  <si>
    <t xml:space="preserve">Reference supertree</t>
  </si>
  <si>
    <t xml:space="preserve">no</t>
  </si>
  <si>
    <t xml:space="preserve">NCBI taxonomy-based tree (fully bifurcated)</t>
  </si>
  <si>
    <t xml:space="preserve">yes</t>
  </si>
  <si>
    <t xml:space="preserve">NCBI taxonomy-based tree (with polytomies)</t>
  </si>
  <si>
    <t xml:space="preserve">Protein-domain-content based tree</t>
  </si>
  <si>
    <r>
      <rPr>
        <b val="true"/>
        <sz val="11"/>
        <rFont val="Arial"/>
        <family val="2"/>
        <charset val="1"/>
      </rPr>
      <t xml:space="preserve">The absolute RF distances were divided by the total number of species (tips) in the tree to estimate the number of partitions </t>
    </r>
    <r>
      <rPr>
        <b val="true"/>
        <i val="true"/>
        <sz val="11"/>
        <rFont val="Arial"/>
        <family val="2"/>
        <charset val="1"/>
      </rPr>
      <t xml:space="preserve">per</t>
    </r>
    <r>
      <rPr>
        <b val="true"/>
        <sz val="11"/>
        <rFont val="Arial"/>
        <family val="2"/>
        <charset val="1"/>
      </rPr>
      <t xml:space="preserve">  species between tree topologies:</t>
    </r>
  </si>
  <si>
    <t xml:space="preserve">NCBI taxonomy-based tree</t>
  </si>
  <si>
    <t xml:space="preserve">Protein-domain-content</t>
  </si>
  <si>
    <t xml:space="preserve">Number of species</t>
  </si>
  <si>
    <t xml:space="preserve">(fully bifurcated)</t>
  </si>
  <si>
    <t xml:space="preserve">(with polytomies)</t>
  </si>
  <si>
    <t xml:space="preserve">based tree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</si>
</sst>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9"/>
      <color rgb="FF347CBE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7CB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3" min="3" style="0" width="15.14"/>
    <col collapsed="false" customWidth="true" hidden="false" outlineLevel="0" max="4" min="4" style="0" width="16.67"/>
    <col collapsed="false" customWidth="true" hidden="false" outlineLevel="0" max="6" min="6" style="0" width="13.47"/>
    <col collapsed="false" customWidth="true" hidden="false" outlineLevel="0" max="8" min="8" style="0" width="14.31"/>
  </cols>
  <sheetData>
    <row r="2" customFormat="false" ht="17.35" hidden="false" customHeight="false" outlineLevel="0" collapsed="false">
      <c r="A2" s="1" t="s">
        <v>0</v>
      </c>
    </row>
    <row r="5" s="3" customFormat="true" ht="15" hidden="false" customHeight="false" outlineLevel="0" collapsed="false">
      <c r="A5" s="2" t="s">
        <v>1</v>
      </c>
    </row>
    <row r="6" customFormat="false" ht="12.8" hidden="false" customHeight="false" outlineLevel="0" collapsed="false">
      <c r="A6" s="0" t="s">
        <v>2</v>
      </c>
    </row>
    <row r="7" customFormat="false" ht="12.8" hidden="false" customHeight="false" outlineLevel="0" collapsed="false">
      <c r="A7" s="0" t="s">
        <v>3</v>
      </c>
    </row>
    <row r="9" s="6" customFormat="true" ht="13.8" hidden="false" customHeight="false" outlineLevel="0" collapsed="false">
      <c r="A9" s="4" t="s">
        <v>4</v>
      </c>
      <c r="B9" s="4" t="s">
        <v>5</v>
      </c>
      <c r="C9" s="4"/>
      <c r="D9" s="4" t="s">
        <v>6</v>
      </c>
      <c r="E9" s="5"/>
      <c r="F9" s="4" t="s">
        <v>7</v>
      </c>
      <c r="G9" s="4"/>
      <c r="H9" s="4" t="s">
        <v>8</v>
      </c>
      <c r="I9" s="4"/>
      <c r="J9" s="5"/>
      <c r="K9" s="4"/>
    </row>
    <row r="10" customFormat="false" ht="13.8" hidden="false" customHeight="false" outlineLevel="0" collapsed="false">
      <c r="A10" s="7" t="s">
        <v>9</v>
      </c>
      <c r="B10" s="0" t="s">
        <v>10</v>
      </c>
      <c r="D10" s="0" t="s">
        <v>11</v>
      </c>
      <c r="F10" s="0" t="s">
        <v>12</v>
      </c>
      <c r="H10" s="0" t="s">
        <v>13</v>
      </c>
    </row>
    <row r="11" customFormat="false" ht="13.8" hidden="false" customHeight="false" outlineLevel="0" collapsed="false">
      <c r="A11" s="7" t="s">
        <v>14</v>
      </c>
      <c r="B11" s="8" t="s">
        <v>15</v>
      </c>
      <c r="D11" s="0" t="s">
        <v>16</v>
      </c>
      <c r="F11" s="0" t="s">
        <v>12</v>
      </c>
      <c r="H11" s="0" t="s">
        <v>17</v>
      </c>
    </row>
    <row r="12" customFormat="false" ht="13.8" hidden="false" customHeight="false" outlineLevel="0" collapsed="false">
      <c r="A12" s="7" t="s">
        <v>18</v>
      </c>
      <c r="B12" s="0" t="s">
        <v>19</v>
      </c>
      <c r="D12" s="0" t="s">
        <v>20</v>
      </c>
      <c r="F12" s="0" t="s">
        <v>12</v>
      </c>
      <c r="H12" s="0" t="s">
        <v>21</v>
      </c>
    </row>
    <row r="13" customFormat="false" ht="13.8" hidden="false" customHeight="false" outlineLevel="0" collapsed="false">
      <c r="A13" s="7" t="s">
        <v>22</v>
      </c>
      <c r="B13" s="0" t="s">
        <v>23</v>
      </c>
      <c r="D13" s="0" t="s">
        <v>24</v>
      </c>
      <c r="F13" s="0" t="s">
        <v>12</v>
      </c>
      <c r="H13" s="0" t="s">
        <v>25</v>
      </c>
    </row>
    <row r="14" customFormat="false" ht="13.8" hidden="false" customHeight="false" outlineLevel="0" collapsed="false">
      <c r="A14" s="7" t="s">
        <v>26</v>
      </c>
      <c r="B14" s="0" t="s">
        <v>27</v>
      </c>
      <c r="D14" s="0" t="s">
        <v>28</v>
      </c>
      <c r="F14" s="0" t="s">
        <v>29</v>
      </c>
      <c r="H14" s="0" t="s">
        <v>30</v>
      </c>
    </row>
    <row r="15" customFormat="false" ht="14.15" hidden="false" customHeight="false" outlineLevel="0" collapsed="false">
      <c r="A15" s="9" t="s">
        <v>31</v>
      </c>
      <c r="B15" s="10" t="s">
        <v>32</v>
      </c>
      <c r="D15" s="10" t="s">
        <v>33</v>
      </c>
      <c r="F15" s="0" t="s">
        <v>34</v>
      </c>
      <c r="H15" s="0" t="s">
        <v>35</v>
      </c>
    </row>
    <row r="19" s="3" customFormat="true" ht="15" hidden="false" customHeight="false" outlineLevel="0" collapsed="false">
      <c r="A19" s="2" t="s">
        <v>36</v>
      </c>
    </row>
    <row r="20" customFormat="false" ht="12.8" hidden="false" customHeight="false" outlineLevel="0" collapsed="false">
      <c r="A20" s="8" t="s">
        <v>37</v>
      </c>
    </row>
    <row r="22" s="6" customFormat="true" ht="13.8" hidden="false" customHeight="false" outlineLevel="0" collapsed="false">
      <c r="A22" s="4" t="s">
        <v>38</v>
      </c>
      <c r="B22" s="5"/>
      <c r="C22" s="5"/>
      <c r="D22" s="5"/>
      <c r="E22" s="5"/>
      <c r="F22" s="5"/>
      <c r="H22" s="4" t="s">
        <v>39</v>
      </c>
      <c r="I22" s="5"/>
      <c r="J22" s="5"/>
      <c r="K22" s="5"/>
      <c r="L22" s="5"/>
      <c r="M22" s="5"/>
      <c r="N22" s="5"/>
      <c r="O22" s="5"/>
      <c r="P22" s="11"/>
      <c r="Q22" s="11"/>
      <c r="R22" s="11"/>
    </row>
    <row r="23" customFormat="false" ht="12.8" hidden="false" customHeight="false" outlineLevel="0" collapsed="false">
      <c r="A23" s="12" t="s">
        <v>40</v>
      </c>
      <c r="D23" s="12" t="s">
        <v>41</v>
      </c>
      <c r="H23" s="12" t="s">
        <v>42</v>
      </c>
      <c r="K23" s="12" t="s">
        <v>43</v>
      </c>
      <c r="N23" s="13"/>
      <c r="O23" s="14"/>
      <c r="P23" s="13"/>
      <c r="Q23" s="13"/>
      <c r="R23" s="13"/>
    </row>
    <row r="24" customFormat="false" ht="12.8" hidden="false" customHeight="false" outlineLevel="0" collapsed="false">
      <c r="A24" s="0" t="s">
        <v>44</v>
      </c>
      <c r="D24" s="0" t="s">
        <v>45</v>
      </c>
      <c r="H24" s="0" t="s">
        <v>46</v>
      </c>
      <c r="K24" s="0" t="s">
        <v>47</v>
      </c>
      <c r="N24" s="13"/>
      <c r="O24" s="13"/>
      <c r="P24" s="13"/>
      <c r="Q24" s="13"/>
      <c r="R24" s="13"/>
    </row>
    <row r="25" customFormat="false" ht="12.8" hidden="false" customHeight="false" outlineLevel="0" collapsed="false">
      <c r="A25" s="0" t="s">
        <v>48</v>
      </c>
      <c r="D25" s="0" t="s">
        <v>49</v>
      </c>
      <c r="H25" s="0" t="s">
        <v>50</v>
      </c>
      <c r="K25" s="0" t="s">
        <v>51</v>
      </c>
      <c r="N25" s="13"/>
      <c r="O25" s="13"/>
      <c r="P25" s="13"/>
      <c r="Q25" s="13"/>
      <c r="R25" s="13"/>
    </row>
    <row r="26" customFormat="false" ht="12.8" hidden="false" customHeight="false" outlineLevel="0" collapsed="false">
      <c r="A26" s="0" t="s">
        <v>52</v>
      </c>
      <c r="H26" s="0" t="s">
        <v>53</v>
      </c>
      <c r="N26" s="13"/>
      <c r="O26" s="13"/>
      <c r="P26" s="13"/>
      <c r="Q26" s="13"/>
      <c r="R26" s="13"/>
    </row>
    <row r="27" customFormat="false" ht="12.8" hidden="false" customHeight="false" outlineLevel="0" collapsed="false">
      <c r="L27" s="8"/>
      <c r="N27" s="13"/>
      <c r="O27" s="15"/>
      <c r="P27" s="13"/>
      <c r="Q27" s="13"/>
      <c r="R27" s="13"/>
    </row>
    <row r="28" customFormat="false" ht="12.8" hidden="false" customHeight="false" outlineLevel="0" collapsed="false">
      <c r="N28" s="13"/>
      <c r="O28" s="14"/>
      <c r="P28" s="13"/>
      <c r="Q28" s="13"/>
      <c r="R28" s="13"/>
    </row>
    <row r="29" s="6" customFormat="true" ht="14.15" hidden="false" customHeight="false" outlineLevel="0" collapsed="false">
      <c r="A29" s="4" t="s">
        <v>54</v>
      </c>
      <c r="B29" s="5"/>
      <c r="C29" s="5"/>
      <c r="D29" s="5"/>
      <c r="E29" s="5"/>
      <c r="F29" s="5"/>
      <c r="H29" s="4" t="s">
        <v>55</v>
      </c>
      <c r="I29" s="5"/>
      <c r="J29" s="5"/>
      <c r="K29" s="5"/>
      <c r="L29" s="5"/>
      <c r="M29" s="5"/>
      <c r="N29" s="5"/>
      <c r="O29" s="5"/>
      <c r="P29" s="11"/>
      <c r="Q29" s="11"/>
      <c r="R29" s="11"/>
    </row>
    <row r="30" customFormat="false" ht="12.8" hidden="false" customHeight="false" outlineLevel="0" collapsed="false">
      <c r="A30" s="12" t="s">
        <v>56</v>
      </c>
      <c r="D30" s="12" t="s">
        <v>57</v>
      </c>
      <c r="H30" s="12" t="s">
        <v>58</v>
      </c>
      <c r="K30" s="12" t="s">
        <v>59</v>
      </c>
      <c r="N30" s="13"/>
      <c r="O30" s="14"/>
      <c r="P30" s="13"/>
      <c r="Q30" s="13"/>
      <c r="R30" s="13"/>
    </row>
    <row r="31" customFormat="false" ht="12.8" hidden="false" customHeight="false" outlineLevel="0" collapsed="false">
      <c r="A31" s="0" t="s">
        <v>60</v>
      </c>
      <c r="D31" s="0" t="s">
        <v>61</v>
      </c>
      <c r="H31" s="0" t="s">
        <v>62</v>
      </c>
      <c r="K31" s="0" t="s">
        <v>63</v>
      </c>
      <c r="N31" s="13"/>
      <c r="O31" s="15"/>
      <c r="P31" s="13"/>
      <c r="Q31" s="13"/>
      <c r="R31" s="13"/>
    </row>
    <row r="32" customFormat="false" ht="12.8" hidden="false" customHeight="false" outlineLevel="0" collapsed="false">
      <c r="A32" s="0" t="s">
        <v>64</v>
      </c>
      <c r="D32" s="0" t="s">
        <v>65</v>
      </c>
      <c r="H32" s="0" t="s">
        <v>66</v>
      </c>
      <c r="K32" s="0" t="s">
        <v>67</v>
      </c>
      <c r="N32" s="13"/>
      <c r="O32" s="14"/>
      <c r="P32" s="13"/>
      <c r="Q32" s="13"/>
      <c r="R32" s="13"/>
    </row>
    <row r="33" customFormat="false" ht="12.8" hidden="false" customHeight="false" outlineLevel="0" collapsed="false">
      <c r="A33" s="0" t="s">
        <v>68</v>
      </c>
      <c r="H33" s="0" t="s">
        <v>69</v>
      </c>
      <c r="N33" s="13"/>
      <c r="O33" s="14"/>
      <c r="P33" s="13"/>
      <c r="Q33" s="13"/>
      <c r="R33" s="13"/>
    </row>
    <row r="34" customFormat="false" ht="12.8" hidden="false" customHeight="false" outlineLevel="0" collapsed="false">
      <c r="L34" s="8"/>
      <c r="N34" s="13"/>
      <c r="O34" s="13"/>
      <c r="P34" s="13"/>
      <c r="Q34" s="13"/>
      <c r="R34" s="13"/>
    </row>
    <row r="36" s="6" customFormat="true" ht="13.8" hidden="false" customHeight="false" outlineLevel="0" collapsed="false">
      <c r="A36" s="4" t="s">
        <v>70</v>
      </c>
      <c r="B36" s="5"/>
      <c r="C36" s="5"/>
      <c r="D36" s="5"/>
      <c r="E36" s="5"/>
      <c r="F36" s="5"/>
      <c r="H36" s="4" t="s">
        <v>71</v>
      </c>
      <c r="I36" s="5"/>
      <c r="J36" s="5"/>
      <c r="K36" s="5"/>
      <c r="L36" s="5"/>
      <c r="M36" s="5"/>
      <c r="N36" s="5"/>
      <c r="O36" s="5"/>
    </row>
    <row r="37" s="8" customFormat="true" ht="12.8" hidden="false" customHeight="false" outlineLevel="0" collapsed="false">
      <c r="A37" s="12" t="s">
        <v>72</v>
      </c>
      <c r="B37" s="0"/>
      <c r="C37" s="0"/>
      <c r="D37" s="12" t="s">
        <v>73</v>
      </c>
      <c r="E37" s="0"/>
      <c r="F37" s="0"/>
      <c r="G37" s="0"/>
      <c r="H37" s="12" t="s">
        <v>74</v>
      </c>
      <c r="I37" s="0"/>
      <c r="J37" s="0"/>
      <c r="K37" s="12" t="s">
        <v>75</v>
      </c>
      <c r="L37" s="0"/>
      <c r="M37" s="0"/>
      <c r="N37" s="0"/>
      <c r="O37" s="0"/>
      <c r="P37" s="0"/>
      <c r="Q37" s="0"/>
      <c r="R37" s="0"/>
      <c r="S37" s="0"/>
    </row>
    <row r="38" s="8" customFormat="true" ht="12.8" hidden="false" customHeight="false" outlineLevel="0" collapsed="false">
      <c r="A38" s="0" t="s">
        <v>76</v>
      </c>
      <c r="B38" s="0"/>
      <c r="C38" s="0"/>
      <c r="D38" s="0" t="s">
        <v>77</v>
      </c>
      <c r="E38" s="0"/>
      <c r="F38" s="0"/>
      <c r="G38" s="0"/>
      <c r="H38" s="0" t="s">
        <v>78</v>
      </c>
      <c r="I38" s="0"/>
      <c r="J38" s="0"/>
      <c r="K38" s="0" t="s">
        <v>79</v>
      </c>
      <c r="L38" s="0"/>
      <c r="M38" s="0"/>
      <c r="N38" s="0"/>
      <c r="O38" s="0"/>
      <c r="P38" s="0"/>
      <c r="Q38" s="0"/>
      <c r="R38" s="0"/>
      <c r="S38" s="0"/>
    </row>
    <row r="39" s="8" customFormat="true" ht="12.8" hidden="false" customHeight="false" outlineLevel="0" collapsed="false">
      <c r="A39" s="0" t="s">
        <v>80</v>
      </c>
      <c r="B39" s="0"/>
      <c r="C39" s="0"/>
      <c r="D39" s="0" t="s">
        <v>81</v>
      </c>
      <c r="E39" s="0"/>
      <c r="F39" s="0"/>
      <c r="G39" s="0"/>
      <c r="H39" s="0" t="s">
        <v>82</v>
      </c>
      <c r="I39" s="0"/>
      <c r="J39" s="0"/>
      <c r="K39" s="0" t="s">
        <v>83</v>
      </c>
      <c r="L39" s="0"/>
      <c r="M39" s="0"/>
      <c r="N39" s="0"/>
      <c r="O39" s="0"/>
      <c r="P39" s="0"/>
      <c r="Q39" s="0"/>
      <c r="R39" s="0"/>
      <c r="S39" s="0"/>
    </row>
    <row r="40" s="8" customFormat="true" ht="12.8" hidden="false" customHeight="false" outlineLevel="0" collapsed="false">
      <c r="A40" s="0" t="s">
        <v>84</v>
      </c>
      <c r="B40" s="0"/>
      <c r="C40" s="0"/>
      <c r="D40" s="0"/>
      <c r="E40" s="0"/>
      <c r="F40" s="0"/>
      <c r="G40" s="0"/>
      <c r="H40" s="0" t="s">
        <v>85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8.06"/>
    <col collapsed="false" customWidth="true" hidden="false" outlineLevel="0" max="3" min="3" style="0" width="21.82"/>
    <col collapsed="false" customWidth="true" hidden="false" outlineLevel="0" max="4" min="4" style="0" width="26.53"/>
    <col collapsed="false" customWidth="true" hidden="false" outlineLevel="0" max="5" min="5" style="0" width="26.12"/>
    <col collapsed="false" customWidth="true" hidden="false" outlineLevel="0" max="6" min="6" style="0" width="22.79"/>
    <col collapsed="false" customWidth="true" hidden="false" outlineLevel="0" max="7" min="7" style="0" width="13.23"/>
    <col collapsed="false" customWidth="true" hidden="false" outlineLevel="0" max="63" min="8" style="0" width="8.57"/>
  </cols>
  <sheetData>
    <row r="2" customFormat="false" ht="17.35" hidden="false" customHeight="false" outlineLevel="0" collapsed="false">
      <c r="A2" s="1" t="s">
        <v>86</v>
      </c>
    </row>
    <row r="3" customFormat="false" ht="12.8" hidden="false" customHeight="false" outlineLevel="0" collapsed="false">
      <c r="A3" s="16"/>
    </row>
    <row r="4" customFormat="false" ht="15.15" hidden="false" customHeight="true" outlineLevel="0" collapsed="false"/>
    <row r="5" customFormat="false" ht="15.15" hidden="false" customHeight="true" outlineLevel="0" collapsed="false">
      <c r="A5" s="17" t="s">
        <v>87</v>
      </c>
    </row>
    <row r="7" customFormat="false" ht="15.15" hidden="false" customHeight="true" outlineLevel="0" collapsed="false">
      <c r="A7" s="18"/>
      <c r="B7" s="19" t="s">
        <v>88</v>
      </c>
      <c r="C7" s="19" t="s">
        <v>89</v>
      </c>
      <c r="D7" s="19" t="s">
        <v>90</v>
      </c>
      <c r="E7" s="19" t="s">
        <v>91</v>
      </c>
    </row>
    <row r="8" customFormat="false" ht="12.8" hidden="false" customHeight="false" outlineLevel="0" collapsed="false">
      <c r="A8" s="20" t="s">
        <v>92</v>
      </c>
      <c r="B8" s="21" t="n">
        <v>461</v>
      </c>
      <c r="C8" s="21" t="n">
        <v>451</v>
      </c>
      <c r="D8" s="21" t="s">
        <v>93</v>
      </c>
      <c r="E8" s="21" t="s">
        <v>93</v>
      </c>
      <c r="F8" s="21"/>
      <c r="N8" s="13"/>
      <c r="O8" s="13"/>
      <c r="P8" s="13"/>
      <c r="Q8" s="13"/>
      <c r="R8" s="13"/>
    </row>
    <row r="9" customFormat="false" ht="15.15" hidden="false" customHeight="true" outlineLevel="0" collapsed="false">
      <c r="A9" s="20" t="s">
        <v>94</v>
      </c>
      <c r="B9" s="21" t="n">
        <v>461</v>
      </c>
      <c r="C9" s="21" t="n">
        <v>461</v>
      </c>
      <c r="D9" s="21" t="s">
        <v>95</v>
      </c>
      <c r="E9" s="21" t="s">
        <v>93</v>
      </c>
      <c r="F9" s="21"/>
      <c r="N9" s="13"/>
      <c r="O9" s="15"/>
      <c r="P9" s="13"/>
      <c r="Q9" s="13"/>
      <c r="R9" s="13"/>
    </row>
    <row r="10" customFormat="false" ht="15.15" hidden="false" customHeight="true" outlineLevel="0" collapsed="false">
      <c r="A10" s="20" t="s">
        <v>96</v>
      </c>
      <c r="B10" s="21" t="n">
        <v>461</v>
      </c>
      <c r="C10" s="21" t="n">
        <v>287</v>
      </c>
      <c r="D10" s="21" t="s">
        <v>95</v>
      </c>
      <c r="E10" s="21" t="s">
        <v>93</v>
      </c>
      <c r="F10" s="21"/>
      <c r="N10" s="13"/>
      <c r="O10" s="14"/>
      <c r="P10" s="13"/>
      <c r="Q10" s="13"/>
      <c r="R10" s="13"/>
    </row>
    <row r="11" customFormat="false" ht="12.8" hidden="false" customHeight="false" outlineLevel="0" collapsed="false">
      <c r="A11" s="20" t="s">
        <v>97</v>
      </c>
      <c r="B11" s="21" t="n">
        <v>461</v>
      </c>
      <c r="C11" s="21" t="n">
        <v>459</v>
      </c>
      <c r="D11" s="21" t="s">
        <v>93</v>
      </c>
      <c r="E11" s="21" t="s">
        <v>95</v>
      </c>
      <c r="F11" s="21"/>
      <c r="N11" s="13"/>
      <c r="O11" s="14"/>
      <c r="P11" s="13"/>
      <c r="Q11" s="13"/>
      <c r="R11" s="13"/>
    </row>
    <row r="12" customFormat="false" ht="12.8" hidden="false" customHeight="false" outlineLevel="0" collapsed="false">
      <c r="A12" s="22"/>
      <c r="B12" s="21"/>
      <c r="C12" s="21"/>
      <c r="D12" s="21"/>
      <c r="E12" s="21"/>
      <c r="F12" s="21"/>
      <c r="N12" s="13"/>
      <c r="O12" s="14"/>
      <c r="P12" s="13"/>
      <c r="Q12" s="13"/>
      <c r="R12" s="13"/>
    </row>
    <row r="13" customFormat="false" ht="12.8" hidden="false" customHeight="false" outlineLevel="0" collapsed="false">
      <c r="A13" s="22"/>
      <c r="B13" s="21"/>
      <c r="C13" s="21"/>
      <c r="D13" s="21"/>
      <c r="E13" s="21"/>
      <c r="F13" s="21"/>
      <c r="N13" s="13"/>
      <c r="O13" s="14"/>
      <c r="P13" s="13"/>
      <c r="Q13" s="13"/>
      <c r="R13" s="13"/>
    </row>
    <row r="14" customFormat="false" ht="12.8" hidden="false" customHeight="false" outlineLevel="0" collapsed="false">
      <c r="B14" s="21"/>
      <c r="D14" s="21"/>
      <c r="E14" s="21"/>
      <c r="F14" s="21"/>
      <c r="N14" s="13"/>
      <c r="O14" s="14"/>
      <c r="P14" s="13"/>
      <c r="Q14" s="13"/>
      <c r="R14" s="13"/>
    </row>
    <row r="15" customFormat="false" ht="14.15" hidden="false" customHeight="false" outlineLevel="0" collapsed="false">
      <c r="A15" s="17" t="s">
        <v>98</v>
      </c>
    </row>
    <row r="16" customFormat="false" ht="12.8" hidden="false" customHeight="false" outlineLevel="0" collapsed="false">
      <c r="N16" s="13"/>
      <c r="O16" s="14"/>
      <c r="P16" s="13"/>
      <c r="Q16" s="13"/>
      <c r="R16" s="13"/>
    </row>
    <row r="17" customFormat="false" ht="12.8" hidden="false" customHeight="false" outlineLevel="0" collapsed="false">
      <c r="A17" s="18"/>
      <c r="B17" s="23"/>
      <c r="C17" s="23"/>
      <c r="D17" s="19" t="s">
        <v>99</v>
      </c>
      <c r="E17" s="19" t="s">
        <v>99</v>
      </c>
      <c r="F17" s="19" t="s">
        <v>100</v>
      </c>
    </row>
    <row r="18" customFormat="false" ht="12.8" hidden="false" customHeight="false" outlineLevel="0" collapsed="false">
      <c r="A18" s="18"/>
      <c r="B18" s="19" t="s">
        <v>101</v>
      </c>
      <c r="C18" s="19" t="s">
        <v>92</v>
      </c>
      <c r="D18" s="24" t="s">
        <v>102</v>
      </c>
      <c r="E18" s="24" t="s">
        <v>103</v>
      </c>
      <c r="F18" s="24" t="s">
        <v>104</v>
      </c>
      <c r="N18" s="13"/>
      <c r="O18" s="15"/>
      <c r="P18" s="13"/>
      <c r="Q18" s="13"/>
      <c r="R18" s="13"/>
    </row>
    <row r="19" customFormat="false" ht="12.8" hidden="false" customHeight="false" outlineLevel="0" collapsed="false">
      <c r="A19" s="20" t="s">
        <v>92</v>
      </c>
      <c r="B19" s="21" t="n">
        <v>461</v>
      </c>
      <c r="C19" s="25" t="n">
        <v>0</v>
      </c>
      <c r="D19" s="26" t="n">
        <f aca="false">402/461</f>
        <v>0.872017353579176</v>
      </c>
      <c r="E19" s="26" t="n">
        <f aca="false">412/461</f>
        <v>0.893709327548807</v>
      </c>
      <c r="F19" s="26" t="n">
        <f aca="false">588/461</f>
        <v>1.27548806941432</v>
      </c>
      <c r="N19" s="13"/>
      <c r="O19" s="14"/>
      <c r="P19" s="13"/>
      <c r="Q19" s="13"/>
      <c r="R19" s="13"/>
    </row>
    <row r="20" customFormat="false" ht="12.8" hidden="false" customHeight="false" outlineLevel="0" collapsed="false">
      <c r="A20" s="20" t="s">
        <v>94</v>
      </c>
      <c r="B20" s="21" t="n">
        <v>461</v>
      </c>
      <c r="C20" s="26" t="n">
        <f aca="false">402/461</f>
        <v>0.872017353579176</v>
      </c>
      <c r="D20" s="25" t="n">
        <v>0</v>
      </c>
      <c r="E20" s="26" t="n">
        <f aca="false">314/461</f>
        <v>0.681127982646421</v>
      </c>
      <c r="F20" s="25" t="n">
        <f aca="false">672/461</f>
        <v>1.45770065075922</v>
      </c>
      <c r="N20" s="13"/>
      <c r="O20" s="14"/>
      <c r="P20" s="13"/>
      <c r="Q20" s="13"/>
      <c r="R20" s="13"/>
    </row>
    <row r="21" customFormat="false" ht="12.8" hidden="false" customHeight="false" outlineLevel="0" collapsed="false">
      <c r="A21" s="20" t="s">
        <v>96</v>
      </c>
      <c r="B21" s="21" t="n">
        <v>461</v>
      </c>
      <c r="C21" s="26" t="n">
        <f aca="false">412/461</f>
        <v>0.893709327548807</v>
      </c>
      <c r="D21" s="26" t="n">
        <f aca="false">314/461</f>
        <v>0.681127982646421</v>
      </c>
      <c r="E21" s="25" t="n">
        <v>0</v>
      </c>
      <c r="F21" s="26" t="n">
        <f aca="false">690/461</f>
        <v>1.49674620390456</v>
      </c>
      <c r="N21" s="13"/>
      <c r="O21" s="13"/>
      <c r="P21" s="13"/>
      <c r="Q21" s="13"/>
      <c r="R21" s="13"/>
    </row>
    <row r="22" customFormat="false" ht="12.8" hidden="false" customHeight="false" outlineLevel="0" collapsed="false">
      <c r="A22" s="20" t="s">
        <v>97</v>
      </c>
      <c r="B22" s="21" t="n">
        <v>461</v>
      </c>
      <c r="C22" s="26" t="n">
        <f aca="false">588/461</f>
        <v>1.27548806941432</v>
      </c>
      <c r="D22" s="25" t="n">
        <f aca="false">672/461</f>
        <v>1.45770065075922</v>
      </c>
      <c r="E22" s="26" t="n">
        <f aca="false">690/461</f>
        <v>1.49674620390456</v>
      </c>
      <c r="F22" s="25" t="n">
        <v>0</v>
      </c>
      <c r="N22" s="13"/>
      <c r="O22" s="13"/>
      <c r="P22" s="13"/>
      <c r="Q22" s="13"/>
      <c r="R22" s="13"/>
    </row>
    <row r="23" customFormat="false" ht="12.8" hidden="false" customHeight="false" outlineLevel="0" collapsed="false">
      <c r="N23" s="13"/>
      <c r="O23" s="13"/>
      <c r="P23" s="13"/>
      <c r="Q23" s="13"/>
      <c r="R23" s="13"/>
    </row>
    <row r="25" s="8" customFormat="true" ht="12.8" hidden="false" customHeight="false" outlineLevel="0" collapsed="false">
      <c r="N25" s="14"/>
      <c r="O25" s="15"/>
      <c r="P25" s="14"/>
      <c r="Q25" s="14"/>
      <c r="R25" s="14"/>
    </row>
    <row r="26" s="14" customFormat="true" ht="12.8" hidden="false" customHeight="false" outlineLevel="0" collapsed="false">
      <c r="A26" s="14" t="s">
        <v>38</v>
      </c>
      <c r="D26" s="15" t="s">
        <v>40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="14" customFormat="true" ht="12.8" hidden="false" customHeight="false" outlineLevel="0" collapsed="false">
      <c r="A27" s="14" t="s">
        <v>54</v>
      </c>
      <c r="D27" s="15" t="s">
        <v>56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="14" customFormat="true" ht="12.8" hidden="false" customHeight="false" outlineLevel="0" collapsed="false">
      <c r="A28" s="14" t="s">
        <v>70</v>
      </c>
      <c r="D28" s="15" t="s">
        <v>72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="8" customFormat="true" ht="12.8" hidden="false" customHeight="false" outlineLevel="0" collapsed="false">
      <c r="A29" s="14" t="s">
        <v>39</v>
      </c>
      <c r="B29" s="14"/>
      <c r="C29" s="14"/>
      <c r="D29" s="15" t="s">
        <v>42</v>
      </c>
      <c r="E29" s="14"/>
      <c r="G29" s="14"/>
      <c r="K29" s="14"/>
      <c r="L29" s="14"/>
      <c r="M29" s="14"/>
      <c r="O29" s="14"/>
    </row>
    <row r="30" s="8" customFormat="true" ht="12.8" hidden="false" customHeight="false" outlineLevel="0" collapsed="false">
      <c r="A30" s="14" t="s">
        <v>55</v>
      </c>
      <c r="B30" s="14"/>
      <c r="C30" s="14"/>
      <c r="D30" s="15" t="s">
        <v>58</v>
      </c>
      <c r="E30" s="14"/>
      <c r="G30" s="14"/>
      <c r="K30" s="14"/>
      <c r="L30" s="14"/>
      <c r="M30" s="14"/>
      <c r="O30" s="14"/>
    </row>
    <row r="31" s="8" customFormat="true" ht="12.8" hidden="false" customHeight="false" outlineLevel="0" collapsed="false">
      <c r="A31" s="14" t="s">
        <v>71</v>
      </c>
      <c r="B31" s="14"/>
      <c r="C31" s="14"/>
      <c r="D31" s="15" t="s">
        <v>74</v>
      </c>
      <c r="E31" s="14"/>
      <c r="G31" s="14"/>
      <c r="K31" s="14"/>
      <c r="L31" s="14"/>
      <c r="M31" s="14"/>
      <c r="O31" s="14"/>
    </row>
    <row r="33" s="14" customFormat="true" ht="12.8" hidden="false" customHeight="false" outlineLevel="0" collapsed="false">
      <c r="A33" s="8"/>
      <c r="D33" s="15"/>
      <c r="H33" s="8"/>
      <c r="K33" s="15"/>
    </row>
    <row r="34" s="8" customFormat="true" ht="12.8" hidden="false" customHeight="false" outlineLevel="0" collapsed="false"/>
    <row r="36" customFormat="false" ht="12.8" hidden="false" customHeight="false" outlineLevel="0" collapsed="false">
      <c r="A36" s="8"/>
    </row>
    <row r="38" s="8" customFormat="true" ht="12.8" hidden="false" customHeight="false" outlineLevel="0" collapsed="false"/>
    <row r="39" s="8" customFormat="true" ht="12.8" hidden="false" customHeight="false" outlineLevel="0" collapsed="false"/>
    <row r="46" s="8" customFormat="true" ht="12.8" hidden="false" customHeight="false" outlineLevel="0" collapsed="false">
      <c r="A46" s="0"/>
      <c r="C46" s="0"/>
      <c r="D46" s="0"/>
      <c r="E46" s="0"/>
      <c r="F46" s="0"/>
      <c r="G46" s="0"/>
      <c r="I46" s="0"/>
      <c r="K46" s="0"/>
      <c r="L46" s="0"/>
      <c r="M46" s="0"/>
      <c r="N46" s="0"/>
      <c r="O46" s="0"/>
      <c r="P46" s="0"/>
      <c r="Q46" s="0"/>
      <c r="R46" s="0"/>
      <c r="S46" s="0"/>
    </row>
    <row r="47" customFormat="false" ht="12.8" hidden="false" customHeight="false" outlineLevel="0" collapsed="false">
      <c r="M47" s="8"/>
      <c r="N47" s="8"/>
      <c r="P47" s="8"/>
      <c r="Q4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2022-07-25T00:15:56Z</dcterms:created>
  <dc:creator/>
  <dc:description/>
  <dc:language>en-US</dc:language>
  <cp:lastModifiedBy/>
  <dcterms:modified xsi:type="dcterms:W3CDTF">2022-07-26T13:50:27Z</dcterms:modified>
  <cp:revision>34</cp:revision>
  <dc:subject/>
  <dc:title/>
</cp:coreProperties>
</file>