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202300"/>
  <mc:AlternateContent xmlns:mc="http://schemas.openxmlformats.org/markup-compatibility/2006">
    <mc:Choice Requires="x15">
      <x15ac:absPath xmlns:x15ac="http://schemas.microsoft.com/office/spreadsheetml/2010/11/ac" url="G:\My Drive\Games\EVE Uni\"/>
    </mc:Choice>
  </mc:AlternateContent>
  <xr:revisionPtr revIDLastSave="0" documentId="13_ncr:1_{C809D17B-22EA-4603-98E5-D347C47BDDC8}" xr6:coauthVersionLast="47" xr6:coauthVersionMax="47" xr10:uidLastSave="{00000000-0000-0000-0000-000000000000}"/>
  <bookViews>
    <workbookView xWindow="35130" yWindow="270" windowWidth="19350" windowHeight="12825" firstSheet="2" activeTab="2" xr2:uid="{51948F0F-DE87-430A-A98D-36B6083A0241}"/>
  </bookViews>
  <sheets>
    <sheet name="EVE_Uni_SRP" sheetId="1" r:id="rId1"/>
    <sheet name="Alpha_SRP" sheetId="3" r:id="rId2"/>
    <sheet name="Sheet1" sheetId="6" r:id="rId3"/>
    <sheet name="AlphaSkills" sheetId="2" r:id="rId4"/>
    <sheet name="Magic_14" sheetId="4" r:id="rId5"/>
    <sheet name="FullList" sheetId="5" r:id="rId6"/>
    <sheet name="Sheet2" sheetId="7" r:id="rId7"/>
    <sheet name="Skill2TypeID" sheetId="8" r:id="rId8"/>
  </sheets>
  <definedNames>
    <definedName name="_xlnm._FilterDatabase" localSheetId="0" hidden="1">EVE_Uni_SRP!$B$3:$G$469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6" i="6" l="1"/>
  <c r="J10" i="6"/>
  <c r="J14" i="6"/>
  <c r="J18" i="6"/>
  <c r="J22" i="6"/>
  <c r="J26" i="6"/>
  <c r="J30" i="6"/>
  <c r="J34" i="6"/>
  <c r="J38" i="6"/>
  <c r="J42" i="6"/>
  <c r="J46" i="6"/>
  <c r="J50" i="6"/>
  <c r="J54" i="6"/>
  <c r="J58" i="6"/>
  <c r="J62" i="6"/>
  <c r="J66" i="6"/>
  <c r="J70" i="6"/>
  <c r="J74" i="6"/>
  <c r="J78" i="6"/>
  <c r="J82" i="6"/>
  <c r="J86" i="6"/>
  <c r="J90" i="6"/>
  <c r="J94" i="6"/>
  <c r="J98" i="6"/>
  <c r="J102" i="6"/>
  <c r="J106" i="6"/>
  <c r="J110" i="6"/>
  <c r="J114" i="6"/>
  <c r="J118" i="6"/>
  <c r="J122" i="6"/>
  <c r="J126" i="6"/>
  <c r="J130" i="6"/>
  <c r="J134" i="6"/>
  <c r="J138" i="6"/>
  <c r="J142" i="6"/>
  <c r="J146" i="6"/>
  <c r="J150" i="6"/>
  <c r="J154" i="6"/>
  <c r="J158" i="6"/>
  <c r="J162" i="6"/>
  <c r="J166" i="6"/>
  <c r="J170" i="6"/>
  <c r="J174" i="6"/>
  <c r="J178" i="6"/>
  <c r="J182" i="6"/>
  <c r="J186" i="6"/>
  <c r="J190" i="6"/>
  <c r="J194" i="6"/>
  <c r="J198" i="6"/>
  <c r="J202" i="6"/>
  <c r="J206" i="6"/>
  <c r="J210" i="6"/>
  <c r="J214" i="6"/>
  <c r="J218" i="6"/>
  <c r="J222" i="6"/>
  <c r="J226" i="6"/>
  <c r="J230" i="6"/>
  <c r="J234" i="6"/>
  <c r="J238" i="6"/>
  <c r="J242" i="6"/>
  <c r="J246" i="6"/>
  <c r="J250" i="6"/>
  <c r="J254" i="6"/>
  <c r="J258" i="6"/>
  <c r="J259" i="6"/>
  <c r="E542" i="7"/>
  <c r="E541" i="7"/>
  <c r="E540" i="7"/>
  <c r="E539" i="7"/>
  <c r="E538" i="7"/>
  <c r="E537" i="7"/>
  <c r="E536" i="7"/>
  <c r="E535" i="7"/>
  <c r="E534" i="7"/>
  <c r="E533" i="7"/>
  <c r="E532" i="7"/>
  <c r="E531" i="7"/>
  <c r="E530" i="7"/>
  <c r="E529" i="7"/>
  <c r="E528" i="7"/>
  <c r="E527" i="7"/>
  <c r="E526" i="7"/>
  <c r="E525" i="7"/>
  <c r="E524" i="7"/>
  <c r="E523" i="7"/>
  <c r="E522" i="7"/>
  <c r="E521" i="7"/>
  <c r="E520" i="7"/>
  <c r="E519" i="7"/>
  <c r="E518" i="7"/>
  <c r="E517" i="7"/>
  <c r="E516" i="7"/>
  <c r="E515" i="7"/>
  <c r="E514" i="7"/>
  <c r="E513" i="7"/>
  <c r="E512" i="7"/>
  <c r="E511" i="7"/>
  <c r="E510" i="7"/>
  <c r="E509" i="7"/>
  <c r="E508" i="7"/>
  <c r="E507" i="7"/>
  <c r="E506" i="7"/>
  <c r="E505" i="7"/>
  <c r="E504" i="7"/>
  <c r="E503" i="7"/>
  <c r="E502" i="7"/>
  <c r="E501" i="7"/>
  <c r="E500" i="7"/>
  <c r="E499" i="7"/>
  <c r="E498" i="7"/>
  <c r="E497" i="7"/>
  <c r="E496" i="7"/>
  <c r="E495" i="7"/>
  <c r="E494" i="7"/>
  <c r="E493" i="7"/>
  <c r="E492" i="7"/>
  <c r="E491" i="7"/>
  <c r="E490" i="7"/>
  <c r="E489" i="7"/>
  <c r="E488" i="7"/>
  <c r="E487" i="7"/>
  <c r="E486" i="7"/>
  <c r="E485" i="7"/>
  <c r="E484" i="7"/>
  <c r="E483" i="7"/>
  <c r="E482" i="7"/>
  <c r="E481" i="7"/>
  <c r="E480" i="7"/>
  <c r="E479" i="7"/>
  <c r="E478" i="7"/>
  <c r="E477" i="7"/>
  <c r="E476" i="7"/>
  <c r="E475" i="7"/>
  <c r="E474" i="7"/>
  <c r="E473" i="7"/>
  <c r="E472" i="7"/>
  <c r="E471" i="7"/>
  <c r="E470" i="7"/>
  <c r="E469" i="7"/>
  <c r="E468" i="7"/>
  <c r="E467" i="7"/>
  <c r="E466" i="7"/>
  <c r="E465" i="7"/>
  <c r="E464" i="7"/>
  <c r="E463" i="7"/>
  <c r="E462" i="7"/>
  <c r="E461" i="7"/>
  <c r="E460" i="7"/>
  <c r="E459" i="7"/>
  <c r="E458" i="7"/>
  <c r="E457" i="7"/>
  <c r="E456" i="7"/>
  <c r="E455" i="7"/>
  <c r="E454" i="7"/>
  <c r="E453" i="7"/>
  <c r="E452" i="7"/>
  <c r="E451" i="7"/>
  <c r="E450" i="7"/>
  <c r="E449" i="7"/>
  <c r="E448" i="7"/>
  <c r="E447" i="7"/>
  <c r="E446" i="7"/>
  <c r="E445" i="7"/>
  <c r="E444" i="7"/>
  <c r="E443" i="7"/>
  <c r="E442" i="7"/>
  <c r="E441" i="7"/>
  <c r="E440" i="7"/>
  <c r="E439" i="7"/>
  <c r="E438" i="7"/>
  <c r="E437" i="7"/>
  <c r="E436" i="7"/>
  <c r="E435" i="7"/>
  <c r="E434" i="7"/>
  <c r="E433" i="7"/>
  <c r="E432" i="7"/>
  <c r="E431" i="7"/>
  <c r="E430" i="7"/>
  <c r="E429" i="7"/>
  <c r="E428" i="7"/>
  <c r="E427" i="7"/>
  <c r="E426" i="7"/>
  <c r="E425" i="7"/>
  <c r="E424" i="7"/>
  <c r="E423" i="7"/>
  <c r="E422" i="7"/>
  <c r="E421" i="7"/>
  <c r="E420" i="7"/>
  <c r="E419" i="7"/>
  <c r="E418" i="7"/>
  <c r="E417" i="7"/>
  <c r="E416" i="7"/>
  <c r="E415" i="7"/>
  <c r="E414" i="7"/>
  <c r="E413" i="7"/>
  <c r="E412" i="7"/>
  <c r="E411" i="7"/>
  <c r="E410" i="7"/>
  <c r="E409" i="7"/>
  <c r="E408" i="7"/>
  <c r="E407" i="7"/>
  <c r="E406" i="7"/>
  <c r="E405" i="7"/>
  <c r="E404" i="7"/>
  <c r="E403" i="7"/>
  <c r="E402" i="7"/>
  <c r="E401" i="7"/>
  <c r="E400" i="7"/>
  <c r="E399" i="7"/>
  <c r="E398" i="7"/>
  <c r="E397" i="7"/>
  <c r="E396" i="7"/>
  <c r="E395" i="7"/>
  <c r="E394" i="7"/>
  <c r="E393" i="7"/>
  <c r="E392" i="7"/>
  <c r="E391" i="7"/>
  <c r="E390" i="7"/>
  <c r="E389" i="7"/>
  <c r="E388" i="7"/>
  <c r="E387" i="7"/>
  <c r="E386" i="7"/>
  <c r="E385" i="7"/>
  <c r="E384" i="7"/>
  <c r="E383" i="7"/>
  <c r="E382" i="7"/>
  <c r="E381" i="7"/>
  <c r="E380" i="7"/>
  <c r="E379" i="7"/>
  <c r="E378" i="7"/>
  <c r="E377" i="7"/>
  <c r="E376" i="7"/>
  <c r="E375" i="7"/>
  <c r="E374" i="7"/>
  <c r="E373" i="7"/>
  <c r="E372" i="7"/>
  <c r="E371" i="7"/>
  <c r="E370" i="7"/>
  <c r="E369" i="7"/>
  <c r="E368" i="7"/>
  <c r="E367" i="7"/>
  <c r="E366" i="7"/>
  <c r="E365" i="7"/>
  <c r="E364" i="7"/>
  <c r="E363" i="7"/>
  <c r="E362" i="7"/>
  <c r="E361" i="7"/>
  <c r="E360" i="7"/>
  <c r="E359" i="7"/>
  <c r="E358" i="7"/>
  <c r="E357" i="7"/>
  <c r="E356" i="7"/>
  <c r="E355" i="7"/>
  <c r="E354" i="7"/>
  <c r="E353" i="7"/>
  <c r="E352" i="7"/>
  <c r="E351" i="7"/>
  <c r="E350" i="7"/>
  <c r="E349" i="7"/>
  <c r="E348" i="7"/>
  <c r="E347" i="7"/>
  <c r="E346" i="7"/>
  <c r="E345" i="7"/>
  <c r="E344" i="7"/>
  <c r="E343" i="7"/>
  <c r="E342" i="7"/>
  <c r="E341" i="7"/>
  <c r="E340" i="7"/>
  <c r="E339" i="7"/>
  <c r="E338" i="7"/>
  <c r="E337" i="7"/>
  <c r="E336" i="7"/>
  <c r="E335" i="7"/>
  <c r="E334" i="7"/>
  <c r="E333" i="7"/>
  <c r="E332" i="7"/>
  <c r="E331" i="7"/>
  <c r="E330" i="7"/>
  <c r="E329" i="7"/>
  <c r="E328" i="7"/>
  <c r="E327" i="7"/>
  <c r="E326" i="7"/>
  <c r="E325" i="7"/>
  <c r="E324" i="7"/>
  <c r="E323" i="7"/>
  <c r="E322" i="7"/>
  <c r="E321" i="7"/>
  <c r="E320" i="7"/>
  <c r="E319" i="7"/>
  <c r="E318" i="7"/>
  <c r="E317" i="7"/>
  <c r="E316" i="7"/>
  <c r="E315" i="7"/>
  <c r="E314" i="7"/>
  <c r="E313" i="7"/>
  <c r="E312" i="7"/>
  <c r="E311" i="7"/>
  <c r="E310" i="7"/>
  <c r="E309" i="7"/>
  <c r="E308" i="7"/>
  <c r="E307" i="7"/>
  <c r="E306" i="7"/>
  <c r="E305" i="7"/>
  <c r="E304" i="7"/>
  <c r="E303" i="7"/>
  <c r="E302" i="7"/>
  <c r="E301" i="7"/>
  <c r="E300" i="7"/>
  <c r="E299" i="7"/>
  <c r="E298" i="7"/>
  <c r="E297" i="7"/>
  <c r="E296" i="7"/>
  <c r="E295" i="7"/>
  <c r="E294" i="7"/>
  <c r="E293" i="7"/>
  <c r="E292" i="7"/>
  <c r="E291" i="7"/>
  <c r="E290" i="7"/>
  <c r="E289" i="7"/>
  <c r="E288" i="7"/>
  <c r="E287" i="7"/>
  <c r="E286" i="7"/>
  <c r="E285" i="7"/>
  <c r="E284" i="7"/>
  <c r="E283" i="7"/>
  <c r="E282" i="7"/>
  <c r="E281" i="7"/>
  <c r="E280" i="7"/>
  <c r="E279" i="7"/>
  <c r="E278" i="7"/>
  <c r="E277" i="7"/>
  <c r="E276" i="7"/>
  <c r="E275" i="7"/>
  <c r="E274" i="7"/>
  <c r="E273" i="7"/>
  <c r="E272" i="7"/>
  <c r="E271" i="7"/>
  <c r="E270" i="7"/>
  <c r="E269" i="7"/>
  <c r="E268" i="7"/>
  <c r="E267" i="7"/>
  <c r="E266" i="7"/>
  <c r="E265" i="7"/>
  <c r="E264" i="7"/>
  <c r="E263" i="7"/>
  <c r="E262" i="7"/>
  <c r="E261" i="7"/>
  <c r="E260" i="7"/>
  <c r="E259" i="7"/>
  <c r="E258" i="7"/>
  <c r="E257" i="7"/>
  <c r="E256" i="7"/>
  <c r="E255" i="7"/>
  <c r="E254" i="7"/>
  <c r="E253" i="7"/>
  <c r="E252" i="7"/>
  <c r="E251" i="7"/>
  <c r="E250" i="7"/>
  <c r="E249" i="7"/>
  <c r="E248" i="7"/>
  <c r="E247" i="7"/>
  <c r="E246" i="7"/>
  <c r="E245" i="7"/>
  <c r="E244" i="7"/>
  <c r="E243" i="7"/>
  <c r="E242" i="7"/>
  <c r="E241" i="7"/>
  <c r="E240" i="7"/>
  <c r="E239" i="7"/>
  <c r="E238" i="7"/>
  <c r="E237" i="7"/>
  <c r="E236" i="7"/>
  <c r="E235" i="7"/>
  <c r="E234" i="7"/>
  <c r="E233" i="7"/>
  <c r="E232" i="7"/>
  <c r="E231" i="7"/>
  <c r="E230" i="7"/>
  <c r="E229" i="7"/>
  <c r="E228" i="7"/>
  <c r="E227" i="7"/>
  <c r="E226" i="7"/>
  <c r="E225" i="7"/>
  <c r="E224" i="7"/>
  <c r="E223" i="7"/>
  <c r="E222" i="7"/>
  <c r="E221" i="7"/>
  <c r="E220" i="7"/>
  <c r="E219" i="7"/>
  <c r="E218" i="7"/>
  <c r="E217" i="7"/>
  <c r="E216" i="7"/>
  <c r="E215" i="7"/>
  <c r="E214" i="7"/>
  <c r="E213" i="7"/>
  <c r="E212" i="7"/>
  <c r="E211" i="7"/>
  <c r="E210" i="7"/>
  <c r="E209" i="7"/>
  <c r="E208" i="7"/>
  <c r="E207" i="7"/>
  <c r="E206" i="7"/>
  <c r="E205" i="7"/>
  <c r="E204" i="7"/>
  <c r="E203" i="7"/>
  <c r="E202" i="7"/>
  <c r="E201" i="7"/>
  <c r="E200" i="7"/>
  <c r="E199" i="7"/>
  <c r="E198" i="7"/>
  <c r="E197" i="7"/>
  <c r="E196" i="7"/>
  <c r="E195" i="7"/>
  <c r="E194" i="7"/>
  <c r="E193" i="7"/>
  <c r="E192" i="7"/>
  <c r="E191" i="7"/>
  <c r="E190" i="7"/>
  <c r="E189" i="7"/>
  <c r="E188" i="7"/>
  <c r="E187" i="7"/>
  <c r="E186" i="7"/>
  <c r="E185" i="7"/>
  <c r="E184" i="7"/>
  <c r="E183" i="7"/>
  <c r="E182" i="7"/>
  <c r="E181" i="7"/>
  <c r="E180" i="7"/>
  <c r="E179" i="7"/>
  <c r="E178" i="7"/>
  <c r="E177" i="7"/>
  <c r="E176" i="7"/>
  <c r="E175" i="7"/>
  <c r="E174" i="7"/>
  <c r="E173" i="7"/>
  <c r="E172" i="7"/>
  <c r="E171" i="7"/>
  <c r="E170" i="7"/>
  <c r="E169" i="7"/>
  <c r="E168" i="7"/>
  <c r="E167" i="7"/>
  <c r="E166" i="7"/>
  <c r="E165" i="7"/>
  <c r="E164" i="7"/>
  <c r="E163" i="7"/>
  <c r="E162" i="7"/>
  <c r="E161" i="7"/>
  <c r="E160" i="7"/>
  <c r="E159" i="7"/>
  <c r="E158" i="7"/>
  <c r="E157" i="7"/>
  <c r="E156" i="7"/>
  <c r="E155" i="7"/>
  <c r="E154" i="7"/>
  <c r="E153" i="7"/>
  <c r="E152" i="7"/>
  <c r="E151" i="7"/>
  <c r="E150" i="7"/>
  <c r="E149" i="7"/>
  <c r="E148" i="7"/>
  <c r="E147" i="7"/>
  <c r="E146" i="7"/>
  <c r="E145" i="7"/>
  <c r="E144" i="7"/>
  <c r="E143" i="7"/>
  <c r="E142" i="7"/>
  <c r="E141" i="7"/>
  <c r="E140" i="7"/>
  <c r="E139" i="7"/>
  <c r="E138" i="7"/>
  <c r="E137" i="7"/>
  <c r="E136" i="7"/>
  <c r="E135" i="7"/>
  <c r="E134" i="7"/>
  <c r="E133" i="7"/>
  <c r="E132" i="7"/>
  <c r="E131" i="7"/>
  <c r="E130" i="7"/>
  <c r="E129" i="7"/>
  <c r="E128" i="7"/>
  <c r="E127" i="7"/>
  <c r="E126" i="7"/>
  <c r="E125" i="7"/>
  <c r="E124" i="7"/>
  <c r="E123" i="7"/>
  <c r="E122" i="7"/>
  <c r="E121" i="7"/>
  <c r="E120" i="7"/>
  <c r="E119" i="7"/>
  <c r="E118" i="7"/>
  <c r="E117" i="7"/>
  <c r="E116" i="7"/>
  <c r="E115" i="7"/>
  <c r="E114" i="7"/>
  <c r="E113" i="7"/>
  <c r="E112" i="7"/>
  <c r="E111" i="7"/>
  <c r="E110" i="7"/>
  <c r="E109" i="7"/>
  <c r="E108" i="7"/>
  <c r="E107" i="7"/>
  <c r="E106" i="7"/>
  <c r="E105" i="7"/>
  <c r="E104" i="7"/>
  <c r="E103" i="7"/>
  <c r="E102" i="7"/>
  <c r="E101" i="7"/>
  <c r="E100" i="7"/>
  <c r="E99" i="7"/>
  <c r="E98" i="7"/>
  <c r="E97" i="7"/>
  <c r="E96" i="7"/>
  <c r="E95" i="7"/>
  <c r="E94" i="7"/>
  <c r="E93" i="7"/>
  <c r="E92" i="7"/>
  <c r="E91" i="7"/>
  <c r="E90" i="7"/>
  <c r="E89" i="7"/>
  <c r="E88" i="7"/>
  <c r="E87" i="7"/>
  <c r="E86" i="7"/>
  <c r="E85" i="7"/>
  <c r="E84" i="7"/>
  <c r="E83" i="7"/>
  <c r="E82" i="7"/>
  <c r="E81" i="7"/>
  <c r="E80" i="7"/>
  <c r="E79" i="7"/>
  <c r="E78" i="7"/>
  <c r="E77" i="7"/>
  <c r="E76" i="7"/>
  <c r="E75" i="7"/>
  <c r="E74" i="7"/>
  <c r="E73" i="7"/>
  <c r="E72" i="7"/>
  <c r="E71" i="7"/>
  <c r="E70" i="7"/>
  <c r="E69" i="7"/>
  <c r="E68" i="7"/>
  <c r="E67" i="7"/>
  <c r="E66" i="7"/>
  <c r="E65" i="7"/>
  <c r="E64" i="7"/>
  <c r="E63" i="7"/>
  <c r="E62" i="7"/>
  <c r="E61" i="7"/>
  <c r="E60" i="7"/>
  <c r="E59" i="7"/>
  <c r="E58" i="7"/>
  <c r="E57" i="7"/>
  <c r="E56" i="7"/>
  <c r="E55" i="7"/>
  <c r="E54" i="7"/>
  <c r="E53" i="7"/>
  <c r="E52" i="7"/>
  <c r="E51" i="7"/>
  <c r="E50" i="7"/>
  <c r="E49" i="7"/>
  <c r="E48" i="7"/>
  <c r="E47" i="7"/>
  <c r="E46" i="7"/>
  <c r="E45" i="7"/>
  <c r="E44" i="7"/>
  <c r="E43" i="7"/>
  <c r="E42" i="7"/>
  <c r="E41" i="7"/>
  <c r="E40" i="7"/>
  <c r="E39" i="7"/>
  <c r="E38" i="7"/>
  <c r="E37" i="7"/>
  <c r="E36" i="7"/>
  <c r="E35" i="7"/>
  <c r="E34" i="7"/>
  <c r="E33" i="7"/>
  <c r="E32" i="7"/>
  <c r="E31" i="7"/>
  <c r="E30" i="7"/>
  <c r="E29" i="7"/>
  <c r="E28" i="7"/>
  <c r="E27" i="7"/>
  <c r="E26" i="7"/>
  <c r="E25" i="7"/>
  <c r="E24" i="7"/>
  <c r="E23" i="7"/>
  <c r="E22" i="7"/>
  <c r="E21" i="7"/>
  <c r="E20" i="7"/>
  <c r="E19" i="7"/>
  <c r="E18" i="7"/>
  <c r="E17" i="7"/>
  <c r="E16" i="7"/>
  <c r="E15" i="7"/>
  <c r="E14" i="7"/>
  <c r="E13" i="7"/>
  <c r="E12" i="7"/>
  <c r="E11" i="7"/>
  <c r="E10" i="7"/>
  <c r="E9" i="7"/>
  <c r="E8" i="7"/>
  <c r="E7" i="7"/>
  <c r="E6" i="7"/>
  <c r="E5" i="7"/>
  <c r="E4" i="7"/>
  <c r="E3" i="7"/>
  <c r="E2" i="7"/>
  <c r="C542" i="7"/>
  <c r="C541" i="7"/>
  <c r="D541" i="7" s="1"/>
  <c r="D540" i="7"/>
  <c r="C540" i="7"/>
  <c r="C539" i="7"/>
  <c r="D539" i="7" s="1"/>
  <c r="D538" i="7"/>
  <c r="C538" i="7"/>
  <c r="C537" i="7"/>
  <c r="D536" i="7"/>
  <c r="C536" i="7"/>
  <c r="D535" i="7"/>
  <c r="C535" i="7"/>
  <c r="D534" i="7"/>
  <c r="C534" i="7"/>
  <c r="C533" i="7"/>
  <c r="D532" i="7"/>
  <c r="C532" i="7"/>
  <c r="D531" i="7"/>
  <c r="C531" i="7"/>
  <c r="C530" i="7"/>
  <c r="C529" i="7"/>
  <c r="D528" i="7"/>
  <c r="C528" i="7"/>
  <c r="D527" i="7"/>
  <c r="C527" i="7"/>
  <c r="C526" i="7"/>
  <c r="C525" i="7"/>
  <c r="D524" i="7"/>
  <c r="C524" i="7"/>
  <c r="D523" i="7"/>
  <c r="C523" i="7"/>
  <c r="D522" i="7"/>
  <c r="C522" i="7"/>
  <c r="C521" i="7"/>
  <c r="D520" i="7"/>
  <c r="C520" i="7"/>
  <c r="D519" i="7"/>
  <c r="C519" i="7"/>
  <c r="D518" i="7"/>
  <c r="C518" i="7"/>
  <c r="C517" i="7"/>
  <c r="D516" i="7"/>
  <c r="C516" i="7"/>
  <c r="D515" i="7"/>
  <c r="C515" i="7"/>
  <c r="C514" i="7"/>
  <c r="C513" i="7"/>
  <c r="D512" i="7"/>
  <c r="C512" i="7"/>
  <c r="D511" i="7"/>
  <c r="C511" i="7"/>
  <c r="C510" i="7"/>
  <c r="C509" i="7"/>
  <c r="D508" i="7"/>
  <c r="C508" i="7"/>
  <c r="D507" i="7"/>
  <c r="C507" i="7"/>
  <c r="D506" i="7"/>
  <c r="C506" i="7"/>
  <c r="C505" i="7"/>
  <c r="D504" i="7"/>
  <c r="C504" i="7"/>
  <c r="D503" i="7"/>
  <c r="C503" i="7"/>
  <c r="D502" i="7"/>
  <c r="C502" i="7"/>
  <c r="C501" i="7"/>
  <c r="D500" i="7"/>
  <c r="C500" i="7"/>
  <c r="D499" i="7"/>
  <c r="C499" i="7"/>
  <c r="C498" i="7"/>
  <c r="C497" i="7"/>
  <c r="D497" i="7" s="1"/>
  <c r="D496" i="7"/>
  <c r="C496" i="7"/>
  <c r="C495" i="7"/>
  <c r="D495" i="7" s="1"/>
  <c r="D494" i="7"/>
  <c r="C494" i="7"/>
  <c r="C493" i="7"/>
  <c r="D493" i="7" s="1"/>
  <c r="D492" i="7"/>
  <c r="C492" i="7"/>
  <c r="D491" i="7"/>
  <c r="C491" i="7"/>
  <c r="C490" i="7"/>
  <c r="C489" i="7"/>
  <c r="D489" i="7" s="1"/>
  <c r="D488" i="7"/>
  <c r="C488" i="7"/>
  <c r="C487" i="7"/>
  <c r="D487" i="7" s="1"/>
  <c r="D486" i="7"/>
  <c r="C486" i="7"/>
  <c r="C485" i="7"/>
  <c r="D485" i="7" s="1"/>
  <c r="D484" i="7"/>
  <c r="C484" i="7"/>
  <c r="D483" i="7"/>
  <c r="C483" i="7"/>
  <c r="C482" i="7"/>
  <c r="C481" i="7"/>
  <c r="D481" i="7" s="1"/>
  <c r="D480" i="7"/>
  <c r="C480" i="7"/>
  <c r="C479" i="7"/>
  <c r="D479" i="7" s="1"/>
  <c r="D478" i="7"/>
  <c r="C478" i="7"/>
  <c r="C477" i="7"/>
  <c r="D477" i="7" s="1"/>
  <c r="D476" i="7"/>
  <c r="C476" i="7"/>
  <c r="D475" i="7"/>
  <c r="C475" i="7"/>
  <c r="C474" i="7"/>
  <c r="C473" i="7"/>
  <c r="D473" i="7" s="1"/>
  <c r="D472" i="7"/>
  <c r="C472" i="7"/>
  <c r="C471" i="7"/>
  <c r="D471" i="7" s="1"/>
  <c r="D470" i="7"/>
  <c r="C470" i="7"/>
  <c r="C469" i="7"/>
  <c r="D469" i="7" s="1"/>
  <c r="D468" i="7"/>
  <c r="C468" i="7"/>
  <c r="D467" i="7"/>
  <c r="C467" i="7"/>
  <c r="C466" i="7"/>
  <c r="C465" i="7"/>
  <c r="D465" i="7" s="1"/>
  <c r="D464" i="7"/>
  <c r="C464" i="7"/>
  <c r="C463" i="7"/>
  <c r="D463" i="7" s="1"/>
  <c r="D462" i="7"/>
  <c r="C462" i="7"/>
  <c r="C461" i="7"/>
  <c r="D461" i="7" s="1"/>
  <c r="D460" i="7"/>
  <c r="C460" i="7"/>
  <c r="D459" i="7"/>
  <c r="C459" i="7"/>
  <c r="C458" i="7"/>
  <c r="C457" i="7"/>
  <c r="D457" i="7" s="1"/>
  <c r="D456" i="7"/>
  <c r="C456" i="7"/>
  <c r="C455" i="7"/>
  <c r="D455" i="7" s="1"/>
  <c r="D454" i="7"/>
  <c r="C454" i="7"/>
  <c r="C453" i="7"/>
  <c r="D453" i="7" s="1"/>
  <c r="D452" i="7"/>
  <c r="C452" i="7"/>
  <c r="D451" i="7"/>
  <c r="C451" i="7"/>
  <c r="C450" i="7"/>
  <c r="C449" i="7"/>
  <c r="D449" i="7" s="1"/>
  <c r="D448" i="7"/>
  <c r="C448" i="7"/>
  <c r="C447" i="7"/>
  <c r="D447" i="7" s="1"/>
  <c r="C446" i="7"/>
  <c r="C445" i="7"/>
  <c r="D445" i="7" s="1"/>
  <c r="D444" i="7"/>
  <c r="C444" i="7"/>
  <c r="C443" i="7"/>
  <c r="C442" i="7"/>
  <c r="C441" i="7"/>
  <c r="D441" i="7" s="1"/>
  <c r="D440" i="7"/>
  <c r="C440" i="7"/>
  <c r="C439" i="7"/>
  <c r="D439" i="7" s="1"/>
  <c r="C438" i="7"/>
  <c r="C437" i="7"/>
  <c r="D437" i="7" s="1"/>
  <c r="D436" i="7"/>
  <c r="C436" i="7"/>
  <c r="C435" i="7"/>
  <c r="C434" i="7"/>
  <c r="C433" i="7"/>
  <c r="D433" i="7" s="1"/>
  <c r="D432" i="7"/>
  <c r="C432" i="7"/>
  <c r="C431" i="7"/>
  <c r="D431" i="7" s="1"/>
  <c r="C430" i="7"/>
  <c r="C429" i="7"/>
  <c r="D428" i="7"/>
  <c r="C428" i="7"/>
  <c r="D427" i="7"/>
  <c r="C427" i="7"/>
  <c r="C426" i="7"/>
  <c r="C425" i="7"/>
  <c r="D424" i="7"/>
  <c r="C424" i="7"/>
  <c r="C423" i="7"/>
  <c r="D423" i="7" s="1"/>
  <c r="D422" i="7"/>
  <c r="C422" i="7"/>
  <c r="C421" i="7"/>
  <c r="D420" i="7"/>
  <c r="C420" i="7"/>
  <c r="C419" i="7"/>
  <c r="D419" i="7" s="1"/>
  <c r="C418" i="7"/>
  <c r="C417" i="7"/>
  <c r="D417" i="7" s="1"/>
  <c r="D416" i="7"/>
  <c r="C416" i="7"/>
  <c r="C415" i="7"/>
  <c r="D415" i="7" s="1"/>
  <c r="C414" i="7"/>
  <c r="C413" i="7"/>
  <c r="D412" i="7"/>
  <c r="C412" i="7"/>
  <c r="D411" i="7"/>
  <c r="C411" i="7"/>
  <c r="C410" i="7"/>
  <c r="C409" i="7"/>
  <c r="D409" i="7" s="1"/>
  <c r="D408" i="7"/>
  <c r="C408" i="7"/>
  <c r="C407" i="7"/>
  <c r="D407" i="7" s="1"/>
  <c r="D406" i="7"/>
  <c r="C406" i="7"/>
  <c r="C405" i="7"/>
  <c r="D404" i="7"/>
  <c r="C404" i="7"/>
  <c r="C403" i="7"/>
  <c r="C402" i="7"/>
  <c r="C401" i="7"/>
  <c r="D401" i="7" s="1"/>
  <c r="D400" i="7"/>
  <c r="C400" i="7"/>
  <c r="C399" i="7"/>
  <c r="C398" i="7"/>
  <c r="C397" i="7"/>
  <c r="D396" i="7"/>
  <c r="C396" i="7"/>
  <c r="D395" i="7"/>
  <c r="C395" i="7"/>
  <c r="C394" i="7"/>
  <c r="C393" i="7"/>
  <c r="D392" i="7"/>
  <c r="C392" i="7"/>
  <c r="C391" i="7"/>
  <c r="D391" i="7" s="1"/>
  <c r="D390" i="7"/>
  <c r="C390" i="7"/>
  <c r="C389" i="7"/>
  <c r="D388" i="7"/>
  <c r="C388" i="7"/>
  <c r="C387" i="7"/>
  <c r="D387" i="7" s="1"/>
  <c r="C386" i="7"/>
  <c r="C385" i="7"/>
  <c r="D385" i="7" s="1"/>
  <c r="D384" i="7"/>
  <c r="C384" i="7"/>
  <c r="C383" i="7"/>
  <c r="D383" i="7" s="1"/>
  <c r="C382" i="7"/>
  <c r="C381" i="7"/>
  <c r="D380" i="7"/>
  <c r="C380" i="7"/>
  <c r="D379" i="7"/>
  <c r="C379" i="7"/>
  <c r="C378" i="7"/>
  <c r="C377" i="7"/>
  <c r="D377" i="7" s="1"/>
  <c r="D376" i="7"/>
  <c r="C376" i="7"/>
  <c r="C375" i="7"/>
  <c r="D375" i="7" s="1"/>
  <c r="D374" i="7"/>
  <c r="C374" i="7"/>
  <c r="D373" i="7"/>
  <c r="C373" i="7"/>
  <c r="C372" i="7"/>
  <c r="D372" i="7" s="1"/>
  <c r="D371" i="7"/>
  <c r="C371" i="7"/>
  <c r="D370" i="7"/>
  <c r="C370" i="7"/>
  <c r="D369" i="7"/>
  <c r="C369" i="7"/>
  <c r="C368" i="7"/>
  <c r="D368" i="7" s="1"/>
  <c r="D367" i="7"/>
  <c r="C367" i="7"/>
  <c r="D366" i="7"/>
  <c r="C366" i="7"/>
  <c r="D365" i="7"/>
  <c r="C365" i="7"/>
  <c r="C364" i="7"/>
  <c r="D364" i="7" s="1"/>
  <c r="D363" i="7"/>
  <c r="C363" i="7"/>
  <c r="D362" i="7"/>
  <c r="C362" i="7"/>
  <c r="D361" i="7"/>
  <c r="C361" i="7"/>
  <c r="C360" i="7"/>
  <c r="D360" i="7" s="1"/>
  <c r="D359" i="7"/>
  <c r="C359" i="7"/>
  <c r="D358" i="7"/>
  <c r="C358" i="7"/>
  <c r="D357" i="7"/>
  <c r="C357" i="7"/>
  <c r="C356" i="7"/>
  <c r="D356" i="7" s="1"/>
  <c r="D355" i="7"/>
  <c r="C355" i="7"/>
  <c r="D354" i="7"/>
  <c r="C354" i="7"/>
  <c r="D353" i="7"/>
  <c r="C353" i="7"/>
  <c r="C352" i="7"/>
  <c r="D352" i="7" s="1"/>
  <c r="D351" i="7"/>
  <c r="C351" i="7"/>
  <c r="D350" i="7"/>
  <c r="C350" i="7"/>
  <c r="D349" i="7"/>
  <c r="C349" i="7"/>
  <c r="C348" i="7"/>
  <c r="D348" i="7" s="1"/>
  <c r="D347" i="7"/>
  <c r="C347" i="7"/>
  <c r="D346" i="7"/>
  <c r="C346" i="7"/>
  <c r="D345" i="7"/>
  <c r="C345" i="7"/>
  <c r="C344" i="7"/>
  <c r="D344" i="7" s="1"/>
  <c r="D343" i="7"/>
  <c r="C343" i="7"/>
  <c r="D342" i="7"/>
  <c r="C342" i="7"/>
  <c r="D341" i="7"/>
  <c r="C341" i="7"/>
  <c r="C340" i="7"/>
  <c r="D340" i="7" s="1"/>
  <c r="D339" i="7"/>
  <c r="C339" i="7"/>
  <c r="D338" i="7"/>
  <c r="C338" i="7"/>
  <c r="D337" i="7"/>
  <c r="C337" i="7"/>
  <c r="C336" i="7"/>
  <c r="D336" i="7" s="1"/>
  <c r="D335" i="7"/>
  <c r="C335" i="7"/>
  <c r="D334" i="7"/>
  <c r="C334" i="7"/>
  <c r="D333" i="7"/>
  <c r="C333" i="7"/>
  <c r="C332" i="7"/>
  <c r="D332" i="7" s="1"/>
  <c r="D331" i="7"/>
  <c r="C331" i="7"/>
  <c r="D330" i="7"/>
  <c r="C330" i="7"/>
  <c r="D329" i="7"/>
  <c r="C329" i="7"/>
  <c r="C328" i="7"/>
  <c r="D328" i="7" s="1"/>
  <c r="D327" i="7"/>
  <c r="C327" i="7"/>
  <c r="D326" i="7"/>
  <c r="C326" i="7"/>
  <c r="D325" i="7"/>
  <c r="C325" i="7"/>
  <c r="C324" i="7"/>
  <c r="D324" i="7" s="1"/>
  <c r="D323" i="7"/>
  <c r="C323" i="7"/>
  <c r="D322" i="7"/>
  <c r="C322" i="7"/>
  <c r="D321" i="7"/>
  <c r="C321" i="7"/>
  <c r="C320" i="7"/>
  <c r="D320" i="7" s="1"/>
  <c r="D319" i="7"/>
  <c r="C319" i="7"/>
  <c r="D318" i="7"/>
  <c r="C318" i="7"/>
  <c r="D317" i="7"/>
  <c r="C317" i="7"/>
  <c r="C316" i="7"/>
  <c r="D316" i="7" s="1"/>
  <c r="D315" i="7"/>
  <c r="C315" i="7"/>
  <c r="D314" i="7"/>
  <c r="C314" i="7"/>
  <c r="D313" i="7"/>
  <c r="C313" i="7"/>
  <c r="C312" i="7"/>
  <c r="D312" i="7" s="1"/>
  <c r="D311" i="7"/>
  <c r="C311" i="7"/>
  <c r="D310" i="7"/>
  <c r="C310" i="7"/>
  <c r="D309" i="7"/>
  <c r="C309" i="7"/>
  <c r="C308" i="7"/>
  <c r="D308" i="7" s="1"/>
  <c r="D307" i="7"/>
  <c r="C307" i="7"/>
  <c r="D306" i="7"/>
  <c r="C306" i="7"/>
  <c r="D305" i="7"/>
  <c r="C305" i="7"/>
  <c r="C304" i="7"/>
  <c r="D303" i="7"/>
  <c r="C303" i="7"/>
  <c r="D302" i="7"/>
  <c r="C302" i="7"/>
  <c r="D301" i="7"/>
  <c r="C301" i="7"/>
  <c r="C300" i="7"/>
  <c r="D299" i="7"/>
  <c r="C299" i="7"/>
  <c r="D298" i="7"/>
  <c r="C298" i="7"/>
  <c r="D297" i="7"/>
  <c r="C297" i="7"/>
  <c r="C296" i="7"/>
  <c r="D295" i="7"/>
  <c r="C295" i="7"/>
  <c r="D294" i="7"/>
  <c r="C294" i="7"/>
  <c r="D293" i="7"/>
  <c r="C293" i="7"/>
  <c r="C292" i="7"/>
  <c r="D291" i="7"/>
  <c r="C291" i="7"/>
  <c r="D290" i="7"/>
  <c r="C290" i="7"/>
  <c r="D289" i="7"/>
  <c r="C289" i="7"/>
  <c r="C288" i="7"/>
  <c r="D287" i="7"/>
  <c r="C287" i="7"/>
  <c r="D286" i="7"/>
  <c r="C286" i="7"/>
  <c r="D285" i="7"/>
  <c r="C285" i="7"/>
  <c r="C284" i="7"/>
  <c r="D283" i="7"/>
  <c r="C283" i="7"/>
  <c r="D282" i="7"/>
  <c r="C282" i="7"/>
  <c r="D281" i="7"/>
  <c r="C281" i="7"/>
  <c r="C280" i="7"/>
  <c r="D279" i="7"/>
  <c r="C279" i="7"/>
  <c r="D278" i="7"/>
  <c r="C278" i="7"/>
  <c r="D277" i="7"/>
  <c r="C277" i="7"/>
  <c r="C276" i="7"/>
  <c r="D275" i="7"/>
  <c r="C275" i="7"/>
  <c r="D274" i="7"/>
  <c r="C274" i="7"/>
  <c r="C273" i="7"/>
  <c r="C272" i="7"/>
  <c r="D271" i="7"/>
  <c r="C271" i="7"/>
  <c r="D270" i="7"/>
  <c r="C270" i="7"/>
  <c r="D269" i="7"/>
  <c r="C269" i="7"/>
  <c r="C268" i="7"/>
  <c r="D267" i="7"/>
  <c r="C267" i="7"/>
  <c r="D266" i="7"/>
  <c r="C266" i="7"/>
  <c r="C265" i="7"/>
  <c r="C264" i="7"/>
  <c r="D263" i="7"/>
  <c r="C263" i="7"/>
  <c r="D262" i="7"/>
  <c r="C262" i="7"/>
  <c r="D261" i="7"/>
  <c r="C261" i="7"/>
  <c r="C260" i="7"/>
  <c r="D259" i="7"/>
  <c r="C259" i="7"/>
  <c r="D258" i="7"/>
  <c r="C258" i="7"/>
  <c r="C257" i="7"/>
  <c r="C256" i="7"/>
  <c r="D255" i="7"/>
  <c r="C255" i="7"/>
  <c r="D254" i="7"/>
  <c r="C254" i="7"/>
  <c r="D253" i="7"/>
  <c r="C253" i="7"/>
  <c r="C252" i="7"/>
  <c r="D251" i="7"/>
  <c r="C251" i="7"/>
  <c r="D250" i="7"/>
  <c r="C250" i="7"/>
  <c r="C249" i="7"/>
  <c r="C248" i="7"/>
  <c r="D247" i="7"/>
  <c r="C247" i="7"/>
  <c r="D246" i="7"/>
  <c r="C246" i="7"/>
  <c r="D245" i="7"/>
  <c r="C245" i="7"/>
  <c r="C244" i="7"/>
  <c r="D243" i="7"/>
  <c r="C243" i="7"/>
  <c r="D242" i="7"/>
  <c r="C242" i="7"/>
  <c r="C241" i="7"/>
  <c r="C240" i="7"/>
  <c r="D239" i="7"/>
  <c r="C239" i="7"/>
  <c r="D238" i="7"/>
  <c r="C238" i="7"/>
  <c r="D237" i="7"/>
  <c r="C237" i="7"/>
  <c r="C236" i="7"/>
  <c r="D235" i="7"/>
  <c r="C235" i="7"/>
  <c r="C234" i="7"/>
  <c r="C233" i="7"/>
  <c r="C232" i="7"/>
  <c r="D232" i="7" s="1"/>
  <c r="D231" i="7"/>
  <c r="C231" i="7"/>
  <c r="C230" i="7"/>
  <c r="D230" i="7" s="1"/>
  <c r="C229" i="7"/>
  <c r="C228" i="7"/>
  <c r="D228" i="7" s="1"/>
  <c r="D227" i="7"/>
  <c r="C227" i="7"/>
  <c r="C226" i="7"/>
  <c r="C225" i="7"/>
  <c r="C224" i="7"/>
  <c r="D224" i="7" s="1"/>
  <c r="D223" i="7"/>
  <c r="C223" i="7"/>
  <c r="C222" i="7"/>
  <c r="D222" i="7" s="1"/>
  <c r="C221" i="7"/>
  <c r="C220" i="7"/>
  <c r="D220" i="7" s="1"/>
  <c r="D219" i="7"/>
  <c r="C219" i="7"/>
  <c r="C218" i="7"/>
  <c r="C217" i="7"/>
  <c r="C216" i="7"/>
  <c r="D216" i="7" s="1"/>
  <c r="D215" i="7"/>
  <c r="C215" i="7"/>
  <c r="C214" i="7"/>
  <c r="D214" i="7" s="1"/>
  <c r="C213" i="7"/>
  <c r="C212" i="7"/>
  <c r="D212" i="7" s="1"/>
  <c r="D211" i="7"/>
  <c r="C211" i="7"/>
  <c r="C210" i="7"/>
  <c r="C209" i="7"/>
  <c r="C208" i="7"/>
  <c r="D208" i="7" s="1"/>
  <c r="D207" i="7"/>
  <c r="C207" i="7"/>
  <c r="C206" i="7"/>
  <c r="D206" i="7" s="1"/>
  <c r="C205" i="7"/>
  <c r="C204" i="7"/>
  <c r="D204" i="7" s="1"/>
  <c r="D203" i="7"/>
  <c r="C203" i="7"/>
  <c r="C202" i="7"/>
  <c r="C201" i="7"/>
  <c r="C200" i="7"/>
  <c r="D200" i="7" s="1"/>
  <c r="D199" i="7"/>
  <c r="C199" i="7"/>
  <c r="C198" i="7"/>
  <c r="D198" i="7" s="1"/>
  <c r="C197" i="7"/>
  <c r="C196" i="7"/>
  <c r="D196" i="7" s="1"/>
  <c r="D195" i="7"/>
  <c r="C195" i="7"/>
  <c r="C194" i="7"/>
  <c r="C193" i="7"/>
  <c r="C192" i="7"/>
  <c r="D192" i="7" s="1"/>
  <c r="D191" i="7"/>
  <c r="C191" i="7"/>
  <c r="C190" i="7"/>
  <c r="D190" i="7" s="1"/>
  <c r="C189" i="7"/>
  <c r="C188" i="7"/>
  <c r="D188" i="7" s="1"/>
  <c r="D187" i="7"/>
  <c r="C187" i="7"/>
  <c r="C186" i="7"/>
  <c r="C185" i="7"/>
  <c r="C184" i="7"/>
  <c r="D184" i="7" s="1"/>
  <c r="D183" i="7"/>
  <c r="C183" i="7"/>
  <c r="C182" i="7"/>
  <c r="D182" i="7" s="1"/>
  <c r="C181" i="7"/>
  <c r="C180" i="7"/>
  <c r="D180" i="7" s="1"/>
  <c r="D179" i="7"/>
  <c r="C179" i="7"/>
  <c r="C178" i="7"/>
  <c r="C177" i="7"/>
  <c r="C176" i="7"/>
  <c r="D176" i="7" s="1"/>
  <c r="D175" i="7"/>
  <c r="C175" i="7"/>
  <c r="C174" i="7"/>
  <c r="D174" i="7" s="1"/>
  <c r="D173" i="7"/>
  <c r="C173" i="7"/>
  <c r="C172" i="7"/>
  <c r="D171" i="7"/>
  <c r="C171" i="7"/>
  <c r="C170" i="7"/>
  <c r="D170" i="7" s="1"/>
  <c r="D169" i="7"/>
  <c r="C169" i="7"/>
  <c r="C168" i="7"/>
  <c r="D167" i="7"/>
  <c r="C167" i="7"/>
  <c r="C166" i="7"/>
  <c r="D166" i="7" s="1"/>
  <c r="D165" i="7"/>
  <c r="C165" i="7"/>
  <c r="C164" i="7"/>
  <c r="D163" i="7"/>
  <c r="C163" i="7"/>
  <c r="C162" i="7"/>
  <c r="D162" i="7" s="1"/>
  <c r="D161" i="7"/>
  <c r="C161" i="7"/>
  <c r="C160" i="7"/>
  <c r="D159" i="7"/>
  <c r="C159" i="7"/>
  <c r="C158" i="7"/>
  <c r="D158" i="7" s="1"/>
  <c r="D157" i="7"/>
  <c r="C157" i="7"/>
  <c r="C156" i="7"/>
  <c r="D155" i="7"/>
  <c r="C155" i="7"/>
  <c r="C154" i="7"/>
  <c r="D154" i="7" s="1"/>
  <c r="D153" i="7"/>
  <c r="C153" i="7"/>
  <c r="C152" i="7"/>
  <c r="D151" i="7"/>
  <c r="C151" i="7"/>
  <c r="C150" i="7"/>
  <c r="D150" i="7" s="1"/>
  <c r="D149" i="7"/>
  <c r="C149" i="7"/>
  <c r="C148" i="7"/>
  <c r="D147" i="7"/>
  <c r="C147" i="7"/>
  <c r="C146" i="7"/>
  <c r="D146" i="7" s="1"/>
  <c r="D145" i="7"/>
  <c r="C145" i="7"/>
  <c r="C144" i="7"/>
  <c r="D143" i="7"/>
  <c r="C143" i="7"/>
  <c r="C142" i="7"/>
  <c r="D142" i="7" s="1"/>
  <c r="D141" i="7"/>
  <c r="C141" i="7"/>
  <c r="C140" i="7"/>
  <c r="D139" i="7"/>
  <c r="C139" i="7"/>
  <c r="C138" i="7"/>
  <c r="D138" i="7" s="1"/>
  <c r="D137" i="7"/>
  <c r="C137" i="7"/>
  <c r="C136" i="7"/>
  <c r="D135" i="7"/>
  <c r="C135" i="7"/>
  <c r="C134" i="7"/>
  <c r="D134" i="7" s="1"/>
  <c r="D133" i="7"/>
  <c r="C133" i="7"/>
  <c r="C132" i="7"/>
  <c r="D131" i="7"/>
  <c r="C131" i="7"/>
  <c r="C130" i="7"/>
  <c r="D130" i="7" s="1"/>
  <c r="D129" i="7"/>
  <c r="C129" i="7"/>
  <c r="C128" i="7"/>
  <c r="D127" i="7"/>
  <c r="C127" i="7"/>
  <c r="C126" i="7"/>
  <c r="D126" i="7" s="1"/>
  <c r="D125" i="7"/>
  <c r="C125" i="7"/>
  <c r="C124" i="7"/>
  <c r="D123" i="7"/>
  <c r="C123" i="7"/>
  <c r="C122" i="7"/>
  <c r="D122" i="7" s="1"/>
  <c r="D121" i="7"/>
  <c r="C121" i="7"/>
  <c r="C120" i="7"/>
  <c r="D119" i="7"/>
  <c r="C119" i="7"/>
  <c r="C118" i="7"/>
  <c r="D118" i="7" s="1"/>
  <c r="D117" i="7"/>
  <c r="C117" i="7"/>
  <c r="C116" i="7"/>
  <c r="D115" i="7"/>
  <c r="C115" i="7"/>
  <c r="C114" i="7"/>
  <c r="D114" i="7" s="1"/>
  <c r="D113" i="7"/>
  <c r="C113" i="7"/>
  <c r="C112" i="7"/>
  <c r="D111" i="7"/>
  <c r="C111" i="7"/>
  <c r="C110" i="7"/>
  <c r="D110" i="7" s="1"/>
  <c r="D109" i="7"/>
  <c r="C109" i="7"/>
  <c r="C108" i="7"/>
  <c r="D107" i="7"/>
  <c r="C107" i="7"/>
  <c r="C106" i="7"/>
  <c r="D106" i="7" s="1"/>
  <c r="D105" i="7"/>
  <c r="C105" i="7"/>
  <c r="C104" i="7"/>
  <c r="D103" i="7"/>
  <c r="C103" i="7"/>
  <c r="C102" i="7"/>
  <c r="D102" i="7" s="1"/>
  <c r="D101" i="7"/>
  <c r="C101" i="7"/>
  <c r="C100" i="7"/>
  <c r="D99" i="7"/>
  <c r="C99" i="7"/>
  <c r="C98" i="7"/>
  <c r="D98" i="7" s="1"/>
  <c r="D97" i="7"/>
  <c r="C97" i="7"/>
  <c r="C96" i="7"/>
  <c r="D95" i="7"/>
  <c r="C95" i="7"/>
  <c r="C94" i="7"/>
  <c r="D94" i="7" s="1"/>
  <c r="D93" i="7"/>
  <c r="C93" i="7"/>
  <c r="C92" i="7"/>
  <c r="D91" i="7"/>
  <c r="C91" i="7"/>
  <c r="C90" i="7"/>
  <c r="D90" i="7" s="1"/>
  <c r="D89" i="7"/>
  <c r="C89" i="7"/>
  <c r="C88" i="7"/>
  <c r="D87" i="7"/>
  <c r="C87" i="7"/>
  <c r="C86" i="7"/>
  <c r="D86" i="7" s="1"/>
  <c r="D85" i="7"/>
  <c r="C85" i="7"/>
  <c r="C84" i="7"/>
  <c r="D83" i="7"/>
  <c r="C83" i="7"/>
  <c r="C82" i="7"/>
  <c r="D82" i="7" s="1"/>
  <c r="D81" i="7"/>
  <c r="C81" i="7"/>
  <c r="C80" i="7"/>
  <c r="D79" i="7"/>
  <c r="C79" i="7"/>
  <c r="C78" i="7"/>
  <c r="D78" i="7" s="1"/>
  <c r="D77" i="7"/>
  <c r="C77" i="7"/>
  <c r="C76" i="7"/>
  <c r="D75" i="7"/>
  <c r="C75" i="7"/>
  <c r="C74" i="7"/>
  <c r="D74" i="7" s="1"/>
  <c r="D73" i="7"/>
  <c r="C73" i="7"/>
  <c r="C72" i="7"/>
  <c r="D71" i="7"/>
  <c r="C71" i="7"/>
  <c r="C70" i="7"/>
  <c r="D70" i="7" s="1"/>
  <c r="D69" i="7"/>
  <c r="C69" i="7"/>
  <c r="C68" i="7"/>
  <c r="D67" i="7"/>
  <c r="C67" i="7"/>
  <c r="C66" i="7"/>
  <c r="D66" i="7" s="1"/>
  <c r="D65" i="7"/>
  <c r="C65" i="7"/>
  <c r="C64" i="7"/>
  <c r="D63" i="7"/>
  <c r="C63" i="7"/>
  <c r="C62" i="7"/>
  <c r="D62" i="7" s="1"/>
  <c r="D61" i="7"/>
  <c r="C61" i="7"/>
  <c r="C60" i="7"/>
  <c r="D59" i="7"/>
  <c r="C59" i="7"/>
  <c r="C58" i="7"/>
  <c r="D58" i="7" s="1"/>
  <c r="D57" i="7"/>
  <c r="C57" i="7"/>
  <c r="C56" i="7"/>
  <c r="D55" i="7"/>
  <c r="C55" i="7"/>
  <c r="C54" i="7"/>
  <c r="D54" i="7" s="1"/>
  <c r="D53" i="7"/>
  <c r="C53" i="7"/>
  <c r="C52" i="7"/>
  <c r="D51" i="7"/>
  <c r="C51" i="7"/>
  <c r="C50" i="7"/>
  <c r="D50" i="7" s="1"/>
  <c r="D49" i="7"/>
  <c r="C49" i="7"/>
  <c r="C48" i="7"/>
  <c r="D47" i="7"/>
  <c r="C47" i="7"/>
  <c r="C46" i="7"/>
  <c r="D46" i="7" s="1"/>
  <c r="D45" i="7"/>
  <c r="C45" i="7"/>
  <c r="C44" i="7"/>
  <c r="D43" i="7"/>
  <c r="C43" i="7"/>
  <c r="C42" i="7"/>
  <c r="D42" i="7" s="1"/>
  <c r="D41" i="7"/>
  <c r="C41" i="7"/>
  <c r="C40" i="7"/>
  <c r="D39" i="7"/>
  <c r="C39" i="7"/>
  <c r="C38" i="7"/>
  <c r="D38" i="7" s="1"/>
  <c r="D37" i="7"/>
  <c r="C37" i="7"/>
  <c r="C36" i="7"/>
  <c r="D35" i="7"/>
  <c r="C35" i="7"/>
  <c r="C34" i="7"/>
  <c r="D34" i="7" s="1"/>
  <c r="D33" i="7"/>
  <c r="C33" i="7"/>
  <c r="C32" i="7"/>
  <c r="D31" i="7"/>
  <c r="C31" i="7"/>
  <c r="C30" i="7"/>
  <c r="D30" i="7" s="1"/>
  <c r="D29" i="7"/>
  <c r="C29" i="7"/>
  <c r="C28" i="7"/>
  <c r="D27" i="7"/>
  <c r="C27" i="7"/>
  <c r="C26" i="7"/>
  <c r="D26" i="7" s="1"/>
  <c r="D25" i="7"/>
  <c r="C25" i="7"/>
  <c r="C24" i="7"/>
  <c r="D23" i="7"/>
  <c r="C23" i="7"/>
  <c r="C22" i="7"/>
  <c r="D22" i="7" s="1"/>
  <c r="D21" i="7"/>
  <c r="C21" i="7"/>
  <c r="C20" i="7"/>
  <c r="D19" i="7"/>
  <c r="C19" i="7"/>
  <c r="C18" i="7"/>
  <c r="D18" i="7" s="1"/>
  <c r="D17" i="7"/>
  <c r="C17" i="7"/>
  <c r="C16" i="7"/>
  <c r="D15" i="7"/>
  <c r="C15" i="7"/>
  <c r="C14" i="7"/>
  <c r="D14" i="7" s="1"/>
  <c r="D13" i="7"/>
  <c r="C13" i="7"/>
  <c r="C12" i="7"/>
  <c r="D11" i="7"/>
  <c r="C11" i="7"/>
  <c r="C10" i="7"/>
  <c r="D10" i="7" s="1"/>
  <c r="D9" i="7"/>
  <c r="C9" i="7"/>
  <c r="C8" i="7"/>
  <c r="D7" i="7"/>
  <c r="C7" i="7"/>
  <c r="C6" i="7"/>
  <c r="D6" i="7" s="1"/>
  <c r="D5" i="7"/>
  <c r="C5" i="7"/>
  <c r="C4" i="7"/>
  <c r="D3" i="7"/>
  <c r="C3" i="7"/>
  <c r="D2" i="7"/>
  <c r="C2" i="7"/>
  <c r="E260" i="6"/>
  <c r="I260" i="6" s="1"/>
  <c r="E259" i="6"/>
  <c r="I259" i="6" s="1"/>
  <c r="E258" i="6"/>
  <c r="I258" i="6" s="1"/>
  <c r="E257" i="6"/>
  <c r="I257" i="6" s="1"/>
  <c r="E256" i="6"/>
  <c r="I256" i="6" s="1"/>
  <c r="E255" i="6"/>
  <c r="I255" i="6" s="1"/>
  <c r="E254" i="6"/>
  <c r="I254" i="6" s="1"/>
  <c r="E253" i="6"/>
  <c r="I253" i="6" s="1"/>
  <c r="E252" i="6"/>
  <c r="I252" i="6" s="1"/>
  <c r="E251" i="6"/>
  <c r="I251" i="6" s="1"/>
  <c r="E250" i="6"/>
  <c r="I250" i="6" s="1"/>
  <c r="E249" i="6"/>
  <c r="I249" i="6" s="1"/>
  <c r="E248" i="6"/>
  <c r="I248" i="6" s="1"/>
  <c r="E247" i="6"/>
  <c r="I247" i="6" s="1"/>
  <c r="E246" i="6"/>
  <c r="I246" i="6" s="1"/>
  <c r="E245" i="6"/>
  <c r="I245" i="6" s="1"/>
  <c r="E244" i="6"/>
  <c r="I244" i="6" s="1"/>
  <c r="E243" i="6"/>
  <c r="I243" i="6" s="1"/>
  <c r="E242" i="6"/>
  <c r="I242" i="6" s="1"/>
  <c r="E241" i="6"/>
  <c r="I241" i="6" s="1"/>
  <c r="E240" i="6"/>
  <c r="I240" i="6" s="1"/>
  <c r="E239" i="6"/>
  <c r="I239" i="6" s="1"/>
  <c r="E238" i="6"/>
  <c r="I238" i="6" s="1"/>
  <c r="E237" i="6"/>
  <c r="I237" i="6" s="1"/>
  <c r="E236" i="6"/>
  <c r="I236" i="6" s="1"/>
  <c r="E235" i="6"/>
  <c r="I235" i="6" s="1"/>
  <c r="E234" i="6"/>
  <c r="I234" i="6" s="1"/>
  <c r="E233" i="6"/>
  <c r="I233" i="6" s="1"/>
  <c r="E232" i="6"/>
  <c r="I232" i="6" s="1"/>
  <c r="E231" i="6"/>
  <c r="I231" i="6" s="1"/>
  <c r="E230" i="6"/>
  <c r="I230" i="6" s="1"/>
  <c r="E229" i="6"/>
  <c r="I229" i="6" s="1"/>
  <c r="E228" i="6"/>
  <c r="I228" i="6" s="1"/>
  <c r="E227" i="6"/>
  <c r="I227" i="6" s="1"/>
  <c r="E226" i="6"/>
  <c r="I226" i="6" s="1"/>
  <c r="E225" i="6"/>
  <c r="I225" i="6" s="1"/>
  <c r="E224" i="6"/>
  <c r="I224" i="6" s="1"/>
  <c r="E223" i="6"/>
  <c r="I223" i="6" s="1"/>
  <c r="E222" i="6"/>
  <c r="I222" i="6" s="1"/>
  <c r="E221" i="6"/>
  <c r="I221" i="6" s="1"/>
  <c r="E220" i="6"/>
  <c r="I220" i="6" s="1"/>
  <c r="E219" i="6"/>
  <c r="I219" i="6" s="1"/>
  <c r="E218" i="6"/>
  <c r="I218" i="6" s="1"/>
  <c r="E217" i="6"/>
  <c r="I217" i="6" s="1"/>
  <c r="E216" i="6"/>
  <c r="I216" i="6" s="1"/>
  <c r="E215" i="6"/>
  <c r="I215" i="6" s="1"/>
  <c r="E214" i="6"/>
  <c r="I214" i="6" s="1"/>
  <c r="E213" i="6"/>
  <c r="I213" i="6" s="1"/>
  <c r="E212" i="6"/>
  <c r="I212" i="6" s="1"/>
  <c r="E211" i="6"/>
  <c r="I211" i="6" s="1"/>
  <c r="E210" i="6"/>
  <c r="I210" i="6" s="1"/>
  <c r="E209" i="6"/>
  <c r="I209" i="6" s="1"/>
  <c r="E208" i="6"/>
  <c r="I208" i="6" s="1"/>
  <c r="E207" i="6"/>
  <c r="I207" i="6" s="1"/>
  <c r="E206" i="6"/>
  <c r="I206" i="6" s="1"/>
  <c r="E205" i="6"/>
  <c r="I205" i="6" s="1"/>
  <c r="E204" i="6"/>
  <c r="I204" i="6" s="1"/>
  <c r="E203" i="6"/>
  <c r="I203" i="6" s="1"/>
  <c r="E202" i="6"/>
  <c r="I202" i="6" s="1"/>
  <c r="E201" i="6"/>
  <c r="I201" i="6" s="1"/>
  <c r="E200" i="6"/>
  <c r="I200" i="6" s="1"/>
  <c r="E199" i="6"/>
  <c r="I199" i="6" s="1"/>
  <c r="E198" i="6"/>
  <c r="I198" i="6" s="1"/>
  <c r="E197" i="6"/>
  <c r="I197" i="6" s="1"/>
  <c r="E196" i="6"/>
  <c r="I196" i="6" s="1"/>
  <c r="E195" i="6"/>
  <c r="I195" i="6" s="1"/>
  <c r="E194" i="6"/>
  <c r="I194" i="6" s="1"/>
  <c r="E193" i="6"/>
  <c r="I193" i="6" s="1"/>
  <c r="E192" i="6"/>
  <c r="I192" i="6" s="1"/>
  <c r="E191" i="6"/>
  <c r="I191" i="6" s="1"/>
  <c r="E190" i="6"/>
  <c r="I190" i="6" s="1"/>
  <c r="E189" i="6"/>
  <c r="I189" i="6" s="1"/>
  <c r="E188" i="6"/>
  <c r="I188" i="6" s="1"/>
  <c r="E187" i="6"/>
  <c r="I187" i="6" s="1"/>
  <c r="E186" i="6"/>
  <c r="I186" i="6" s="1"/>
  <c r="E185" i="6"/>
  <c r="I185" i="6" s="1"/>
  <c r="E184" i="6"/>
  <c r="I184" i="6" s="1"/>
  <c r="E183" i="6"/>
  <c r="I183" i="6" s="1"/>
  <c r="E182" i="6"/>
  <c r="I182" i="6" s="1"/>
  <c r="E181" i="6"/>
  <c r="I181" i="6" s="1"/>
  <c r="E180" i="6"/>
  <c r="I180" i="6" s="1"/>
  <c r="E179" i="6"/>
  <c r="I179" i="6" s="1"/>
  <c r="E178" i="6"/>
  <c r="I178" i="6" s="1"/>
  <c r="E177" i="6"/>
  <c r="I177" i="6" s="1"/>
  <c r="E176" i="6"/>
  <c r="I176" i="6" s="1"/>
  <c r="E175" i="6"/>
  <c r="I175" i="6" s="1"/>
  <c r="E174" i="6"/>
  <c r="I174" i="6" s="1"/>
  <c r="E173" i="6"/>
  <c r="I173" i="6" s="1"/>
  <c r="E172" i="6"/>
  <c r="I172" i="6" s="1"/>
  <c r="E171" i="6"/>
  <c r="E170" i="6"/>
  <c r="I170" i="6" s="1"/>
  <c r="E169" i="6"/>
  <c r="I169" i="6" s="1"/>
  <c r="E168" i="6"/>
  <c r="I168" i="6" s="1"/>
  <c r="E167" i="6"/>
  <c r="I167" i="6" s="1"/>
  <c r="E166" i="6"/>
  <c r="I166" i="6" s="1"/>
  <c r="E165" i="6"/>
  <c r="I165" i="6" s="1"/>
  <c r="E164" i="6"/>
  <c r="I164" i="6" s="1"/>
  <c r="E163" i="6"/>
  <c r="E162" i="6"/>
  <c r="I162" i="6" s="1"/>
  <c r="E161" i="6"/>
  <c r="I161" i="6" s="1"/>
  <c r="E160" i="6"/>
  <c r="I160" i="6" s="1"/>
  <c r="E159" i="6"/>
  <c r="E158" i="6"/>
  <c r="I158" i="6" s="1"/>
  <c r="E157" i="6"/>
  <c r="I157" i="6" s="1"/>
  <c r="E156" i="6"/>
  <c r="I156" i="6" s="1"/>
  <c r="E155" i="6"/>
  <c r="E154" i="6"/>
  <c r="I154" i="6" s="1"/>
  <c r="E153" i="6"/>
  <c r="I153" i="6" s="1"/>
  <c r="E152" i="6"/>
  <c r="I152" i="6" s="1"/>
  <c r="E151" i="6"/>
  <c r="E150" i="6"/>
  <c r="I150" i="6" s="1"/>
  <c r="E149" i="6"/>
  <c r="I149" i="6" s="1"/>
  <c r="E148" i="6"/>
  <c r="I148" i="6" s="1"/>
  <c r="E147" i="6"/>
  <c r="E146" i="6"/>
  <c r="I146" i="6" s="1"/>
  <c r="E145" i="6"/>
  <c r="I145" i="6" s="1"/>
  <c r="E144" i="6"/>
  <c r="I144" i="6" s="1"/>
  <c r="E143" i="6"/>
  <c r="E142" i="6"/>
  <c r="I142" i="6" s="1"/>
  <c r="E141" i="6"/>
  <c r="I141" i="6" s="1"/>
  <c r="E140" i="6"/>
  <c r="I140" i="6" s="1"/>
  <c r="E139" i="6"/>
  <c r="E138" i="6"/>
  <c r="I138" i="6" s="1"/>
  <c r="E137" i="6"/>
  <c r="I137" i="6" s="1"/>
  <c r="E136" i="6"/>
  <c r="I136" i="6" s="1"/>
  <c r="E135" i="6"/>
  <c r="E134" i="6"/>
  <c r="I134" i="6" s="1"/>
  <c r="E133" i="6"/>
  <c r="I133" i="6" s="1"/>
  <c r="E132" i="6"/>
  <c r="I132" i="6" s="1"/>
  <c r="E131" i="6"/>
  <c r="E130" i="6"/>
  <c r="I130" i="6" s="1"/>
  <c r="E129" i="6"/>
  <c r="I129" i="6" s="1"/>
  <c r="E128" i="6"/>
  <c r="I128" i="6" s="1"/>
  <c r="E127" i="6"/>
  <c r="E126" i="6"/>
  <c r="I126" i="6" s="1"/>
  <c r="E125" i="6"/>
  <c r="I125" i="6" s="1"/>
  <c r="E124" i="6"/>
  <c r="I124" i="6" s="1"/>
  <c r="E123" i="6"/>
  <c r="E122" i="6"/>
  <c r="I122" i="6" s="1"/>
  <c r="E121" i="6"/>
  <c r="I121" i="6" s="1"/>
  <c r="E120" i="6"/>
  <c r="I120" i="6" s="1"/>
  <c r="E119" i="6"/>
  <c r="E118" i="6"/>
  <c r="I118" i="6" s="1"/>
  <c r="E117" i="6"/>
  <c r="I117" i="6" s="1"/>
  <c r="E116" i="6"/>
  <c r="I116" i="6" s="1"/>
  <c r="E115" i="6"/>
  <c r="E114" i="6"/>
  <c r="I114" i="6" s="1"/>
  <c r="E113" i="6"/>
  <c r="I113" i="6" s="1"/>
  <c r="E112" i="6"/>
  <c r="I112" i="6" s="1"/>
  <c r="E111" i="6"/>
  <c r="E110" i="6"/>
  <c r="I110" i="6" s="1"/>
  <c r="E109" i="6"/>
  <c r="I109" i="6" s="1"/>
  <c r="E108" i="6"/>
  <c r="I108" i="6" s="1"/>
  <c r="E107" i="6"/>
  <c r="E106" i="6"/>
  <c r="I106" i="6" s="1"/>
  <c r="E105" i="6"/>
  <c r="I105" i="6" s="1"/>
  <c r="E104" i="6"/>
  <c r="I104" i="6" s="1"/>
  <c r="E103" i="6"/>
  <c r="E102" i="6"/>
  <c r="I102" i="6" s="1"/>
  <c r="E101" i="6"/>
  <c r="I101" i="6" s="1"/>
  <c r="E100" i="6"/>
  <c r="I100" i="6" s="1"/>
  <c r="E99" i="6"/>
  <c r="E98" i="6"/>
  <c r="I98" i="6" s="1"/>
  <c r="E97" i="6"/>
  <c r="I97" i="6" s="1"/>
  <c r="E96" i="6"/>
  <c r="I96" i="6" s="1"/>
  <c r="E95" i="6"/>
  <c r="E94" i="6"/>
  <c r="I94" i="6" s="1"/>
  <c r="E93" i="6"/>
  <c r="I93" i="6" s="1"/>
  <c r="E92" i="6"/>
  <c r="I92" i="6" s="1"/>
  <c r="E91" i="6"/>
  <c r="E90" i="6"/>
  <c r="I90" i="6" s="1"/>
  <c r="E89" i="6"/>
  <c r="I89" i="6" s="1"/>
  <c r="E88" i="6"/>
  <c r="I88" i="6" s="1"/>
  <c r="E87" i="6"/>
  <c r="E86" i="6"/>
  <c r="I86" i="6" s="1"/>
  <c r="E85" i="6"/>
  <c r="I85" i="6" s="1"/>
  <c r="E84" i="6"/>
  <c r="I84" i="6" s="1"/>
  <c r="E83" i="6"/>
  <c r="E82" i="6"/>
  <c r="I82" i="6" s="1"/>
  <c r="E81" i="6"/>
  <c r="I81" i="6" s="1"/>
  <c r="E80" i="6"/>
  <c r="I80" i="6" s="1"/>
  <c r="E79" i="6"/>
  <c r="E78" i="6"/>
  <c r="I78" i="6" s="1"/>
  <c r="E77" i="6"/>
  <c r="I77" i="6" s="1"/>
  <c r="E76" i="6"/>
  <c r="I76" i="6" s="1"/>
  <c r="E75" i="6"/>
  <c r="E74" i="6"/>
  <c r="I74" i="6" s="1"/>
  <c r="E73" i="6"/>
  <c r="I73" i="6" s="1"/>
  <c r="E72" i="6"/>
  <c r="I72" i="6" s="1"/>
  <c r="E71" i="6"/>
  <c r="E70" i="6"/>
  <c r="I70" i="6" s="1"/>
  <c r="E69" i="6"/>
  <c r="I69" i="6" s="1"/>
  <c r="E68" i="6"/>
  <c r="I68" i="6" s="1"/>
  <c r="E67" i="6"/>
  <c r="E66" i="6"/>
  <c r="I66" i="6" s="1"/>
  <c r="E65" i="6"/>
  <c r="I65" i="6" s="1"/>
  <c r="E64" i="6"/>
  <c r="I64" i="6" s="1"/>
  <c r="E63" i="6"/>
  <c r="E62" i="6"/>
  <c r="I62" i="6" s="1"/>
  <c r="E61" i="6"/>
  <c r="I61" i="6" s="1"/>
  <c r="E60" i="6"/>
  <c r="I60" i="6" s="1"/>
  <c r="E59" i="6"/>
  <c r="E58" i="6"/>
  <c r="I58" i="6" s="1"/>
  <c r="E57" i="6"/>
  <c r="I57" i="6" s="1"/>
  <c r="E56" i="6"/>
  <c r="I56" i="6" s="1"/>
  <c r="E55" i="6"/>
  <c r="E54" i="6"/>
  <c r="I54" i="6" s="1"/>
  <c r="E53" i="6"/>
  <c r="I53" i="6" s="1"/>
  <c r="E52" i="6"/>
  <c r="I52" i="6" s="1"/>
  <c r="E51" i="6"/>
  <c r="E50" i="6"/>
  <c r="I50" i="6" s="1"/>
  <c r="E49" i="6"/>
  <c r="I49" i="6" s="1"/>
  <c r="E48" i="6"/>
  <c r="I48" i="6" s="1"/>
  <c r="E47" i="6"/>
  <c r="E46" i="6"/>
  <c r="I46" i="6" s="1"/>
  <c r="E45" i="6"/>
  <c r="I45" i="6" s="1"/>
  <c r="E44" i="6"/>
  <c r="I44" i="6" s="1"/>
  <c r="E43" i="6"/>
  <c r="E42" i="6"/>
  <c r="I42" i="6" s="1"/>
  <c r="E41" i="6"/>
  <c r="I41" i="6" s="1"/>
  <c r="E40" i="6"/>
  <c r="I40" i="6" s="1"/>
  <c r="E39" i="6"/>
  <c r="E38" i="6"/>
  <c r="I38" i="6" s="1"/>
  <c r="E37" i="6"/>
  <c r="I37" i="6" s="1"/>
  <c r="E36" i="6"/>
  <c r="I36" i="6" s="1"/>
  <c r="E35" i="6"/>
  <c r="E34" i="6"/>
  <c r="I34" i="6" s="1"/>
  <c r="E33" i="6"/>
  <c r="I33" i="6" s="1"/>
  <c r="E32" i="6"/>
  <c r="I32" i="6" s="1"/>
  <c r="E31" i="6"/>
  <c r="E30" i="6"/>
  <c r="I30" i="6" s="1"/>
  <c r="E29" i="6"/>
  <c r="I29" i="6" s="1"/>
  <c r="E28" i="6"/>
  <c r="I28" i="6" s="1"/>
  <c r="E27" i="6"/>
  <c r="E26" i="6"/>
  <c r="I26" i="6" s="1"/>
  <c r="E25" i="6"/>
  <c r="I25" i="6" s="1"/>
  <c r="E24" i="6"/>
  <c r="I24" i="6" s="1"/>
  <c r="E23" i="6"/>
  <c r="E22" i="6"/>
  <c r="I22" i="6" s="1"/>
  <c r="E21" i="6"/>
  <c r="I21" i="6" s="1"/>
  <c r="E20" i="6"/>
  <c r="I20" i="6" s="1"/>
  <c r="E19" i="6"/>
  <c r="E18" i="6"/>
  <c r="I18" i="6" s="1"/>
  <c r="E17" i="6"/>
  <c r="I17" i="6" s="1"/>
  <c r="E16" i="6"/>
  <c r="I16" i="6" s="1"/>
  <c r="E15" i="6"/>
  <c r="E14" i="6"/>
  <c r="I14" i="6" s="1"/>
  <c r="E13" i="6"/>
  <c r="I13" i="6" s="1"/>
  <c r="E12" i="6"/>
  <c r="I12" i="6" s="1"/>
  <c r="E11" i="6"/>
  <c r="E10" i="6"/>
  <c r="I10" i="6" s="1"/>
  <c r="E9" i="6"/>
  <c r="I9" i="6" s="1"/>
  <c r="E8" i="6"/>
  <c r="I8" i="6" s="1"/>
  <c r="E7" i="6"/>
  <c r="E6" i="6"/>
  <c r="I6" i="6" s="1"/>
  <c r="E5" i="6"/>
  <c r="I5" i="6" s="1"/>
  <c r="E4" i="6"/>
  <c r="I4" i="6" s="1"/>
  <c r="D260" i="6"/>
  <c r="D259" i="6"/>
  <c r="D258" i="6"/>
  <c r="D257" i="6"/>
  <c r="D256" i="6"/>
  <c r="D255" i="6"/>
  <c r="D254" i="6"/>
  <c r="D253" i="6"/>
  <c r="D252" i="6"/>
  <c r="D251" i="6"/>
  <c r="D250" i="6"/>
  <c r="D249" i="6"/>
  <c r="D248" i="6"/>
  <c r="D247" i="6"/>
  <c r="D246" i="6"/>
  <c r="D245" i="6"/>
  <c r="D244" i="6"/>
  <c r="D243" i="6"/>
  <c r="D242" i="6"/>
  <c r="D241" i="6"/>
  <c r="D240" i="6"/>
  <c r="D239" i="6"/>
  <c r="D238" i="6"/>
  <c r="D237" i="6"/>
  <c r="D236" i="6"/>
  <c r="D235" i="6"/>
  <c r="D234" i="6"/>
  <c r="D233" i="6"/>
  <c r="D232" i="6"/>
  <c r="D231" i="6"/>
  <c r="D230" i="6"/>
  <c r="D229" i="6"/>
  <c r="D228" i="6"/>
  <c r="D227" i="6"/>
  <c r="D226" i="6"/>
  <c r="D225" i="6"/>
  <c r="D224" i="6"/>
  <c r="D223" i="6"/>
  <c r="D222" i="6"/>
  <c r="D221" i="6"/>
  <c r="D220" i="6"/>
  <c r="D219" i="6"/>
  <c r="D218" i="6"/>
  <c r="D217" i="6"/>
  <c r="D216" i="6"/>
  <c r="D215" i="6"/>
  <c r="D214" i="6"/>
  <c r="D213" i="6"/>
  <c r="D212" i="6"/>
  <c r="D211" i="6"/>
  <c r="D210" i="6"/>
  <c r="D209" i="6"/>
  <c r="D208" i="6"/>
  <c r="D207" i="6"/>
  <c r="D206" i="6"/>
  <c r="D205" i="6"/>
  <c r="D204" i="6"/>
  <c r="D203" i="6"/>
  <c r="D202" i="6"/>
  <c r="D201" i="6"/>
  <c r="D200" i="6"/>
  <c r="D199" i="6"/>
  <c r="D198" i="6"/>
  <c r="D197" i="6"/>
  <c r="D196" i="6"/>
  <c r="D195" i="6"/>
  <c r="D194" i="6"/>
  <c r="D193" i="6"/>
  <c r="D192" i="6"/>
  <c r="D191" i="6"/>
  <c r="D190" i="6"/>
  <c r="D189" i="6"/>
  <c r="D188" i="6"/>
  <c r="D187" i="6"/>
  <c r="D186" i="6"/>
  <c r="D185" i="6"/>
  <c r="D184" i="6"/>
  <c r="D183" i="6"/>
  <c r="D182" i="6"/>
  <c r="D181" i="6"/>
  <c r="D180" i="6"/>
  <c r="D179" i="6"/>
  <c r="D178" i="6"/>
  <c r="D177" i="6"/>
  <c r="D176" i="6"/>
  <c r="D175" i="6"/>
  <c r="D174" i="6"/>
  <c r="D173" i="6"/>
  <c r="D172" i="6"/>
  <c r="D171" i="6"/>
  <c r="D170" i="6"/>
  <c r="D169" i="6"/>
  <c r="D168" i="6"/>
  <c r="D167" i="6"/>
  <c r="D166" i="6"/>
  <c r="D165" i="6"/>
  <c r="D164" i="6"/>
  <c r="D163" i="6"/>
  <c r="D162" i="6"/>
  <c r="D161" i="6"/>
  <c r="D160" i="6"/>
  <c r="D159" i="6"/>
  <c r="D158" i="6"/>
  <c r="D157" i="6"/>
  <c r="D156" i="6"/>
  <c r="D155" i="6"/>
  <c r="D154" i="6"/>
  <c r="D153" i="6"/>
  <c r="D152" i="6"/>
  <c r="D151" i="6"/>
  <c r="D150" i="6"/>
  <c r="D149" i="6"/>
  <c r="D148" i="6"/>
  <c r="D147" i="6"/>
  <c r="D146" i="6"/>
  <c r="D145" i="6"/>
  <c r="D144" i="6"/>
  <c r="D143" i="6"/>
  <c r="D142" i="6"/>
  <c r="D141" i="6"/>
  <c r="D140" i="6"/>
  <c r="D139" i="6"/>
  <c r="D138" i="6"/>
  <c r="D137" i="6"/>
  <c r="D136" i="6"/>
  <c r="D135" i="6"/>
  <c r="D134" i="6"/>
  <c r="D133" i="6"/>
  <c r="D132" i="6"/>
  <c r="D131" i="6"/>
  <c r="D130" i="6"/>
  <c r="D129" i="6"/>
  <c r="D128" i="6"/>
  <c r="D127" i="6"/>
  <c r="D126" i="6"/>
  <c r="D125" i="6"/>
  <c r="D124" i="6"/>
  <c r="D123" i="6"/>
  <c r="D122" i="6"/>
  <c r="D121" i="6"/>
  <c r="D120" i="6"/>
  <c r="D119" i="6"/>
  <c r="D118" i="6"/>
  <c r="D117" i="6"/>
  <c r="D116" i="6"/>
  <c r="D115" i="6"/>
  <c r="D114" i="6"/>
  <c r="D113" i="6"/>
  <c r="D112" i="6"/>
  <c r="D111" i="6"/>
  <c r="D110" i="6"/>
  <c r="D109" i="6"/>
  <c r="D108" i="6"/>
  <c r="D107" i="6"/>
  <c r="D106" i="6"/>
  <c r="D105" i="6"/>
  <c r="D104" i="6"/>
  <c r="D103" i="6"/>
  <c r="D102" i="6"/>
  <c r="D101" i="6"/>
  <c r="D100" i="6"/>
  <c r="D99" i="6"/>
  <c r="D98" i="6"/>
  <c r="D97" i="6"/>
  <c r="D96" i="6"/>
  <c r="D95" i="6"/>
  <c r="D94" i="6"/>
  <c r="D93" i="6"/>
  <c r="D92" i="6"/>
  <c r="D91" i="6"/>
  <c r="D90" i="6"/>
  <c r="D89" i="6"/>
  <c r="D88" i="6"/>
  <c r="D87" i="6"/>
  <c r="D86" i="6"/>
  <c r="D85" i="6"/>
  <c r="D84" i="6"/>
  <c r="D83" i="6"/>
  <c r="D82" i="6"/>
  <c r="D81" i="6"/>
  <c r="D80" i="6"/>
  <c r="D79" i="6"/>
  <c r="D78" i="6"/>
  <c r="D77" i="6"/>
  <c r="D76" i="6"/>
  <c r="D75" i="6"/>
  <c r="D74" i="6"/>
  <c r="D73" i="6"/>
  <c r="D72" i="6"/>
  <c r="D71" i="6"/>
  <c r="D70" i="6"/>
  <c r="D69" i="6"/>
  <c r="D68" i="6"/>
  <c r="D67" i="6"/>
  <c r="D66" i="6"/>
  <c r="D65" i="6"/>
  <c r="D64" i="6"/>
  <c r="D63" i="6"/>
  <c r="D62" i="6"/>
  <c r="D61" i="6"/>
  <c r="D60" i="6"/>
  <c r="D59" i="6"/>
  <c r="D58" i="6"/>
  <c r="D57" i="6"/>
  <c r="D56" i="6"/>
  <c r="D55" i="6"/>
  <c r="D54" i="6"/>
  <c r="D53" i="6"/>
  <c r="D52" i="6"/>
  <c r="D51" i="6"/>
  <c r="D50" i="6"/>
  <c r="D49" i="6"/>
  <c r="D48" i="6"/>
  <c r="D47" i="6"/>
  <c r="D46" i="6"/>
  <c r="D45" i="6"/>
  <c r="D44" i="6"/>
  <c r="D43" i="6"/>
  <c r="D42" i="6"/>
  <c r="D41" i="6"/>
  <c r="D40" i="6"/>
  <c r="D39" i="6"/>
  <c r="D38" i="6"/>
  <c r="D37" i="6"/>
  <c r="D36" i="6"/>
  <c r="D35" i="6"/>
  <c r="D34" i="6"/>
  <c r="D33" i="6"/>
  <c r="D32" i="6"/>
  <c r="D31" i="6"/>
  <c r="D30" i="6"/>
  <c r="D29" i="6"/>
  <c r="D28" i="6"/>
  <c r="D27" i="6"/>
  <c r="D26" i="6"/>
  <c r="D25" i="6"/>
  <c r="D24" i="6"/>
  <c r="D23" i="6"/>
  <c r="D22" i="6"/>
  <c r="D21" i="6"/>
  <c r="D20" i="6"/>
  <c r="D19" i="6"/>
  <c r="D18" i="6"/>
  <c r="D17" i="6"/>
  <c r="D16" i="6"/>
  <c r="D15" i="6"/>
  <c r="D14" i="6"/>
  <c r="D13" i="6"/>
  <c r="D12" i="6"/>
  <c r="D11" i="6"/>
  <c r="D10" i="6"/>
  <c r="D9" i="6"/>
  <c r="D8" i="6"/>
  <c r="D7" i="6"/>
  <c r="D6" i="6"/>
  <c r="D5" i="6"/>
  <c r="D4" i="6"/>
  <c r="G4" i="5"/>
  <c r="G5" i="5"/>
  <c r="G6" i="5"/>
  <c r="G7" i="5"/>
  <c r="G8" i="5"/>
  <c r="G9" i="5"/>
  <c r="G10" i="5"/>
  <c r="G11" i="5"/>
  <c r="G12" i="5"/>
  <c r="G13" i="5"/>
  <c r="G14" i="5"/>
  <c r="G15" i="5"/>
  <c r="G16" i="5"/>
  <c r="G17" i="5"/>
  <c r="G18" i="5"/>
  <c r="G19" i="5"/>
  <c r="G20" i="5"/>
  <c r="G21" i="5"/>
  <c r="G22" i="5"/>
  <c r="G23" i="5"/>
  <c r="G24" i="5"/>
  <c r="G25" i="5"/>
  <c r="G26" i="5"/>
  <c r="G27" i="5"/>
  <c r="G28" i="5"/>
  <c r="G29" i="5"/>
  <c r="G30" i="5"/>
  <c r="G31" i="5"/>
  <c r="G32" i="5"/>
  <c r="G33" i="5"/>
  <c r="G34" i="5"/>
  <c r="G35" i="5"/>
  <c r="G36" i="5"/>
  <c r="G37" i="5"/>
  <c r="G38" i="5"/>
  <c r="G39" i="5"/>
  <c r="G40" i="5"/>
  <c r="G41" i="5"/>
  <c r="G42" i="5"/>
  <c r="G43" i="5"/>
  <c r="G44" i="5"/>
  <c r="G45" i="5"/>
  <c r="G46" i="5"/>
  <c r="G47" i="5"/>
  <c r="G48" i="5"/>
  <c r="G49" i="5"/>
  <c r="G50" i="5"/>
  <c r="G51" i="5"/>
  <c r="G52" i="5"/>
  <c r="G53" i="5"/>
  <c r="G54" i="5"/>
  <c r="G55" i="5"/>
  <c r="G56" i="5"/>
  <c r="G57" i="5"/>
  <c r="G58" i="5"/>
  <c r="G59" i="5"/>
  <c r="G60" i="5"/>
  <c r="G61" i="5"/>
  <c r="G62" i="5"/>
  <c r="G63" i="5"/>
  <c r="G64" i="5"/>
  <c r="G65" i="5"/>
  <c r="G66" i="5"/>
  <c r="G67" i="5"/>
  <c r="G68" i="5"/>
  <c r="G69" i="5"/>
  <c r="G70" i="5"/>
  <c r="G71" i="5"/>
  <c r="G72" i="5"/>
  <c r="G73" i="5"/>
  <c r="G74" i="5"/>
  <c r="G75" i="5"/>
  <c r="G76" i="5"/>
  <c r="G77" i="5"/>
  <c r="G78" i="5"/>
  <c r="G79" i="5"/>
  <c r="G80" i="5"/>
  <c r="G81" i="5"/>
  <c r="G82" i="5"/>
  <c r="G83" i="5"/>
  <c r="G84" i="5"/>
  <c r="G85" i="5"/>
  <c r="G86" i="5"/>
  <c r="G87" i="5"/>
  <c r="G88" i="5"/>
  <c r="G89" i="5"/>
  <c r="G90" i="5"/>
  <c r="G91" i="5"/>
  <c r="G92" i="5"/>
  <c r="G93" i="5"/>
  <c r="G94" i="5"/>
  <c r="G95" i="5"/>
  <c r="G96" i="5"/>
  <c r="G97" i="5"/>
  <c r="G98" i="5"/>
  <c r="G99" i="5"/>
  <c r="G100" i="5"/>
  <c r="G101" i="5"/>
  <c r="G102" i="5"/>
  <c r="G103" i="5"/>
  <c r="G104" i="5"/>
  <c r="G105" i="5"/>
  <c r="G106" i="5"/>
  <c r="G107" i="5"/>
  <c r="G108" i="5"/>
  <c r="G109" i="5"/>
  <c r="G110" i="5"/>
  <c r="G111" i="5"/>
  <c r="G112" i="5"/>
  <c r="G113" i="5"/>
  <c r="G114" i="5"/>
  <c r="G115" i="5"/>
  <c r="G116" i="5"/>
  <c r="G117" i="5"/>
  <c r="G118" i="5"/>
  <c r="G119" i="5"/>
  <c r="G120" i="5"/>
  <c r="G121" i="5"/>
  <c r="G122" i="5"/>
  <c r="G123" i="5"/>
  <c r="G124" i="5"/>
  <c r="G125" i="5"/>
  <c r="G126" i="5"/>
  <c r="G127" i="5"/>
  <c r="G128" i="5"/>
  <c r="G129" i="5"/>
  <c r="G130" i="5"/>
  <c r="G131" i="5"/>
  <c r="G132" i="5"/>
  <c r="G133" i="5"/>
  <c r="G134" i="5"/>
  <c r="G135" i="5"/>
  <c r="G136" i="5"/>
  <c r="G137" i="5"/>
  <c r="G138" i="5"/>
  <c r="G139" i="5"/>
  <c r="G140" i="5"/>
  <c r="G141" i="5"/>
  <c r="G142" i="5"/>
  <c r="G143" i="5"/>
  <c r="G144" i="5"/>
  <c r="G145" i="5"/>
  <c r="G146" i="5"/>
  <c r="G147" i="5"/>
  <c r="G148" i="5"/>
  <c r="G149" i="5"/>
  <c r="G150" i="5"/>
  <c r="G151" i="5"/>
  <c r="G152" i="5"/>
  <c r="G153" i="5"/>
  <c r="G154" i="5"/>
  <c r="G155" i="5"/>
  <c r="G156" i="5"/>
  <c r="G157" i="5"/>
  <c r="G158" i="5"/>
  <c r="G159" i="5"/>
  <c r="G160" i="5"/>
  <c r="G161" i="5"/>
  <c r="G162" i="5"/>
  <c r="G163" i="5"/>
  <c r="G164" i="5"/>
  <c r="G165" i="5"/>
  <c r="G166" i="5"/>
  <c r="G167" i="5"/>
  <c r="G168" i="5"/>
  <c r="G169" i="5"/>
  <c r="G170" i="5"/>
  <c r="G171" i="5"/>
  <c r="G172" i="5"/>
  <c r="G173" i="5"/>
  <c r="G174" i="5"/>
  <c r="G175" i="5"/>
  <c r="G176" i="5"/>
  <c r="G177" i="5"/>
  <c r="G178" i="5"/>
  <c r="G179" i="5"/>
  <c r="G180" i="5"/>
  <c r="G181" i="5"/>
  <c r="G182" i="5"/>
  <c r="G183" i="5"/>
  <c r="G184" i="5"/>
  <c r="G185" i="5"/>
  <c r="G186" i="5"/>
  <c r="G187" i="5"/>
  <c r="G188" i="5"/>
  <c r="G189" i="5"/>
  <c r="G190" i="5"/>
  <c r="G191" i="5"/>
  <c r="G192" i="5"/>
  <c r="G193" i="5"/>
  <c r="G194" i="5"/>
  <c r="G195" i="5"/>
  <c r="G196" i="5"/>
  <c r="G197" i="5"/>
  <c r="G198" i="5"/>
  <c r="G199" i="5"/>
  <c r="G200" i="5"/>
  <c r="G201" i="5"/>
  <c r="G202" i="5"/>
  <c r="G203" i="5"/>
  <c r="G204" i="5"/>
  <c r="G205" i="5"/>
  <c r="G206" i="5"/>
  <c r="G207" i="5"/>
  <c r="G208" i="5"/>
  <c r="G209" i="5"/>
  <c r="G210" i="5"/>
  <c r="G211" i="5"/>
  <c r="G212" i="5"/>
  <c r="G213" i="5"/>
  <c r="G214" i="5"/>
  <c r="G215" i="5"/>
  <c r="G216" i="5"/>
  <c r="G217" i="5"/>
  <c r="G218" i="5"/>
  <c r="G219" i="5"/>
  <c r="G220" i="5"/>
  <c r="G221" i="5"/>
  <c r="G222" i="5"/>
  <c r="G223" i="5"/>
  <c r="G224" i="5"/>
  <c r="G225" i="5"/>
  <c r="G226" i="5"/>
  <c r="G227" i="5"/>
  <c r="G228" i="5"/>
  <c r="G229" i="5"/>
  <c r="G230" i="5"/>
  <c r="G231" i="5"/>
  <c r="G232" i="5"/>
  <c r="G233" i="5"/>
  <c r="G234" i="5"/>
  <c r="G235" i="5"/>
  <c r="G236" i="5"/>
  <c r="G237" i="5"/>
  <c r="G238" i="5"/>
  <c r="G239" i="5"/>
  <c r="G240" i="5"/>
  <c r="G241" i="5"/>
  <c r="G242" i="5"/>
  <c r="G243" i="5"/>
  <c r="G244" i="5"/>
  <c r="G245" i="5"/>
  <c r="G246" i="5"/>
  <c r="G247" i="5"/>
  <c r="G248" i="5"/>
  <c r="G249" i="5"/>
  <c r="G250" i="5"/>
  <c r="G251" i="5"/>
  <c r="G252" i="5"/>
  <c r="G253" i="5"/>
  <c r="G254" i="5"/>
  <c r="G255" i="5"/>
  <c r="G256" i="5"/>
  <c r="G257" i="5"/>
  <c r="G258" i="5"/>
  <c r="G259" i="5"/>
  <c r="G260" i="5"/>
  <c r="G261" i="5"/>
  <c r="G262" i="5"/>
  <c r="G263" i="5"/>
  <c r="G264" i="5"/>
  <c r="G265" i="5"/>
  <c r="G266" i="5"/>
  <c r="G267" i="5"/>
  <c r="G268" i="5"/>
  <c r="G269" i="5"/>
  <c r="G270" i="5"/>
  <c r="G271" i="5"/>
  <c r="G272" i="5"/>
  <c r="G273" i="5"/>
  <c r="G274" i="5"/>
  <c r="G275" i="5"/>
  <c r="G276" i="5"/>
  <c r="G277" i="5"/>
  <c r="G278" i="5"/>
  <c r="G279" i="5"/>
  <c r="G280" i="5"/>
  <c r="G281" i="5"/>
  <c r="G282" i="5"/>
  <c r="G283" i="5"/>
  <c r="G284" i="5"/>
  <c r="G285" i="5"/>
  <c r="G286" i="5"/>
  <c r="G287" i="5"/>
  <c r="G288" i="5"/>
  <c r="G289" i="5"/>
  <c r="G290" i="5"/>
  <c r="G291" i="5"/>
  <c r="G292" i="5"/>
  <c r="G293" i="5"/>
  <c r="G294" i="5"/>
  <c r="G295" i="5"/>
  <c r="G296" i="5"/>
  <c r="G297" i="5"/>
  <c r="G298" i="5"/>
  <c r="G299" i="5"/>
  <c r="G300" i="5"/>
  <c r="G301" i="5"/>
  <c r="G302" i="5"/>
  <c r="G303" i="5"/>
  <c r="G304" i="5"/>
  <c r="G305" i="5"/>
  <c r="G306" i="5"/>
  <c r="G307" i="5"/>
  <c r="G308" i="5"/>
  <c r="G309" i="5"/>
  <c r="G310" i="5"/>
  <c r="G311" i="5"/>
  <c r="G312" i="5"/>
  <c r="G313" i="5"/>
  <c r="G314" i="5"/>
  <c r="G315" i="5"/>
  <c r="G316" i="5"/>
  <c r="G317" i="5"/>
  <c r="G318" i="5"/>
  <c r="G319" i="5"/>
  <c r="G320" i="5"/>
  <c r="G321" i="5"/>
  <c r="G322" i="5"/>
  <c r="G323" i="5"/>
  <c r="G324" i="5"/>
  <c r="G325" i="5"/>
  <c r="G326" i="5"/>
  <c r="G327" i="5"/>
  <c r="G328" i="5"/>
  <c r="G329" i="5"/>
  <c r="G330" i="5"/>
  <c r="G331" i="5"/>
  <c r="G332" i="5"/>
  <c r="G333" i="5"/>
  <c r="G334" i="5"/>
  <c r="G335" i="5"/>
  <c r="G336" i="5"/>
  <c r="G337" i="5"/>
  <c r="G338" i="5"/>
  <c r="G339" i="5"/>
  <c r="G340" i="5"/>
  <c r="G341" i="5"/>
  <c r="G342" i="5"/>
  <c r="G343" i="5"/>
  <c r="G344" i="5"/>
  <c r="G345" i="5"/>
  <c r="G346" i="5"/>
  <c r="G347" i="5"/>
  <c r="G348" i="5"/>
  <c r="G349" i="5"/>
  <c r="G350" i="5"/>
  <c r="G351" i="5"/>
  <c r="G352" i="5"/>
  <c r="G353" i="5"/>
  <c r="G354" i="5"/>
  <c r="G355" i="5"/>
  <c r="G356" i="5"/>
  <c r="G357" i="5"/>
  <c r="G358" i="5"/>
  <c r="G359" i="5"/>
  <c r="G360" i="5"/>
  <c r="G361" i="5"/>
  <c r="G362" i="5"/>
  <c r="G363" i="5"/>
  <c r="G364" i="5"/>
  <c r="G365" i="5"/>
  <c r="G366" i="5"/>
  <c r="G367" i="5"/>
  <c r="G368" i="5"/>
  <c r="G369" i="5"/>
  <c r="G370" i="5"/>
  <c r="G371" i="5"/>
  <c r="G372" i="5"/>
  <c r="G373" i="5"/>
  <c r="G374" i="5"/>
  <c r="G375" i="5"/>
  <c r="G376" i="5"/>
  <c r="G377" i="5"/>
  <c r="G378" i="5"/>
  <c r="G379" i="5"/>
  <c r="G380" i="5"/>
  <c r="G381" i="5"/>
  <c r="G382" i="5"/>
  <c r="G383" i="5"/>
  <c r="G384" i="5"/>
  <c r="G385" i="5"/>
  <c r="G386" i="5"/>
  <c r="G387" i="5"/>
  <c r="G388" i="5"/>
  <c r="G389" i="5"/>
  <c r="G390" i="5"/>
  <c r="G391" i="5"/>
  <c r="G392" i="5"/>
  <c r="G393" i="5"/>
  <c r="G394" i="5"/>
  <c r="G395" i="5"/>
  <c r="G396" i="5"/>
  <c r="G397" i="5"/>
  <c r="G398" i="5"/>
  <c r="G399" i="5"/>
  <c r="G400" i="5"/>
  <c r="G401" i="5"/>
  <c r="G402" i="5"/>
  <c r="G403" i="5"/>
  <c r="G404" i="5"/>
  <c r="G405" i="5"/>
  <c r="G406" i="5"/>
  <c r="G407" i="5"/>
  <c r="G408" i="5"/>
  <c r="G409" i="5"/>
  <c r="G410" i="5"/>
  <c r="G411" i="5"/>
  <c r="G412" i="5"/>
  <c r="G413" i="5"/>
  <c r="G414" i="5"/>
  <c r="G415" i="5"/>
  <c r="G416" i="5"/>
  <c r="G417" i="5"/>
  <c r="G418" i="5"/>
  <c r="G419" i="5"/>
  <c r="G420" i="5"/>
  <c r="G421" i="5"/>
  <c r="G422" i="5"/>
  <c r="G423" i="5"/>
  <c r="G424" i="5"/>
  <c r="G425" i="5"/>
  <c r="G426" i="5"/>
  <c r="G427" i="5"/>
  <c r="G428" i="5"/>
  <c r="G429" i="5"/>
  <c r="G430" i="5"/>
  <c r="G431" i="5"/>
  <c r="G432" i="5"/>
  <c r="G433" i="5"/>
  <c r="G434" i="5"/>
  <c r="G435" i="5"/>
  <c r="G436" i="5"/>
  <c r="G437" i="5"/>
  <c r="G438" i="5"/>
  <c r="G439" i="5"/>
  <c r="G440" i="5"/>
  <c r="G441" i="5"/>
  <c r="G442" i="5"/>
  <c r="G443" i="5"/>
  <c r="G444" i="5"/>
  <c r="G445" i="5"/>
  <c r="G446" i="5"/>
  <c r="G447" i="5"/>
  <c r="G448" i="5"/>
  <c r="G449" i="5"/>
  <c r="G450" i="5"/>
  <c r="G451" i="5"/>
  <c r="G452" i="5"/>
  <c r="G453" i="5"/>
  <c r="G454" i="5"/>
  <c r="G455" i="5"/>
  <c r="G456" i="5"/>
  <c r="G457" i="5"/>
  <c r="G458" i="5"/>
  <c r="G459" i="5"/>
  <c r="G460" i="5"/>
  <c r="G461" i="5"/>
  <c r="G462" i="5"/>
  <c r="G463" i="5"/>
  <c r="G464" i="5"/>
  <c r="G465" i="5"/>
  <c r="G466" i="5"/>
  <c r="G467" i="5"/>
  <c r="G468" i="5"/>
  <c r="G469" i="5"/>
  <c r="F17" i="4"/>
  <c r="F16" i="4"/>
  <c r="F15" i="4"/>
  <c r="F14" i="4"/>
  <c r="F13" i="4"/>
  <c r="F12" i="4"/>
  <c r="F11" i="4"/>
  <c r="F10" i="4"/>
  <c r="F9" i="4"/>
  <c r="F8" i="4"/>
  <c r="F7" i="4"/>
  <c r="F6" i="4"/>
  <c r="F5" i="4"/>
  <c r="F4" i="4"/>
  <c r="D4" i="4"/>
  <c r="D5" i="4"/>
  <c r="D17" i="4"/>
  <c r="D12" i="4"/>
  <c r="D6" i="4"/>
  <c r="D13" i="4"/>
  <c r="D16" i="4"/>
  <c r="D11" i="4"/>
  <c r="D7" i="4"/>
  <c r="D9" i="4"/>
  <c r="D10" i="4"/>
  <c r="D8" i="4"/>
  <c r="D14" i="4"/>
  <c r="D15" i="4"/>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D72" i="2"/>
  <c r="D73" i="2"/>
  <c r="D74" i="2"/>
  <c r="D75" i="2"/>
  <c r="D76" i="2"/>
  <c r="D77" i="2"/>
  <c r="D78" i="2"/>
  <c r="D79" i="2"/>
  <c r="D80" i="2"/>
  <c r="D81" i="2"/>
  <c r="D82" i="2"/>
  <c r="D83" i="2"/>
  <c r="D84" i="2"/>
  <c r="D85" i="2"/>
  <c r="D86" i="2"/>
  <c r="D87" i="2"/>
  <c r="D88" i="2"/>
  <c r="D89" i="2"/>
  <c r="D90" i="2"/>
  <c r="D91" i="2"/>
  <c r="D92" i="2"/>
  <c r="D93" i="2"/>
  <c r="D94" i="2"/>
  <c r="D95" i="2"/>
  <c r="D96" i="2"/>
  <c r="D97" i="2"/>
  <c r="D98" i="2"/>
  <c r="D99" i="2"/>
  <c r="D100" i="2"/>
  <c r="D101" i="2"/>
  <c r="D102" i="2"/>
  <c r="D103" i="2"/>
  <c r="D104" i="2"/>
  <c r="D105" i="2"/>
  <c r="D106" i="2"/>
  <c r="D107" i="2"/>
  <c r="D108" i="2"/>
  <c r="D109" i="2"/>
  <c r="D110" i="2"/>
  <c r="D111" i="2"/>
  <c r="D112" i="2"/>
  <c r="D113" i="2"/>
  <c r="D114" i="2"/>
  <c r="D115" i="2"/>
  <c r="D116" i="2"/>
  <c r="D117" i="2"/>
  <c r="D118" i="2"/>
  <c r="D119" i="2"/>
  <c r="D120" i="2"/>
  <c r="D121" i="2"/>
  <c r="D122" i="2"/>
  <c r="D123" i="2"/>
  <c r="D124" i="2"/>
  <c r="D125" i="2"/>
  <c r="D126" i="2"/>
  <c r="D127" i="2"/>
  <c r="D128" i="2"/>
  <c r="D129" i="2"/>
  <c r="D130" i="2"/>
  <c r="D131" i="2"/>
  <c r="D132" i="2"/>
  <c r="D133" i="2"/>
  <c r="D134" i="2"/>
  <c r="D135" i="2"/>
  <c r="D136" i="2"/>
  <c r="D137" i="2"/>
  <c r="D138" i="2"/>
  <c r="D139" i="2"/>
  <c r="D140" i="2"/>
  <c r="D141" i="2"/>
  <c r="D142" i="2"/>
  <c r="D143" i="2"/>
  <c r="D144" i="2"/>
  <c r="D145" i="2"/>
  <c r="D146" i="2"/>
  <c r="D147" i="2"/>
  <c r="D148" i="2"/>
  <c r="D149" i="2"/>
  <c r="D150" i="2"/>
  <c r="D151" i="2"/>
  <c r="D152" i="2"/>
  <c r="D153" i="2"/>
  <c r="D154" i="2"/>
  <c r="D155" i="2"/>
  <c r="D156" i="2"/>
  <c r="D157" i="2"/>
  <c r="D158" i="2"/>
  <c r="D159" i="2"/>
  <c r="D160" i="2"/>
  <c r="D161" i="2"/>
  <c r="D162" i="2"/>
  <c r="D163" i="2"/>
  <c r="D164" i="2"/>
  <c r="D165" i="2"/>
  <c r="D166" i="2"/>
  <c r="D167" i="2"/>
  <c r="D168" i="2"/>
  <c r="D169" i="2"/>
  <c r="D170" i="2"/>
  <c r="D171" i="2"/>
  <c r="D172" i="2"/>
  <c r="D173" i="2"/>
  <c r="D174" i="2"/>
  <c r="D175" i="2"/>
  <c r="D176" i="2"/>
  <c r="D177" i="2"/>
  <c r="D178" i="2"/>
  <c r="D179" i="2"/>
  <c r="J251" i="6" l="1"/>
  <c r="J243" i="6"/>
  <c r="J235" i="6"/>
  <c r="J227" i="6"/>
  <c r="J219" i="6"/>
  <c r="J211" i="6"/>
  <c r="J203" i="6"/>
  <c r="J195" i="6"/>
  <c r="J187" i="6"/>
  <c r="J179" i="6"/>
  <c r="I11" i="6"/>
  <c r="J11" i="6"/>
  <c r="I19" i="6"/>
  <c r="J19" i="6" s="1"/>
  <c r="I27" i="6"/>
  <c r="J27" i="6"/>
  <c r="I35" i="6"/>
  <c r="J35" i="6" s="1"/>
  <c r="I43" i="6"/>
  <c r="J43" i="6"/>
  <c r="I51" i="6"/>
  <c r="J51" i="6" s="1"/>
  <c r="I59" i="6"/>
  <c r="J59" i="6"/>
  <c r="I67" i="6"/>
  <c r="J67" i="6" s="1"/>
  <c r="I75" i="6"/>
  <c r="J75" i="6"/>
  <c r="I83" i="6"/>
  <c r="J83" i="6" s="1"/>
  <c r="I91" i="6"/>
  <c r="J91" i="6"/>
  <c r="I99" i="6"/>
  <c r="J99" i="6" s="1"/>
  <c r="I107" i="6"/>
  <c r="J107" i="6"/>
  <c r="I115" i="6"/>
  <c r="J115" i="6" s="1"/>
  <c r="I123" i="6"/>
  <c r="J123" i="6"/>
  <c r="I131" i="6"/>
  <c r="J131" i="6" s="1"/>
  <c r="I139" i="6"/>
  <c r="J139" i="6"/>
  <c r="I147" i="6"/>
  <c r="J147" i="6" s="1"/>
  <c r="I155" i="6"/>
  <c r="J155" i="6"/>
  <c r="I163" i="6"/>
  <c r="J163" i="6" s="1"/>
  <c r="I171" i="6"/>
  <c r="J171" i="6"/>
  <c r="J167" i="6"/>
  <c r="I7" i="6"/>
  <c r="J7" i="6"/>
  <c r="I15" i="6"/>
  <c r="J15" i="6" s="1"/>
  <c r="I23" i="6"/>
  <c r="J23" i="6"/>
  <c r="I31" i="6"/>
  <c r="J31" i="6" s="1"/>
  <c r="I39" i="6"/>
  <c r="J39" i="6"/>
  <c r="I47" i="6"/>
  <c r="J47" i="6" s="1"/>
  <c r="I55" i="6"/>
  <c r="J55" i="6"/>
  <c r="I63" i="6"/>
  <c r="J63" i="6" s="1"/>
  <c r="I71" i="6"/>
  <c r="J71" i="6"/>
  <c r="I79" i="6"/>
  <c r="J79" i="6" s="1"/>
  <c r="I87" i="6"/>
  <c r="J87" i="6"/>
  <c r="I95" i="6"/>
  <c r="J95" i="6" s="1"/>
  <c r="I103" i="6"/>
  <c r="J103" i="6"/>
  <c r="I111" i="6"/>
  <c r="J111" i="6" s="1"/>
  <c r="I119" i="6"/>
  <c r="J119" i="6"/>
  <c r="I127" i="6"/>
  <c r="J127" i="6" s="1"/>
  <c r="I135" i="6"/>
  <c r="J135" i="6"/>
  <c r="I143" i="6"/>
  <c r="J143" i="6" s="1"/>
  <c r="I151" i="6"/>
  <c r="J151" i="6"/>
  <c r="I159" i="6"/>
  <c r="J159" i="6" s="1"/>
  <c r="J255" i="6"/>
  <c r="J247" i="6"/>
  <c r="J239" i="6"/>
  <c r="J231" i="6"/>
  <c r="J223" i="6"/>
  <c r="J215" i="6"/>
  <c r="J207" i="6"/>
  <c r="J199" i="6"/>
  <c r="J191" i="6"/>
  <c r="J183" i="6"/>
  <c r="J175" i="6"/>
  <c r="J257" i="6"/>
  <c r="J253" i="6"/>
  <c r="J249" i="6"/>
  <c r="J245" i="6"/>
  <c r="J241" i="6"/>
  <c r="J237" i="6"/>
  <c r="J233" i="6"/>
  <c r="J229" i="6"/>
  <c r="J225" i="6"/>
  <c r="J221" i="6"/>
  <c r="J217" i="6"/>
  <c r="J213" i="6"/>
  <c r="J209" i="6"/>
  <c r="J205" i="6"/>
  <c r="J201" i="6"/>
  <c r="J197" i="6"/>
  <c r="J193" i="6"/>
  <c r="J189" i="6"/>
  <c r="J185" i="6"/>
  <c r="J181" i="6"/>
  <c r="J177" i="6"/>
  <c r="J173" i="6"/>
  <c r="J169" i="6"/>
  <c r="J165" i="6"/>
  <c r="J161" i="6"/>
  <c r="J157" i="6"/>
  <c r="J153" i="6"/>
  <c r="J149" i="6"/>
  <c r="J145" i="6"/>
  <c r="J141" i="6"/>
  <c r="J137" i="6"/>
  <c r="J133" i="6"/>
  <c r="J129" i="6"/>
  <c r="J125" i="6"/>
  <c r="J121" i="6"/>
  <c r="J117" i="6"/>
  <c r="J113" i="6"/>
  <c r="J109" i="6"/>
  <c r="J105" i="6"/>
  <c r="J101" i="6"/>
  <c r="J97" i="6"/>
  <c r="J93" i="6"/>
  <c r="J89" i="6"/>
  <c r="J85" i="6"/>
  <c r="J81" i="6"/>
  <c r="J77" i="6"/>
  <c r="J73" i="6"/>
  <c r="J69" i="6"/>
  <c r="J65" i="6"/>
  <c r="J61" i="6"/>
  <c r="J57" i="6"/>
  <c r="J53" i="6"/>
  <c r="J49" i="6"/>
  <c r="J45" i="6"/>
  <c r="J41" i="6"/>
  <c r="J37" i="6"/>
  <c r="J33" i="6"/>
  <c r="J29" i="6"/>
  <c r="J25" i="6"/>
  <c r="J21" i="6"/>
  <c r="J17" i="6"/>
  <c r="J13" i="6"/>
  <c r="J9" i="6"/>
  <c r="J5" i="6"/>
  <c r="J260" i="6"/>
  <c r="J256" i="6"/>
  <c r="J252" i="6"/>
  <c r="J248" i="6"/>
  <c r="J244" i="6"/>
  <c r="J240" i="6"/>
  <c r="J236" i="6"/>
  <c r="J232" i="6"/>
  <c r="J228" i="6"/>
  <c r="J224" i="6"/>
  <c r="J220" i="6"/>
  <c r="J216" i="6"/>
  <c r="J212" i="6"/>
  <c r="J208" i="6"/>
  <c r="J204" i="6"/>
  <c r="J200" i="6"/>
  <c r="J196" i="6"/>
  <c r="J192" i="6"/>
  <c r="J188" i="6"/>
  <c r="J184" i="6"/>
  <c r="J180" i="6"/>
  <c r="J176" i="6"/>
  <c r="J172" i="6"/>
  <c r="J168" i="6"/>
  <c r="J164" i="6"/>
  <c r="J160" i="6"/>
  <c r="J156" i="6"/>
  <c r="J152" i="6"/>
  <c r="J148" i="6"/>
  <c r="J144" i="6"/>
  <c r="J140" i="6"/>
  <c r="J136" i="6"/>
  <c r="J132" i="6"/>
  <c r="J128" i="6"/>
  <c r="J124" i="6"/>
  <c r="J120" i="6"/>
  <c r="J116" i="6"/>
  <c r="J112" i="6"/>
  <c r="J108" i="6"/>
  <c r="J104" i="6"/>
  <c r="J100" i="6"/>
  <c r="J96" i="6"/>
  <c r="J92" i="6"/>
  <c r="J88" i="6"/>
  <c r="J84" i="6"/>
  <c r="J80" i="6"/>
  <c r="J76" i="6"/>
  <c r="J72" i="6"/>
  <c r="J68" i="6"/>
  <c r="J64" i="6"/>
  <c r="J60" i="6"/>
  <c r="J56" i="6"/>
  <c r="J52" i="6"/>
  <c r="J48" i="6"/>
  <c r="J44" i="6"/>
  <c r="J40" i="6"/>
  <c r="J36" i="6"/>
  <c r="J32" i="6"/>
  <c r="J28" i="6"/>
  <c r="J24" i="6"/>
  <c r="J20" i="6"/>
  <c r="J16" i="6"/>
  <c r="J12" i="6"/>
  <c r="J8" i="6"/>
  <c r="J4" i="6"/>
  <c r="D244" i="7"/>
  <c r="D260" i="7"/>
  <c r="D276" i="7"/>
  <c r="D292" i="7"/>
  <c r="D378" i="7"/>
  <c r="D382" i="7"/>
  <c r="D435" i="7"/>
  <c r="D510" i="7"/>
  <c r="D4" i="7"/>
  <c r="D8" i="7"/>
  <c r="D12" i="7"/>
  <c r="D16" i="7"/>
  <c r="D20" i="7"/>
  <c r="D24" i="7"/>
  <c r="D28" i="7"/>
  <c r="D32" i="7"/>
  <c r="D36" i="7"/>
  <c r="D40" i="7"/>
  <c r="D44" i="7"/>
  <c r="D48" i="7"/>
  <c r="D52" i="7"/>
  <c r="D56" i="7"/>
  <c r="D60" i="7"/>
  <c r="D64" i="7"/>
  <c r="D68" i="7"/>
  <c r="D72" i="7"/>
  <c r="D76" i="7"/>
  <c r="D80" i="7"/>
  <c r="D84" i="7"/>
  <c r="D88" i="7"/>
  <c r="D92" i="7"/>
  <c r="D96" i="7"/>
  <c r="D100" i="7"/>
  <c r="D104" i="7"/>
  <c r="D108" i="7"/>
  <c r="D112" i="7"/>
  <c r="D116" i="7"/>
  <c r="D120" i="7"/>
  <c r="D124" i="7"/>
  <c r="D128" i="7"/>
  <c r="D132" i="7"/>
  <c r="D136" i="7"/>
  <c r="D140" i="7"/>
  <c r="D144" i="7"/>
  <c r="D148" i="7"/>
  <c r="D152" i="7"/>
  <c r="D156" i="7"/>
  <c r="D160" i="7"/>
  <c r="D164" i="7"/>
  <c r="D168" i="7"/>
  <c r="D172" i="7"/>
  <c r="D178" i="7"/>
  <c r="D181" i="7"/>
  <c r="D186" i="7"/>
  <c r="D189" i="7"/>
  <c r="D194" i="7"/>
  <c r="D197" i="7"/>
  <c r="D202" i="7"/>
  <c r="D205" i="7"/>
  <c r="D210" i="7"/>
  <c r="D213" i="7"/>
  <c r="D218" i="7"/>
  <c r="D221" i="7"/>
  <c r="D226" i="7"/>
  <c r="D229" i="7"/>
  <c r="D234" i="7"/>
  <c r="D241" i="7"/>
  <c r="D248" i="7"/>
  <c r="D257" i="7"/>
  <c r="D264" i="7"/>
  <c r="D273" i="7"/>
  <c r="D280" i="7"/>
  <c r="D296" i="7"/>
  <c r="D389" i="7"/>
  <c r="D393" i="7"/>
  <c r="D403" i="7"/>
  <c r="D236" i="7"/>
  <c r="D252" i="7"/>
  <c r="D268" i="7"/>
  <c r="D284" i="7"/>
  <c r="D300" i="7"/>
  <c r="D399" i="7"/>
  <c r="D410" i="7"/>
  <c r="D414" i="7"/>
  <c r="D443" i="7"/>
  <c r="D177" i="7"/>
  <c r="D185" i="7"/>
  <c r="D193" i="7"/>
  <c r="D201" i="7"/>
  <c r="D209" i="7"/>
  <c r="D217" i="7"/>
  <c r="D225" i="7"/>
  <c r="D233" i="7"/>
  <c r="D240" i="7"/>
  <c r="D249" i="7"/>
  <c r="D256" i="7"/>
  <c r="D265" i="7"/>
  <c r="D272" i="7"/>
  <c r="D288" i="7"/>
  <c r="D304" i="7"/>
  <c r="D421" i="7"/>
  <c r="D425" i="7"/>
  <c r="D386" i="7"/>
  <c r="D397" i="7"/>
  <c r="D418" i="7"/>
  <c r="D429" i="7"/>
  <c r="D529" i="7"/>
  <c r="D394" i="7"/>
  <c r="D405" i="7"/>
  <c r="D426" i="7"/>
  <c r="D526" i="7"/>
  <c r="D381" i="7"/>
  <c r="D398" i="7"/>
  <c r="D402" i="7"/>
  <c r="D413" i="7"/>
  <c r="D430" i="7"/>
  <c r="D438" i="7"/>
  <c r="D446" i="7"/>
  <c r="D513" i="7"/>
  <c r="D501" i="7"/>
  <c r="D517" i="7"/>
  <c r="D533" i="7"/>
  <c r="D434" i="7"/>
  <c r="D442" i="7"/>
  <c r="D450" i="7"/>
  <c r="D458" i="7"/>
  <c r="D466" i="7"/>
  <c r="D474" i="7"/>
  <c r="D482" i="7"/>
  <c r="D490" i="7"/>
  <c r="D498" i="7"/>
  <c r="D505" i="7"/>
  <c r="D514" i="7"/>
  <c r="D521" i="7"/>
  <c r="D530" i="7"/>
  <c r="D537" i="7"/>
  <c r="D509" i="7"/>
  <c r="D525" i="7"/>
  <c r="D542" i="7"/>
</calcChain>
</file>

<file path=xl/sharedStrings.xml><?xml version="1.0" encoding="utf-8"?>
<sst xmlns="http://schemas.openxmlformats.org/spreadsheetml/2006/main" count="5526" uniqueCount="1870">
  <si>
    <t>Skillbook</t>
  </si>
  <si>
    <t>Market cost</t>
  </si>
  <si>
    <t>Direct cost</t>
  </si>
  <si>
    <t>LP cost</t>
  </si>
  <si>
    <t>Abyssal Ore Processing</t>
  </si>
  <si>
    <t>N/A</t>
  </si>
  <si>
    <t>Acceleration Control</t>
  </si>
  <si>
    <t>Accounting</t>
  </si>
  <si>
    <t>Advanced Broker Relations</t>
  </si>
  <si>
    <t>Advanced Capital Ship Construction</t>
  </si>
  <si>
    <t>Advanced Contracting</t>
  </si>
  <si>
    <t>Advanced Drone Avionics</t>
  </si>
  <si>
    <t>Advanced Industrial Ship Construction</t>
  </si>
  <si>
    <t>Advanced Industry</t>
  </si>
  <si>
    <t>Advanced Infomorph Psychology</t>
  </si>
  <si>
    <t>Advanced Laboratory Operation</t>
  </si>
  <si>
    <t>Advanced Large Ship Construction</t>
  </si>
  <si>
    <t>Advanced Mass Production</t>
  </si>
  <si>
    <t>Advanced Mass Reactions</t>
  </si>
  <si>
    <t>Advanced Medium Ship Construction</t>
  </si>
  <si>
    <t>Advanced Planetology</t>
  </si>
  <si>
    <t>Advanced Small Ship Construction</t>
  </si>
  <si>
    <t>Advanced Spaceship Command</t>
  </si>
  <si>
    <t>Advanced Target Management</t>
  </si>
  <si>
    <t>Advanced Weapon Upgrades</t>
  </si>
  <si>
    <t>Afterburner</t>
  </si>
  <si>
    <t>Amarr Battlecruiser</t>
  </si>
  <si>
    <t>Amarr Battleship</t>
  </si>
  <si>
    <t>Amarr Carrier</t>
  </si>
  <si>
    <t>Amarr Core Systems</t>
  </si>
  <si>
    <t>Amarr Cruiser</t>
  </si>
  <si>
    <t>Amarr Defensive Systems</t>
  </si>
  <si>
    <t>Amarr Destroyer</t>
  </si>
  <si>
    <t>Amarr Dreadnought</t>
  </si>
  <si>
    <t>Amarr Drone Specialization</t>
  </si>
  <si>
    <t>3,000 + 0 isk</t>
  </si>
  <si>
    <t>Amarr Encryption Methods</t>
  </si>
  <si>
    <t>Amarr Freighter</t>
  </si>
  <si>
    <t>Amarr Frigate</t>
  </si>
  <si>
    <t>Amarr Hauler</t>
  </si>
  <si>
    <t>Amarr Offensive Systems</t>
  </si>
  <si>
    <t>Amarr Propulsion Systems</t>
  </si>
  <si>
    <t>Amarr Starship Engineering</t>
  </si>
  <si>
    <t>Amarr Strategic Cruiser</t>
  </si>
  <si>
    <t>Amarr Tactical Destroyer</t>
  </si>
  <si>
    <t>Amarr Titan</t>
  </si>
  <si>
    <t>Anchoring</t>
  </si>
  <si>
    <t>Archaeology</t>
  </si>
  <si>
    <t>Armor Layering</t>
  </si>
  <si>
    <t>Armor Rigging</t>
  </si>
  <si>
    <t>Armored Command</t>
  </si>
  <si>
    <t>Armored Command Specialist</t>
  </si>
  <si>
    <t>Assault Frigates</t>
  </si>
  <si>
    <t>Astrogeology</t>
  </si>
  <si>
    <t>Astrometric Acquisition</t>
  </si>
  <si>
    <t>Astrometric Pinpointing</t>
  </si>
  <si>
    <t>Astrometric Rangefinding</t>
  </si>
  <si>
    <t>Astrometrics</t>
  </si>
  <si>
    <t>Astronautic Engineering</t>
  </si>
  <si>
    <t>Astronautics Rigging</t>
  </si>
  <si>
    <t>Auto-Targeting Missiles</t>
  </si>
  <si>
    <t>Biology</t>
  </si>
  <si>
    <t>Black Ops</t>
  </si>
  <si>
    <t>Bomb Deployment</t>
  </si>
  <si>
    <t>Broker Relations</t>
  </si>
  <si>
    <t>Burst Projector Operation</t>
  </si>
  <si>
    <t>Caldari Battlecruiser</t>
  </si>
  <si>
    <t>Caldari Battleship</t>
  </si>
  <si>
    <t>Caldari Carrier</t>
  </si>
  <si>
    <t>Caldari Core Systems</t>
  </si>
  <si>
    <t>Caldari Cruiser</t>
  </si>
  <si>
    <t>Caldari Defensive Systems</t>
  </si>
  <si>
    <t>Caldari Destroyer</t>
  </si>
  <si>
    <t>Caldari Dreadnought</t>
  </si>
  <si>
    <t>Caldari Drone Specialization</t>
  </si>
  <si>
    <t>Caldari Encryption Methods</t>
  </si>
  <si>
    <t>Caldari Freighter</t>
  </si>
  <si>
    <t>Caldari Frigate</t>
  </si>
  <si>
    <t>Caldari Hauler</t>
  </si>
  <si>
    <t>Caldari Offensive Systems</t>
  </si>
  <si>
    <t>Caldari Propulsion Systems</t>
  </si>
  <si>
    <t>Caldari Starship Engineering</t>
  </si>
  <si>
    <t>Caldari Strategic Cruiser</t>
  </si>
  <si>
    <t>Caldari Tactical Destroyer</t>
  </si>
  <si>
    <t>Caldari Titan</t>
  </si>
  <si>
    <t>Capacitor Emission Systems</t>
  </si>
  <si>
    <t>Capacitor Management</t>
  </si>
  <si>
    <t>Capacitor Systems Operation</t>
  </si>
  <si>
    <t>Capital Artillery Specialization</t>
  </si>
  <si>
    <t>Capital Autocannon Specialization</t>
  </si>
  <si>
    <t>Capital Beam Laser Specialization</t>
  </si>
  <si>
    <t>Capital Blaster Specialization</t>
  </si>
  <si>
    <t>Capital Capacitor Emission Systems</t>
  </si>
  <si>
    <t>Capital Energy Turret</t>
  </si>
  <si>
    <t>Capital Hybrid Turret</t>
  </si>
  <si>
    <t>Capital Industrial Reconfiguration</t>
  </si>
  <si>
    <t>Capital Industrial Ships</t>
  </si>
  <si>
    <t>Capital Precursor Weapon</t>
  </si>
  <si>
    <t>Capital Projectile Turret</t>
  </si>
  <si>
    <t>Capital Pulse Laser Specialization</t>
  </si>
  <si>
    <t>Capital Railgun Specialization</t>
  </si>
  <si>
    <t>Capital Remote Armor Repair Systems</t>
  </si>
  <si>
    <t>Capital Remote Hull Repair Systems</t>
  </si>
  <si>
    <t>Capital Repair Systems</t>
  </si>
  <si>
    <t>Capital Shield Emission Systems</t>
  </si>
  <si>
    <t>Capital Shield Operation</t>
  </si>
  <si>
    <t>Capital Ship Construction</t>
  </si>
  <si>
    <t>Capital Shipboard Compression Technology</t>
  </si>
  <si>
    <t>Capital Ships</t>
  </si>
  <si>
    <t>Cloaking</t>
  </si>
  <si>
    <t>Cloning Facility Operation</t>
  </si>
  <si>
    <t>Coherent Ore Processing</t>
  </si>
  <si>
    <t>Command Burst Specialist</t>
  </si>
  <si>
    <t>Command Center Upgrades</t>
  </si>
  <si>
    <t>Command Destroyers</t>
  </si>
  <si>
    <t>Command Ships</t>
  </si>
  <si>
    <t>Common Moon Ore Processing</t>
  </si>
  <si>
    <t>Complex Ore Processing</t>
  </si>
  <si>
    <t>Connections</t>
  </si>
  <si>
    <t>Contracting</t>
  </si>
  <si>
    <t>Controlled Bursts</t>
  </si>
  <si>
    <t>Core Subsystem Technology</t>
  </si>
  <si>
    <t>Corporation Contracting</t>
  </si>
  <si>
    <t>Corporation Management</t>
  </si>
  <si>
    <t>Covert Ops</t>
  </si>
  <si>
    <t>CPU Management</t>
  </si>
  <si>
    <t>Criminal Connections</t>
  </si>
  <si>
    <t>Cruise Missile Specialization</t>
  </si>
  <si>
    <t>Cruise Missiles</t>
  </si>
  <si>
    <t>Customs Code Expertise</t>
  </si>
  <si>
    <t>Cybernetics</t>
  </si>
  <si>
    <t>Cynosural Field Theory</t>
  </si>
  <si>
    <t>Daytrading</t>
  </si>
  <si>
    <t>Deep Core Mining</t>
  </si>
  <si>
    <t>Defender Missiles</t>
  </si>
  <si>
    <t>Defensive Subsystem Technology</t>
  </si>
  <si>
    <t>Diplomacy</t>
  </si>
  <si>
    <t>Diplomatic Relations</t>
  </si>
  <si>
    <t>Disruptive Lance Operation</t>
  </si>
  <si>
    <t>Distribution Connections</t>
  </si>
  <si>
    <t>Doomsday Operation</t>
  </si>
  <si>
    <t>Doomsday Rapid Firing</t>
  </si>
  <si>
    <t>Drone Avionics</t>
  </si>
  <si>
    <t>Drone Durability</t>
  </si>
  <si>
    <t>Drone Interfacing</t>
  </si>
  <si>
    <t>Drone Navigation</t>
  </si>
  <si>
    <t>Drone Sharpshooting</t>
  </si>
  <si>
    <t>Drones</t>
  </si>
  <si>
    <t>Drones Rigging</t>
  </si>
  <si>
    <t>Drug Manufacturing</t>
  </si>
  <si>
    <t>EDENCOM Battleship</t>
  </si>
  <si>
    <t>EDENCOM Cruiser</t>
  </si>
  <si>
    <t>EDENCOM Frigate</t>
  </si>
  <si>
    <t>Electromagnetic Physics</t>
  </si>
  <si>
    <t>Electronic Attack Ships</t>
  </si>
  <si>
    <t>Electronic Engineering</t>
  </si>
  <si>
    <t>Electronic Superiority Rigging</t>
  </si>
  <si>
    <t>Electronic Warfare</t>
  </si>
  <si>
    <t>Electronics Upgrades</t>
  </si>
  <si>
    <t>Elite Infomorph Psychology</t>
  </si>
  <si>
    <t>EM Armor Compensation</t>
  </si>
  <si>
    <t>EM Shield Compensation</t>
  </si>
  <si>
    <t>Empire Control</t>
  </si>
  <si>
    <t>Energy Grid Upgrades</t>
  </si>
  <si>
    <t>Energy Pulse Weapons</t>
  </si>
  <si>
    <t>Energy Weapon Rigging</t>
  </si>
  <si>
    <t>Evasive Maneuvering</t>
  </si>
  <si>
    <t>Exceptional Moon Ore Processing</t>
  </si>
  <si>
    <t>Exhumers</t>
  </si>
  <si>
    <t>Expedition Frigates</t>
  </si>
  <si>
    <t>Explosive Armor Compensation</t>
  </si>
  <si>
    <t>Explosive Shield Compensation</t>
  </si>
  <si>
    <t>Fast Talk</t>
  </si>
  <si>
    <t>Fighter Hangar Management</t>
  </si>
  <si>
    <t>Fighters</t>
  </si>
  <si>
    <t>Flag Cruisers</t>
  </si>
  <si>
    <t>Fleet Command</t>
  </si>
  <si>
    <t>Fleet Compression Logistics</t>
  </si>
  <si>
    <t>Fleet Coordination</t>
  </si>
  <si>
    <t>Fleet Formations</t>
  </si>
  <si>
    <t>Frequency Modulation</t>
  </si>
  <si>
    <t>Fuel Conservation</t>
  </si>
  <si>
    <t>Gallente Battlecruiser</t>
  </si>
  <si>
    <t>Gallente Battleship</t>
  </si>
  <si>
    <t>Gallente Carrier</t>
  </si>
  <si>
    <t>Gallente Core Systems</t>
  </si>
  <si>
    <t>Gallente Cruiser</t>
  </si>
  <si>
    <t>Gallente Defensive Systems</t>
  </si>
  <si>
    <t>Gallente Destroyer</t>
  </si>
  <si>
    <t>Gallente Dreadnought</t>
  </si>
  <si>
    <t>Gallente Drone Specialization</t>
  </si>
  <si>
    <t>Gallente Encryption Methods</t>
  </si>
  <si>
    <t>Gallente Freighter</t>
  </si>
  <si>
    <t>Gallente Frigate</t>
  </si>
  <si>
    <t>Gallente Hauler</t>
  </si>
  <si>
    <t>Gallente Offensive Systems</t>
  </si>
  <si>
    <t>Gallente Propulsion Systems</t>
  </si>
  <si>
    <t>Gallente Starship Engineering</t>
  </si>
  <si>
    <t>Gallente Strategic Cruiser</t>
  </si>
  <si>
    <t>Gallente Tactical Destroyer</t>
  </si>
  <si>
    <t>Gallente Titan</t>
  </si>
  <si>
    <t>Gas Cloud Harvesting</t>
  </si>
  <si>
    <t>Gas Decompression Efficiency</t>
  </si>
  <si>
    <t>Gravimetric Sensor Compensation</t>
  </si>
  <si>
    <t>Graviton Physics</t>
  </si>
  <si>
    <t>Guided Missile Precision</t>
  </si>
  <si>
    <t>Gunnery</t>
  </si>
  <si>
    <t>Hacking</t>
  </si>
  <si>
    <t>Heavy Assault Cruisers</t>
  </si>
  <si>
    <t>Heavy Assault Missile Specialization</t>
  </si>
  <si>
    <t>Heavy Assault Missiles</t>
  </si>
  <si>
    <t>Heavy Drone Operation</t>
  </si>
  <si>
    <t>Heavy Fighters</t>
  </si>
  <si>
    <t>Heavy Interdiction Cruisers</t>
  </si>
  <si>
    <t>Heavy Missile Specialization</t>
  </si>
  <si>
    <t>Heavy Missiles</t>
  </si>
  <si>
    <t>High Energy Physics</t>
  </si>
  <si>
    <t>High Speed Maneuvering</t>
  </si>
  <si>
    <t>Hull Upgrades</t>
  </si>
  <si>
    <t>Hybrid Weapon Rigging</t>
  </si>
  <si>
    <t>Hydromagnetic Physics</t>
  </si>
  <si>
    <t>Ice Harvesting</t>
  </si>
  <si>
    <t>Ice Harvesting Drone Operation</t>
  </si>
  <si>
    <t>Ice Harvesting Drone Specialization</t>
  </si>
  <si>
    <t>Ice Processing</t>
  </si>
  <si>
    <t>Industrial Command Ships</t>
  </si>
  <si>
    <t>Industrial Reconfiguration</t>
  </si>
  <si>
    <t>Industry</t>
  </si>
  <si>
    <t>Infomorph Psychology</t>
  </si>
  <si>
    <t>Infomorph Synchronizing</t>
  </si>
  <si>
    <t>Information Command</t>
  </si>
  <si>
    <t>Information Command Specialist</t>
  </si>
  <si>
    <t>Interceptors</t>
  </si>
  <si>
    <t>Interdictors</t>
  </si>
  <si>
    <t>Interplanetary Consolidation</t>
  </si>
  <si>
    <t>Invulnerability Core Operation</t>
  </si>
  <si>
    <t>Jump Drive Calibration</t>
  </si>
  <si>
    <t>Jump Drive Operation</t>
  </si>
  <si>
    <t>Jump Freighters</t>
  </si>
  <si>
    <t>Jump Fuel Conservation</t>
  </si>
  <si>
    <t>Jump Portal Generation</t>
  </si>
  <si>
    <t>Jury Rigging</t>
  </si>
  <si>
    <t>Kinetic Armor Compensation</t>
  </si>
  <si>
    <t>Kinetic Shield Compensation</t>
  </si>
  <si>
    <t>Laboratory Operation</t>
  </si>
  <si>
    <t>Ladar Sensor Compensation</t>
  </si>
  <si>
    <t>Lancer Dreadnoughts</t>
  </si>
  <si>
    <t>Large Artillery Specialization</t>
  </si>
  <si>
    <t>Large Autocannon Specialization</t>
  </si>
  <si>
    <t>Large Beam Laser Specialization</t>
  </si>
  <si>
    <t>Large Blaster Specialization</t>
  </si>
  <si>
    <t>Large Disintegrator Specialization</t>
  </si>
  <si>
    <t>Large Energy Turret</t>
  </si>
  <si>
    <t>Large Hybrid Turret</t>
  </si>
  <si>
    <t>Large Precursor Weapon</t>
  </si>
  <si>
    <t>Large Projectile Turret</t>
  </si>
  <si>
    <t>Large Pulse Laser Specialization</t>
  </si>
  <si>
    <t>Large Railgun Specialization</t>
  </si>
  <si>
    <t>Large Vorton Projector</t>
  </si>
  <si>
    <t>Large Vorton Specialization</t>
  </si>
  <si>
    <t>Laser Physics</t>
  </si>
  <si>
    <t>Launcher Rigging</t>
  </si>
  <si>
    <t>Leadership</t>
  </si>
  <si>
    <t>Light Drone Operation</t>
  </si>
  <si>
    <t>Light Fighters</t>
  </si>
  <si>
    <t>Light Missile Specialization</t>
  </si>
  <si>
    <t>Light Missiles</t>
  </si>
  <si>
    <t>Logistics Cruisers</t>
  </si>
  <si>
    <t>Logistics Frigates</t>
  </si>
  <si>
    <t>Long Distance Jamming</t>
  </si>
  <si>
    <t>Long Range Targeting</t>
  </si>
  <si>
    <t>Magnetometric Sensor Compensation</t>
  </si>
  <si>
    <t>Marauders</t>
  </si>
  <si>
    <t>Marketing</t>
  </si>
  <si>
    <t>Mass Production</t>
  </si>
  <si>
    <t>Mass Reactions</t>
  </si>
  <si>
    <t>Mechanical Engineering</t>
  </si>
  <si>
    <t>Mechanics</t>
  </si>
  <si>
    <t>Medium Artillery Specialization</t>
  </si>
  <si>
    <t>Medium Autocannon Specialization</t>
  </si>
  <si>
    <t>Medium Beam Laser Specialization</t>
  </si>
  <si>
    <t>Medium Blaster Specialization</t>
  </si>
  <si>
    <t>Medium Disintegrator Specialization</t>
  </si>
  <si>
    <t>Medium Drone Operation</t>
  </si>
  <si>
    <t>Medium Energy Turret</t>
  </si>
  <si>
    <t>Medium Hybrid Turret</t>
  </si>
  <si>
    <t>Medium Precursor Weapon</t>
  </si>
  <si>
    <t>Medium Projectile Turret</t>
  </si>
  <si>
    <t>Medium Pulse Laser Specialization</t>
  </si>
  <si>
    <t>Medium Railgun Specialization</t>
  </si>
  <si>
    <t>Medium Vorton Projector</t>
  </si>
  <si>
    <t>Medium Vorton Specialization</t>
  </si>
  <si>
    <t>Megacorp Management</t>
  </si>
  <si>
    <t>Mercoxit Ore Processing</t>
  </si>
  <si>
    <t>Metallurgy</t>
  </si>
  <si>
    <t>Micro Jump Drive Operation</t>
  </si>
  <si>
    <t>Mining</t>
  </si>
  <si>
    <t>Mining Barge</t>
  </si>
  <si>
    <t>Mining Connections</t>
  </si>
  <si>
    <t>Mining Director</t>
  </si>
  <si>
    <t>Mining Drone Operation</t>
  </si>
  <si>
    <t>Mining Drone Specialization</t>
  </si>
  <si>
    <t>Mining Foreman</t>
  </si>
  <si>
    <t>Mining Frigate</t>
  </si>
  <si>
    <t>Mining Upgrades</t>
  </si>
  <si>
    <t>Minmatar Battlecruiser</t>
  </si>
  <si>
    <t>Minmatar Battleship</t>
  </si>
  <si>
    <t>Minmatar Carrier</t>
  </si>
  <si>
    <t>Minmatar Core Systems</t>
  </si>
  <si>
    <t>Minmatar Cruiser</t>
  </si>
  <si>
    <t>Minmatar Defensive Systems</t>
  </si>
  <si>
    <t>Minmatar Destroyer</t>
  </si>
  <si>
    <t>Minmatar Dreadnought</t>
  </si>
  <si>
    <t>Minmatar Drone Specialization</t>
  </si>
  <si>
    <t>Minmatar Encryption Methods</t>
  </si>
  <si>
    <t>Minmatar Freighter</t>
  </si>
  <si>
    <t>Minmatar Frigate</t>
  </si>
  <si>
    <t>Minmatar Hauler</t>
  </si>
  <si>
    <t>Minmatar Offensive Systems</t>
  </si>
  <si>
    <t>Minmatar Propulsion Systems</t>
  </si>
  <si>
    <t>Minmatar Starship Engineering</t>
  </si>
  <si>
    <t>Minmatar Strategic Cruiser</t>
  </si>
  <si>
    <t>Minmatar Tactical Destroyer</t>
  </si>
  <si>
    <t>Minmatar Titan</t>
  </si>
  <si>
    <t>Missile Bombardment</t>
  </si>
  <si>
    <t>Missile Launcher Operation</t>
  </si>
  <si>
    <t>Missile Projection</t>
  </si>
  <si>
    <t>Molecular Engineering</t>
  </si>
  <si>
    <t>Motion Prediction</t>
  </si>
  <si>
    <t>Mutated Drone Specialization</t>
  </si>
  <si>
    <t>Nanite Engineering</t>
  </si>
  <si>
    <t>Nanite Interfacing</t>
  </si>
  <si>
    <t>Nanite Operation</t>
  </si>
  <si>
    <t>Navigation</t>
  </si>
  <si>
    <t>Negotiation</t>
  </si>
  <si>
    <t>Neurotoxin Control</t>
  </si>
  <si>
    <t>Neurotoxin Recovery</t>
  </si>
  <si>
    <t>Nuclear Physics</t>
  </si>
  <si>
    <t>Offensive Subsystem Technology</t>
  </si>
  <si>
    <t>ORE Freighter</t>
  </si>
  <si>
    <t>ORE Hauler</t>
  </si>
  <si>
    <t>Outpost Construction</t>
  </si>
  <si>
    <t>Planetology</t>
  </si>
  <si>
    <t>Plasma Physics</t>
  </si>
  <si>
    <t>Power Grid Management</t>
  </si>
  <si>
    <t>Precursor Battlecruiser</t>
  </si>
  <si>
    <t>Precursor Battleship</t>
  </si>
  <si>
    <t>Precursor Cruiser</t>
  </si>
  <si>
    <t>Precursor Destroyer</t>
  </si>
  <si>
    <t>Precursor Dreadnought</t>
  </si>
  <si>
    <t>Precursor Frigate</t>
  </si>
  <si>
    <t>Procurement</t>
  </si>
  <si>
    <t>Projectile Weapon Rigging</t>
  </si>
  <si>
    <t>Propulsion Jamming</t>
  </si>
  <si>
    <t>Propulsion Subsystem Technology</t>
  </si>
  <si>
    <t>Quantum Physics</t>
  </si>
  <si>
    <t>Radar Sensor Compensation</t>
  </si>
  <si>
    <t>Rapid Firing</t>
  </si>
  <si>
    <t>Rapid Launch</t>
  </si>
  <si>
    <t>Rare Moon Ore Processing</t>
  </si>
  <si>
    <t>Reactions</t>
  </si>
  <si>
    <t>Recon Ships</t>
  </si>
  <si>
    <t>Remote Armor Repair Systems</t>
  </si>
  <si>
    <t>Remote Hull Repair Systems</t>
  </si>
  <si>
    <t>Remote Reactions</t>
  </si>
  <si>
    <t>Remote Sensing</t>
  </si>
  <si>
    <t>Repair Drone Operation</t>
  </si>
  <si>
    <t>Repair Systems</t>
  </si>
  <si>
    <t>Reprocessing</t>
  </si>
  <si>
    <t>Reprocessing Efficiency</t>
  </si>
  <si>
    <t>Research</t>
  </si>
  <si>
    <t>Research Project Management</t>
  </si>
  <si>
    <t>Resistance Phasing</t>
  </si>
  <si>
    <t>Retail</t>
  </si>
  <si>
    <t>Rocket Science</t>
  </si>
  <si>
    <t>Rocket Specialization</t>
  </si>
  <si>
    <t>Rockets</t>
  </si>
  <si>
    <t>Salvage Drone Operation</t>
  </si>
  <si>
    <t>Salvage Drone Specialization</t>
  </si>
  <si>
    <t>Salvaging</t>
  </si>
  <si>
    <t>Science</t>
  </si>
  <si>
    <t>Scientific Networking</t>
  </si>
  <si>
    <t>Scrapmetal Processing</t>
  </si>
  <si>
    <t>Security Connections</t>
  </si>
  <si>
    <t>Sensor Linking</t>
  </si>
  <si>
    <t>Sentry Drone Interfacing</t>
  </si>
  <si>
    <t>Sharpshooter</t>
  </si>
  <si>
    <t>Shield Command</t>
  </si>
  <si>
    <t>Shield Command Specialist</t>
  </si>
  <si>
    <t>Shield Compensation</t>
  </si>
  <si>
    <t>Shield Emission Systems</t>
  </si>
  <si>
    <t>Shield Management</t>
  </si>
  <si>
    <t>Shield Operation</t>
  </si>
  <si>
    <t>Shield Rigging</t>
  </si>
  <si>
    <t>Shield Upgrades</t>
  </si>
  <si>
    <t>Shipboard Compression Technology</t>
  </si>
  <si>
    <t>Signal Dispersion</t>
  </si>
  <si>
    <t>Signal Suppression</t>
  </si>
  <si>
    <t>Signature Analysis</t>
  </si>
  <si>
    <t>Signature Focusing</t>
  </si>
  <si>
    <t>Signature Masking</t>
  </si>
  <si>
    <t>Simple Ore Processing</t>
  </si>
  <si>
    <t>Skirmish Command</t>
  </si>
  <si>
    <t>Skirmish Command Specialist</t>
  </si>
  <si>
    <t>Sleeper Encryption Methods</t>
  </si>
  <si>
    <t>Sleeper Technology</t>
  </si>
  <si>
    <t>Small Artillery Specialization</t>
  </si>
  <si>
    <t>Small Autocannon Specialization</t>
  </si>
  <si>
    <t>Small Beam Laser Specialization</t>
  </si>
  <si>
    <t>Small Blaster Specialization</t>
  </si>
  <si>
    <t>Small Disintegrator Specialization</t>
  </si>
  <si>
    <t>Small Energy Turret</t>
  </si>
  <si>
    <t>Small Hybrid Turret</t>
  </si>
  <si>
    <t>Small Precursor Weapon</t>
  </si>
  <si>
    <t>Small Projectile Turret</t>
  </si>
  <si>
    <t>Small Pulse Laser Specialization</t>
  </si>
  <si>
    <t>Small Railgun Specialization</t>
  </si>
  <si>
    <t>Small Vorton Projector</t>
  </si>
  <si>
    <t>Small Vorton Specialization</t>
  </si>
  <si>
    <t>Social</t>
  </si>
  <si>
    <t>Sovereignty</t>
  </si>
  <si>
    <t>Spaceship Command</t>
  </si>
  <si>
    <t>Spatial Phenomena Generation</t>
  </si>
  <si>
    <t>Starbase Defense Management</t>
  </si>
  <si>
    <t>Structure Doomsday Operation</t>
  </si>
  <si>
    <t>Structure Electronic Systems</t>
  </si>
  <si>
    <t>Structure Engineering Systems</t>
  </si>
  <si>
    <t>Structure Missile Systems</t>
  </si>
  <si>
    <t>Supply Chain Management</t>
  </si>
  <si>
    <t>Support Fighters</t>
  </si>
  <si>
    <t>Surgical Strike</t>
  </si>
  <si>
    <t>Survey</t>
  </si>
  <si>
    <t>Tactical Logistics Reconfiguration</t>
  </si>
  <si>
    <t>Tactical Shield Manipulation</t>
  </si>
  <si>
    <t>Tactical Weapon Reconfiguration</t>
  </si>
  <si>
    <t>Takmahl Technology</t>
  </si>
  <si>
    <t>Talocan Technology</t>
  </si>
  <si>
    <t>Target Management</t>
  </si>
  <si>
    <t>Target Navigation Prediction</t>
  </si>
  <si>
    <t>Target Painting</t>
  </si>
  <si>
    <t>Thermal Armor Compensation</t>
  </si>
  <si>
    <t>Thermal Shield Compensation</t>
  </si>
  <si>
    <t>Thermodynamics</t>
  </si>
  <si>
    <t>Torpedo Specialization</t>
  </si>
  <si>
    <t>Torpedoes</t>
  </si>
  <si>
    <t>Trade</t>
  </si>
  <si>
    <t>Trajectory Analysis</t>
  </si>
  <si>
    <t>Transport Ships</t>
  </si>
  <si>
    <t>Triglavian Encryption Methods</t>
  </si>
  <si>
    <t>Triglavian Quantum Engineering</t>
  </si>
  <si>
    <t>Tycoon</t>
  </si>
  <si>
    <t>Ubiquitous Moon Ore Processing</t>
  </si>
  <si>
    <t>Uncommon Moon Ore Processing</t>
  </si>
  <si>
    <t>Upwell Encryption Methods</t>
  </si>
  <si>
    <t>Variegated Ore Processing</t>
  </si>
  <si>
    <t>Visibility</t>
  </si>
  <si>
    <t>Vorton Arc Extension</t>
  </si>
  <si>
    <t>Vorton Arc Guidance</t>
  </si>
  <si>
    <t>Vorton Power Amplification</t>
  </si>
  <si>
    <t>Vorton Projector Operation</t>
  </si>
  <si>
    <t>Warhead Upgrades</t>
  </si>
  <si>
    <t>Warp Drive Operation</t>
  </si>
  <si>
    <t>Weapon Destabilization</t>
  </si>
  <si>
    <t>Weapon Disruption</t>
  </si>
  <si>
    <t>Weapon Upgrades</t>
  </si>
  <si>
    <t>Wholesale</t>
  </si>
  <si>
    <t>Wing Command</t>
  </si>
  <si>
    <t>XL Cruise Missile Specialization</t>
  </si>
  <si>
    <t>XL Cruise Missiles</t>
  </si>
  <si>
    <t>XL Torpedo Specialization</t>
  </si>
  <si>
    <t>XL Torpedoes</t>
  </si>
  <si>
    <t>Yan Jung Technology</t>
  </si>
  <si>
    <t>Allowed</t>
  </si>
  <si>
    <t>Alpha</t>
  </si>
  <si>
    <t>Yes</t>
  </si>
  <si>
    <t>No</t>
  </si>
  <si>
    <t>[Armor Skills]</t>
  </si>
  <si>
    <t>[Corporation Management]</t>
  </si>
  <si>
    <t>[Drones]</t>
  </si>
  <si>
    <t>[Electronic Systems]</t>
  </si>
  <si>
    <t>[Engineering]</t>
  </si>
  <si>
    <t>[Fleet Support]</t>
  </si>
  <si>
    <t>[Gunnery]</t>
  </si>
  <si>
    <t>[Missiles]</t>
  </si>
  <si>
    <t>[Navigation]</t>
  </si>
  <si>
    <t>[Neural Enhancement]</t>
  </si>
  <si>
    <t>[Planet Management]</t>
  </si>
  <si>
    <t>[Production]</t>
  </si>
  <si>
    <t>[Resource Processing]</t>
  </si>
  <si>
    <t>[Rigging]</t>
  </si>
  <si>
    <t>[Scanning]</t>
  </si>
  <si>
    <t>[Science]</t>
  </si>
  <si>
    <t>[Shields]</t>
  </si>
  <si>
    <t>[Social]</t>
  </si>
  <si>
    <t>[Spaceship Command]</t>
  </si>
  <si>
    <t>[Structure Management]</t>
  </si>
  <si>
    <t>[Subsystems]</t>
  </si>
  <si>
    <t>[Targeting]</t>
  </si>
  <si>
    <t>[Trade]</t>
  </si>
  <si>
    <t>Group</t>
  </si>
  <si>
    <t>Skill</t>
  </si>
  <si>
    <t>Matched?</t>
  </si>
  <si>
    <t>Market Cost</t>
  </si>
  <si>
    <t>Armor</t>
  </si>
  <si>
    <t>Description</t>
  </si>
  <si>
    <t>On trial accounts</t>
  </si>
  <si>
    <t>Skill at installing upgraded armor plates efficiently and securely, reducing the impact they have on agility and speed. Grants a 5% reduction to armor plate mass penalty per level.</t>
  </si>
  <si>
    <t>yes</t>
  </si>
  <si>
    <t>Operation of capital sized remote armor repair systems. 5% reduced capacitor need for capital remote armor repair system modules per skill level.</t>
  </si>
  <si>
    <t>Operation of capital class remote hull repair systems. 5% reduced capacitor need for capital class remote hull repair system modules per skill level.</t>
  </si>
  <si>
    <t>Operation of capital armor/hull repair modules. 5% reduction in capital repair systems duration per skill level.</t>
  </si>
  <si>
    <t>5% bonus to EM resistance per level for Armor Coatings and Energized Platings.</t>
  </si>
  <si>
    <t>5% bonus to explosive resistance per level for Armor Coatings and Energized Platings.</t>
  </si>
  <si>
    <t>Skill at maintaining your ship's armor and installing hull upgrades like expanded cargoholds and inertial stabilizers. Grants a 5% bonus to armor hit points per skill level.</t>
  </si>
  <si>
    <t>5% bonus to kinetic resistance per level for Armor Coatings and Energized Platings.</t>
  </si>
  <si>
    <t>Skill at maintaining the mechanical components and structural integrity of a spaceship. 5% bonus to structure hit points per skill level.</t>
  </si>
  <si>
    <t>Operation of remote armor repair systems. 5% reduced capacitor need for remote armor repair system modules per skill level.</t>
  </si>
  <si>
    <t>Operation of remote hull repair systems. 5% reduced capacitor need for remote hull repair system modules per skill level.</t>
  </si>
  <si>
    <t>Operation of armor/hull repair modules. 5% reduction in repair systems duration per skill level. Note: Has no effect on capital sized modules.</t>
  </si>
  <si>
    <t>5% bonus to thermal resistance per level for Armor Coatings and Energized Platings.</t>
  </si>
  <si>
    <t>Basic corporation operation. +20 corporation members allowed per level. Note: The CEO must update his corporation through the corporation user interface before the skill takes effect</t>
  </si>
  <si>
    <t>Skill at negotiating ally fees with Concord. Reduces cost to hire allies in wars by 5% per level.</t>
  </si>
  <si>
    <t>Advanced corporation operation. +400 corporation members allowed per level. Note: The CEO must update his corporation through the corporation user interface before the skill takes effect.</t>
  </si>
  <si>
    <t>Advanced corporation operation. +100 members per level. Note: The CEO must update his corporation through the corporation user interface before the skill takes effect.</t>
  </si>
  <si>
    <t>Advanced corporation operation. +2000 corporation members allowed per level. Note: The CEO must update his corporation through the corporation user interface before the skill takes effect.</t>
  </si>
  <si>
    <t>This skill is required for the operation of Electronic Warfare Drones but also gives a bonus to the control range of all drones. 3,000m bonus drone control range per level.</t>
  </si>
  <si>
    <t>Specialization in the operation of advanced Amarr drones. 2% bonus per skill level to the damage of light, medium, heavy and sentry drones requiring Amarr Drone Specialization.</t>
  </si>
  <si>
    <t>Specialization in the operation of advanced Caldari drones. 2% bonus per skill level to the damage of light, medium, heavy and sentry drones requiring Caldari Drone Specialization.</t>
  </si>
  <si>
    <t>Skill at control range for all drones. Bonus: Drone control range increased by 5000 meters per skill level.</t>
  </si>
  <si>
    <t>Increases drone and fighter hit points. 5% bonus to drone shield, armor and hull hit points per level. 5% bonus to fighter hit points per level.</t>
  </si>
  <si>
    <t>Improves damage and mining yield for drones and fighters under your control. 10% bonus to drone damage and drone mining yield per level. 10% bonus to fighter damage per level.</t>
  </si>
  <si>
    <t>Skill at controlling drones at high speeds. 5% increase in drone max velocity per level. 5% increase in fighter max velocity per level.</t>
  </si>
  <si>
    <t>Increases the weapon range of drones and fighters. 5% bonus to drone optimal range per level. 5% bonus to fighter optimal range per level.</t>
  </si>
  <si>
    <t>Skill at remote controlling drones. Can operate 1 drone per skill level.</t>
  </si>
  <si>
    <t>5% bonus to Fighter Hangar size per level.</t>
  </si>
  <si>
    <t>Allows operation of fighter craft. 5% increase in fighter damage per level.</t>
  </si>
  <si>
    <t>Specialization in the operation of advanced Gallente drones. 2% bonus per skill level to the damage of light, medium, heavy and sentry drones requiring Gallente Drone Specialization.</t>
  </si>
  <si>
    <t>Skill at controlling heavy combat drones. 5% bonus to heavy drone damage per level.</t>
  </si>
  <si>
    <t>Allows operation of heavy fighter craft. 5% increase in heavy fighter damage per level.</t>
  </si>
  <si>
    <t>Skill at controlling ice harvesting drones. 5% reduction in ice harvesting drone cycle time per level.</t>
  </si>
  <si>
    <t>Advanced proficiency at controlling ice harvesting drones. 2% reduction in cycle time and bonus to max velocity of drones requiring Ice Harvesting Drone Specialization per level.</t>
  </si>
  <si>
    <t>Skill at controlling light combat drones. 5% bonus to damage of light drones per level.</t>
  </si>
  <si>
    <t>Allows operation of light fighter craft. 5% increase in light fighter velocity per level.</t>
  </si>
  <si>
    <t>Skill at controlling medium combat drones. 5% bonus to damage of medium drones per level.</t>
  </si>
  <si>
    <t>Skill at controlling mining drones. 5% bonus to mining drone yield per skill level.</t>
  </si>
  <si>
    <t>Advanced proficiency at controlling mining drones. 2% bonus to the mining yield and max velocity of drones requiring Mining Drone Specialization per level.</t>
  </si>
  <si>
    <t>Specialization in the operation of advanced Minmatar drones. 2% bonus per skill level to the damage of light, medium, heavy and sentry drones requiring Minmatar Drone Specialization.</t>
  </si>
  <si>
    <t>Specialization in the operation of mutated drones created using rogue drone and Triglavian technology, applying techniques developed by ORE to pacify and control rogue drones. Users are recommended to update their information warfare countermeasures, wetware-nanotech interface security, and intrusion response hunter-killer programs regularly. 2% bonus per skill level to the damage of light, medium, heavy and sentry drones requiring Mutated Drone Specialization.</t>
  </si>
  <si>
    <t>Allows operation of logistic drones. 5% increased repair amount per level.</t>
  </si>
  <si>
    <t>Skill at controlling salvage drones. 2% increased salvage chance per level.</t>
  </si>
  <si>
    <t>Advanced proficiency at controlling salvage drones. 2% bonus to the max velocity and salvage chance of drones requiring Salvage Drone Specialization per level.</t>
  </si>
  <si>
    <t>Skill at controlling sentry drones. 5% bonus to Sentry Drone damage per level.</t>
  </si>
  <si>
    <t>Allows operation of support fighter craft. 5% increase in support fighter hit-points per level.</t>
  </si>
  <si>
    <t>Electronic Systems</t>
  </si>
  <si>
    <t>Operation of Burst Projector systems. Each skill level gives a 5% reduction in module activation time.</t>
  </si>
  <si>
    <t>Skill at using Cloaking devices. 10% reduction in targeting delay after uncloaking per skill level.</t>
  </si>
  <si>
    <t>Operation of ECM jamming systems. 5% less capacitor need for ECM and ECM Burst systems per skill level. Note: Does not affect capital class modules.</t>
  </si>
  <si>
    <t>Advanced understanding of signal waves. 10% bonus to falloff for ECM, Remote Sensor Dampeners, Weapon Disruptors, Remote Tracking Computers, Remote Sensor Boosters and Target Painters per skill level.</t>
  </si>
  <si>
    <t>Skill at the long-range operation of electronic warfare systems. 10% bonus to optimal range of ECM, Remote Sensor Dampeners, Weapon Disruptors, Remote Tracking Computers, Remote Sensor Boosters and Target Painters per skill level.</t>
  </si>
  <si>
    <t>Skill at using propulsion/warpdrive jammers. 5% Reduction to Warp Scrambler, Warp Disruptor, and Stasis Web capacitor need per skill level.</t>
  </si>
  <si>
    <t>Skill at using remote sensor booster/dampener. 5% less capacitor need for sensor link per skill level.</t>
  </si>
  <si>
    <t>Skill at the operation of target jamming equipment. 5% bonus to strength of all ECM jammers per skill level.</t>
  </si>
  <si>
    <t>Skill at the operation of remote sensor dampers. 5% bonus to remote sensor dampers' scan resolution and targeting range suppression per skill level.</t>
  </si>
  <si>
    <t>Advanced understanding of target painting technology. 5% bonus to target painter modules' signature radius multiplier per skill level.</t>
  </si>
  <si>
    <t>Improves the active masking mode of Signature Radius Suppressors, resulting in more efficient masking that can be maintained for longer periods of time. Increases duration time of Signature Radius Suppressor active mode by 5% per level.</t>
  </si>
  <si>
    <t>Skill at the operation of triage modules. 25-unit reduction in strontium clathrate consumption amount for module activation per skill level.</t>
  </si>
  <si>
    <t>Skill at using target painters. 5% less capacitor need for target painters per skill level.</t>
  </si>
  <si>
    <t>Advanced understanding of weapon disruption technology. 5% bonus to the effectiveness of Weapon Disruptor modules per skill level.</t>
  </si>
  <si>
    <t>Skill at using remote weapon disruptors. 5% less capacitor need for weapon disruptors per skill level.</t>
  </si>
  <si>
    <t>Engineering</t>
  </si>
  <si>
    <t>Reduces the powergrid needs of weapon turrets and launchers by 2% per skill level.</t>
  </si>
  <si>
    <t>Operation of energy transfer array and other energy emission systems. 5% reduced capacitor need of energy emission weapons per skill level.</t>
  </si>
  <si>
    <t>Skill at regulating your ship's overall energy capacity. 5% bonus to capacitor capacity per skill level.</t>
  </si>
  <si>
    <t>Skill at operating your ship's capacitor, including the use of capacitor boosters and other basic energy modules. 5% reduction in capacitor recharge time per skill level.</t>
  </si>
  <si>
    <t>Operation of capital remote capacitor transmitters and other capacitor emission systems. 5% reduced capacitor need of capital capacitor emission systems per skill level.</t>
  </si>
  <si>
    <t>Basic understanding of spaceship sensory and computer systems. 5% Bonus to ship CPU output per skill level.</t>
  </si>
  <si>
    <t>Skill at installing electronic upgrades, such as signal amplifiers, co-processors and backup sensor arrays. 5% reduction of CPU needs for all modules requiring Electronics Upgrades per skill level.</t>
  </si>
  <si>
    <t>Skill at installing power upgrades e.g. capacitor battery and power diagnostic units. 5% reduction in CPU needs of modules requiring Energy Grid Upgrades per skill level.</t>
  </si>
  <si>
    <t>Skill at using smartbombs. 5% decrease in smartbomb duration per skill level.</t>
  </si>
  <si>
    <t>Improved control of general-purpose repair nanites, usually deployed in a paste form. 20% increase in damaged module repair amount per second.</t>
  </si>
  <si>
    <t>Skill at operating nanites. 5% reduction in nanite consumption per level.</t>
  </si>
  <si>
    <t>Basic understanding of spaceship energy grid systems. 5% Bonus to ship's powergrid output per skill level.</t>
  </si>
  <si>
    <t>Improves control over, and flow between, nano membranes that react to damage by shifting resistances. Reduces cycle time of Reactive Armor Hardeners, Flex Armor Hardeners and Flex Shield Hardeners by 10% per level and capacitor need by 15% per level.</t>
  </si>
  <si>
    <t>Advanced understanding of the laws of thermodynamics. Allows you to deliberately overheat a ship's modules in order to push them beyond their intended limit. Also gives you the ability to frown in annoyance whenever you hear someone mention a perpetual motion unit. Reduces heat damage by 5% per level.</t>
  </si>
  <si>
    <t>Knowledge of gunnery computer systems, including the use of weapon upgrade modules. 5% reduction per skill level in the CPU needs of weapon turrets, launchers and smartbombs.</t>
  </si>
  <si>
    <t>Fleet Support</t>
  </si>
  <si>
    <t>Basic proficiency at boosting the armor defenses of allied ships. Grants a 10% bonus to the duration of Armored Command Burst effects per level.</t>
  </si>
  <si>
    <t>Advanced proficiency at boosting the armor defenses of allied ships. Increases the strength of Armored Command Burst effects by 10% per skill level.</t>
  </si>
  <si>
    <t>Improved fleet support flexibility. Reduces reload duration of all Command Burst and Mining Foreman Burst modules by 10% per level.</t>
  </si>
  <si>
    <t>Advanced proficiency at projecting beneficial effects to fleetmates. Increases Command Burst and Mining Foreman Burst area of effect range by 5% per skill level.</t>
  </si>
  <si>
    <t>This fleet support skill increases the range at which fleet members can use fleet compression services offered by a ship operating an industrial core and compressor technology. Each level increases by 10% the range from the industrial core ship within which fleet compression services can be used by other fleet members. This skill is intended for use by pilots operating industrial core and compressor modules.</t>
  </si>
  <si>
    <t>Advanced fleet support skill allowing commanders to increase the size and spread of their fleet formations. Unlocks additional formation scaling options at each level of training in the following order: Level 0: 10km size, 1km spacing (default) Level 1: 20km size, 2km spacing Level 2: 30km size, 3km spacing Level 3: 40km size, 4km spacing Level 4: 50km size, 5km spacing Level 5: 100km size, 10km spacing</t>
  </si>
  <si>
    <t>Fleet support skill allowing commanders to organize and warp fleets in formation. Unlocks additional formation types at each level of training in the following order: Level 0: Point Formation (default) Level 1: Sphere Formation Level 2: Plane Formation Level 3: Wall Formation Level 4: Arrow Formation Level 5: Relative Formation</t>
  </si>
  <si>
    <t>Basic proficiency at boosting the sensors and electronic warfare systems of allied ships. Grants a 10% bonus to the duration of Information Command Burst effects per level.</t>
  </si>
  <si>
    <t>Advanced proficiency at boosting the sensors and electronic warfare systems of allied ships. Increases the strength of Information Command Burst effects by 10% per skill level.</t>
  </si>
  <si>
    <t>Basic proficiency at projecting beneficial effects to fleetmates. Increases Command Burst and Mining Foreman Burst area of effect range by 7% per skill level.</t>
  </si>
  <si>
    <t>Advanced proficiency at boosting the mining capabilities of allied ships. Increases the strength of Mining Foreman Burst effects by 10% per skill level.</t>
  </si>
  <si>
    <t>Basic proficiency at boosting the mining capabilities of allied ships. Grants a 10% bonus to the duration of Mining Foreman Burst effects per level.</t>
  </si>
  <si>
    <t>Basic proficiency at boosting the shield defenses of allied ships. Grants a 10% bonus to the duration of Shield Command Burst effects per level.</t>
  </si>
  <si>
    <t>Advanced proficiency at boosting the shield defenses of allied ships. Increases the strength of Shield Command Burst effects by 10% per skill level.</t>
  </si>
  <si>
    <t>Basic proficiency at boosting the hit-and-run capabilities of allied ships. Grants a 10% bonus to the duration of Skirmish Command Burst effects per level.</t>
  </si>
  <si>
    <t>Advanced proficiency at boosting the hit-and-run capabilities of allied ships. Increases the strength of Skirmish Command Burst effects by 10% per skill level.</t>
  </si>
  <si>
    <t>Proficiency in operation of Titan Phenomena Generator modules. Increases the duration of Titan Phenomena Generator effects by 10% per level.</t>
  </si>
  <si>
    <t>Improved proficiency at projecting beneficial effects to fleetmates. Increases Command Burst and Mining Foreman Burst area of effect range by 6% per skill level.</t>
  </si>
  <si>
    <t>Specialist training in the operation of advanced capital artillery. 2% bonus per skill level to the damage of capital turrets requiring Capital Artillery Specialization.</t>
  </si>
  <si>
    <t>Specialist training in the operation of advanced capital autocannons. 2% Bonus per skill level to the damage of capital turrets requiring Capital Autocannon Specialization.</t>
  </si>
  <si>
    <t>Specialist training in the operation of advanced capital beam lasers. 2% Bonus per skill level to the damage of capital turrets requiring Capital Beam Laser Specialization.</t>
  </si>
  <si>
    <t>Specialist training in the operation of advanced capital blasters. 2% Bonus per skill level to the damage of capital turrets requiring Capital Blaster Specialization.</t>
  </si>
  <si>
    <t>Operation of capital energy turrets. 5% Bonus to capital energy turret damage per level.</t>
  </si>
  <si>
    <t>Operation of capital hybrid turrets. 5% Bonus to capital hybrid turret damage per level.</t>
  </si>
  <si>
    <t>Operation of capital precursor weapons. 5% Bonus to capital precursor weapon damage per level.</t>
  </si>
  <si>
    <t>Operation of capital projectile turrets. 5% Bonus to capital projectile turret damage per level.</t>
  </si>
  <si>
    <t>Specialist training in the operation of advanced capital pulse lasers. 2% bonus per skill level to the damage of capital turrets requiring Capital Pulse Laser Specialization.</t>
  </si>
  <si>
    <t>Specialist training in the operation of advanced capital railguns. 2% bonus per skill level to the damage of capital turrets requiring Capital Railgun Specialization.</t>
  </si>
  <si>
    <t>Allows better control over the capacitor use of weapon turrets. 5% reduction in capacitor need of weapon turrets per skill level.</t>
  </si>
  <si>
    <t>Skill at operating Disruptive Lance weapons. 5% reduced capacitor need of Disruption Lance weapons per skill level.</t>
  </si>
  <si>
    <t>Skill at operating titan doomsday weapons. 10% increased damage per level.</t>
  </si>
  <si>
    <t>Skill at the rapid discharge of titan doomsday weapons. 4% reduction per skill level to doomsday duration.</t>
  </si>
  <si>
    <t>Basic turret operation skill. 2% Bonus to weapon turrets' rate of fire per skill level.</t>
  </si>
  <si>
    <t>Specialist training in the operation of advanced large artillery. 2% bonus per skill level to the damage of large turrets requiring Large Artillery Specialization.</t>
  </si>
  <si>
    <t>Specialist training in the operation of advanced large autocannons. 2% Bonus per skill level to the damage of large turrets requiring Large Autocannon Specialization.</t>
  </si>
  <si>
    <t>Specialist training in the operation of advanced large beam lasers. 2% Bonus per skill level to the damage of large turrets requiring Large Beam Laser Specialization.</t>
  </si>
  <si>
    <t>Specialist training in the operation of advanced large blasters. 2% Bonus per skill level to the damage of large turrets requiring Large Blaster Specialization.</t>
  </si>
  <si>
    <t>Specialist training in the operation of advanced Supratidal Entropic Disintegrators. 2% bonus per skill level to the damage of large weapons requiring Large Disintegrator Specialization.</t>
  </si>
  <si>
    <t>Operation of large energy turrets. 5% Bonus to large energy turret damage per level.</t>
  </si>
  <si>
    <t>Operation of large hybrid turret. 5% Bonus to large hybrid turret damage per level.</t>
  </si>
  <si>
    <t>Operation of large precursor weapons. 5% Bonus to large precursor weapon damage per level.</t>
  </si>
  <si>
    <t>Operation of large projectile turret. 5% Bonus to large projectile turret damage per level.</t>
  </si>
  <si>
    <t>Specialist training in the operation of advanced large pulse lasers. 2% bonus per skill level to the damage of large turrets requiring Large Pulse Laser Specialization.</t>
  </si>
  <si>
    <t>Specialist training in the operation of advanced large railguns. 2% bonus per skill level to the damage of large turrets requiring Large Railgun Specialization.</t>
  </si>
  <si>
    <t>Operation of Large Arcing Vorton Projector turrets. 5% bonus to Large Vorton Projector damage per skill level.</t>
  </si>
  <si>
    <t>Specialist training in the operation of advanced Large Arcing Vorton Projector turrets. 2% bonus to Large Vorton projector Damage per skill level.</t>
  </si>
  <si>
    <t>Specialist training in the operation of advanced medium artillery. 2% bonus per skill level to the damage of medium turrets requiring Medium Artillery Specialization.</t>
  </si>
  <si>
    <t>Specialist training in the operation of advanced medium autocannons. 2% bonus per skill level to the damage of medium turrets requiring Medium Autocannon Specialization.</t>
  </si>
  <si>
    <t>Specialist training in the operation of advanced medium beam lasers. 2% bonus per skill level to the damage of medium turrets requiring Medium Beam Laser Specialization.</t>
  </si>
  <si>
    <t>Specialist training in the operation of advanced medium blasters. 2% bonus per skill level to the damage of medium turrets requiring Medium Blaster Specialization.</t>
  </si>
  <si>
    <t>Specialist training in the operation of advanced Heavy Entropic Disintegrators. 2% bonus per skill level to the damage of medium weapons requiring Medium Disintegrator Specialization.</t>
  </si>
  <si>
    <t>Operation of medium energy turret. 5% Bonus to medium energy turret damage per level.</t>
  </si>
  <si>
    <t>Operation of medium hybrid turrets. 5% Bonus to medium hybrid turret damage per level.</t>
  </si>
  <si>
    <t>Operation of medium precursor weapons. 5% Bonus to medium precursor weapon damage per level.</t>
  </si>
  <si>
    <t>Operation of medium projectile turrets. 5% Bonus to medium projectile turret damage per level.</t>
  </si>
  <si>
    <t>Specialist training in the operation of advanced medium pulse lasers. 2% bonus per skill level to the damage of medium turrets requiring Medium Pulse Laser Specialization.</t>
  </si>
  <si>
    <t>Specialist training in the operation of advanced medium railguns. 2% bonus per skill level to the damage of medium turrets requiring Medium Railgun Specialization.</t>
  </si>
  <si>
    <t>Operation of Medium Arcing Vorton Projector turrets. 5% Bonus to Medium Vorton Projector damage per level.</t>
  </si>
  <si>
    <t>Specialist training in the operation of advanced Medium Arcing Vorton Projector turrets. 2% bonus to Medium Vorton projector Damage per skill level.</t>
  </si>
  <si>
    <t>Improved ability at hitting moving targets. 5% bonus per skill level to weapon turret tracking speeds.</t>
  </si>
  <si>
    <t>Skill at the rapid discharge of weapon turrets. 4% bonus per skill level to weapon turret rate of fire.</t>
  </si>
  <si>
    <t>Skill at long-range weapon turret firing. 5% bonus to weapon optimal range per skill level.</t>
  </si>
  <si>
    <t>Specialist training in the operation of advanced small artillery. 2% bonus per skill level to the damage of small turrets requiring Small Artillery Specialization.</t>
  </si>
  <si>
    <t>Specialist training in the operation of advanced small autocannons. 2% bonus per skill level to the damage of small turrets requiring Small Autocannon Specialization.</t>
  </si>
  <si>
    <t>Specialist training in the operation of small beam lasers. 2% bonus per skill level to the damage of small turrets requiring Small Beam Laser Specialization.</t>
  </si>
  <si>
    <t>Specialist training in the operation of advanced small blasters. 2% bonus per skill level to the damage of small turrets requiring Small Blaster Specialization.</t>
  </si>
  <si>
    <t>Specialist training in the operation of advanced Light Entropic Disintegrators. 2% bonus per skill level to the damage of small weapons requiring Small Disintegrator Specialization.</t>
  </si>
  <si>
    <t>Operation of small energy turrets. 5% Bonus to small energy turret damage per level.</t>
  </si>
  <si>
    <t>Operation of small hybrid turrets. 5% Bonus to small hybrid turret damage per level.</t>
  </si>
  <si>
    <t>Operation of small precursor weapons. 5% Bonus to small precursor weapon damage per level.</t>
  </si>
  <si>
    <t>Operation of small projectile turrets. 5% Bonus to small projectile turret damage per level.</t>
  </si>
  <si>
    <t>Specialist training in the operation of small pulse lasers. 2% bonus per skill level to the damage of small turrets requiring Small Pulse Laser Specialization.</t>
  </si>
  <si>
    <t>Specialist training in the operation of advanced small railguns. 2% bonus per skill level to the damage of small turrets requiring Small Railgun Specialization.</t>
  </si>
  <si>
    <t>Operation of Small Arcing Vorton Projector turrets. 5% Bonus to Small Vorton Projector damage per level.</t>
  </si>
  <si>
    <t>Specialist training in the operation of advanced Small Arcing Vorton Projector turrets. 2% bonus to Small Vorton projector Damage per skill level.</t>
  </si>
  <si>
    <t>Knowledge of spaceships' structural weaknesses. 3% bonus per skill level to the damage of all weapon turrets.</t>
  </si>
  <si>
    <t>Skill at the operation of siege modules. 25-unit reduction in strontium clathrate consumption amount for module activation per skill level.</t>
  </si>
  <si>
    <t>Advanced understanding of zero-G physics. 5% bonus per skill level to weapon turret accuracy falloff.</t>
  </si>
  <si>
    <t>Skill in extending arc-channelling of ship-based Arcing Vorton Projectors to boost effective range. 5% bonus to Vorton Projector optimal range per skill level.</t>
  </si>
  <si>
    <t>Skill in tuning wave-guides of ship-based Arcing Vorton Projectors to improve strikes on fast-moving targets. 5% bonus to Vorton Projector explosion radius and 10% bonus to explosion velocity per skill level.</t>
  </si>
  <si>
    <t>Skill in amplifying the power of ship-based Arcing Vorton Projectors to maximize damage output. 3% bonus to Vorton Projector damage per skill level.</t>
  </si>
  <si>
    <t>Basic skill for operation of ship-based Arcing Vorton Projectors. 2% Bonus to all Vorton Projectors' rate of fire per skill level.</t>
  </si>
  <si>
    <t>Missiles</t>
  </si>
  <si>
    <t>Skill with auto-targeting missiles. Special: 5% bonus to Auto-Targeting Missiles (light, heavy and cruise) damage per skill level.</t>
  </si>
  <si>
    <t>Basic operation of bomb delivery systems. 10% reduction of Bomb Launcher reactivation delay per skill level.</t>
  </si>
  <si>
    <t>Specialist training in the operation of advanced cruise missile launchers. 2% bonus per level to the rate of fire of modules requiring Cruise Missile Specialization.</t>
  </si>
  <si>
    <t>Skill at the handling and firing of very large guided missiles. 5% bonus to cruise missile damage per skill level.</t>
  </si>
  <si>
    <t>Skill with anti-bomb missiles. Special: 10% bonus to defender missile max velocity per skill level.</t>
  </si>
  <si>
    <t>Skill at precision missile homing. Proficiency at this skill increases the accuracy of a fired missile's exact point of impact, resulting in greater damage to small targets. 5% decrease per level in factor of signature radius for all missile explosions.</t>
  </si>
  <si>
    <t>Specialist training in the operation of advanced heavy assault missile launchers. 2% bonus per level to the rate of fire of modules requiring Heavy Assault Missile Specialization.</t>
  </si>
  <si>
    <t>Skill with heavy assault missiles. Special: 5% bonus to heavy assault missile damage per skill level.</t>
  </si>
  <si>
    <t>Specialist training in the operation of advanced heavy missile launchers. 2% bonus per level to the rate of fire of modules requiring Heavy Missile Specialization.</t>
  </si>
  <si>
    <t>Skill with heavy missiles. Special: 5% bonus to heavy missile damage per skill level.</t>
  </si>
  <si>
    <t>Specialist training in the operation of advanced light missile launchers and arrays. 2% bonus per level to the rate of fire of modules requiring Light Missile Specialization.</t>
  </si>
  <si>
    <t>Skill with manually targeted missiles. 5% Bonus to light missile damage per skill level.</t>
  </si>
  <si>
    <t>Proficiency at long-range missile combat. 10% bonus to all missiles' maximum flight time per level.</t>
  </si>
  <si>
    <t>Basic operation of missile launcher systems. 2% Bonus to missile launcher rate of fire per skill level.</t>
  </si>
  <si>
    <t>Skill at boosting missile bay trigger circuits and enhancing guided missiles' ignition systems. 10% bonus to all missiles' maximum velocity per level.</t>
  </si>
  <si>
    <t>Proficiency in operation of missile launchers. 3% bonus to missile launcher rate of fire per level.</t>
  </si>
  <si>
    <t>Specialist training in the operation of advanced rocket launchers. 2% bonus per level to the rate of fire of modules requiring Rocket Specialization.</t>
  </si>
  <si>
    <t>Skill with small short range missiles. Special: 5% bonus to rocket damage per skill level.</t>
  </si>
  <si>
    <t>Proficiency at optimizing a missile's flight path to negate the effects of a target's speed upon the explosion's impact. 10% decrease per level in factor of target's velocity for all missiles.</t>
  </si>
  <si>
    <t>Specialist training in the operation of advanced siege launchers. 2% bonus per level to the rate of fire of modules requiring Torpedo Specialization.</t>
  </si>
  <si>
    <t>Skill at the handling and firing of torpedoes. 5% bonus to torpedo damage per skill level.</t>
  </si>
  <si>
    <t>Proficiency at upgrading missile warheads with deadlier payloads. 2% bonus to all missile damage per skill level.</t>
  </si>
  <si>
    <t>Specialist training in the operation of advanced XL cruise missile launchers. 2% bonus per level to the rate of fire of modules requiring XL Cruise Missile Specialization.</t>
  </si>
  <si>
    <t>Skill at the handling and firing of XL Cruise Missiles. 5% bonus to XL Cruise Missile damage per skill level.</t>
  </si>
  <si>
    <t>Specialist training in the operation of advanced XL torpedo launchers. 2% bonus per level to the rate of fire of modules requiring XL Torpedo Specialization.</t>
  </si>
  <si>
    <t>Skill at the handling and firing of XL torpedoes. 5% bonus to XL torpedo damage per skill level.</t>
  </si>
  <si>
    <t>Skill at efficiently using Afterburners and MicroWarpdrives. 5% Bonus to Afterburner and MicroWarpdrive speed boost per skill level.</t>
  </si>
  <si>
    <t>Skill at using afterburners. 5% reduction to Afterburner duration and 10% reduction in Afterburner capacitor use per skill level.</t>
  </si>
  <si>
    <t>Skill at creating effective cynosural fields. 10% reduction in liquid ozone consumption for module activation per skill level.</t>
  </si>
  <si>
    <t>Improved skill at efficiently turning and accelerating a spaceship. 5% improved ship agility for all ships per skill level.</t>
  </si>
  <si>
    <t>Skill at improved control over afterburner energy consumption. 10% reduction in afterburner capacitor needs per skill level.</t>
  </si>
  <si>
    <t>Skill at using Microwarpdrives. 5% reduction in Microwarpdrive capacitor usage per skill level.</t>
  </si>
  <si>
    <t>Advanced skill at using Jump Drives. 20% increase in maximum jump range per skill level.</t>
  </si>
  <si>
    <t>Skill at using Jump Drives. 5% reduction in capacitor need of initiating a jump per skill level.</t>
  </si>
  <si>
    <t>Skill at regulating energy flow to the jump drive. 10% reduction in isotope consumption amount for jump drive operation per light year per skill level.</t>
  </si>
  <si>
    <t>Skill for the generation of jump portals to distant solar systems. 10% reduced material cost for jump portal activation per level.</t>
  </si>
  <si>
    <t>Skill at using Micro Jump Drives. 5% reduction in activation time per skill level.</t>
  </si>
  <si>
    <t>Skill at regulating the power output of ship thrusters. 5% bonus to sub-warp ship velocity per skill level.</t>
  </si>
  <si>
    <t>Skill at managing warp drive efficiency. 10% reduction in capacitor need of initiating warp per skill level.</t>
  </si>
  <si>
    <t>Neural Enhancement</t>
  </si>
  <si>
    <t>Advanced training for those Capsuleers who want to push clone technology to its limits. Allows 1 additional jump clone per level. Note: Clones can only be installed in stations with medical facilities or in ships with clone vat bays. Installed clones are listed in the character sheet.</t>
  </si>
  <si>
    <t>The science of life and of living organisms, and how chemicals affect them. 20% Bonus to attribute booster duration per skill level.</t>
  </si>
  <si>
    <t>Needed for use of the Clone Vat Bay module. Special: Increases a Clone Vat Bay's maximum clone capacity by 15% per skill level.</t>
  </si>
  <si>
    <t>The science of interfacing biological and machine components. Allows the use of cybernetic implants.</t>
  </si>
  <si>
    <t>Psychological training that strengthens the pilot's mental tenacity. The reality of having one's consciousness detached from one's physical form, scattered across the galaxy and then placed in a vat-grown clone can be very unsettling to the untrained mind. Allows 1 jump clone per level. Note: Clones can only be installed in stations with medical facilities or in ships with clone vat bays. Installed clones are listed in the character sheet.</t>
  </si>
  <si>
    <t>Psychological training that strengthens the pilot's mental tenacity. Improved ability to synchronize with new clones allows pilots to jump-clone more frequently without risk of neural damage. Reduced time between clone jumps by 1 hour per level. Note: Clones can only be installed in stations with medical facilities or in ships with clone vat bays. Installed clones are listed in the character sheet.</t>
  </si>
  <si>
    <t>Proficiency at reducing the severity of the side effects experienced upon injection of combat boosters.</t>
  </si>
  <si>
    <t>Proficiency at biofeedback techniques intended to negate the side effects typically experienced upon injection of combat boosters.</t>
  </si>
  <si>
    <t>Planet Management</t>
  </si>
  <si>
    <t>The advanced understanding of planet evolution allowing you to interpret data from scans of planets for resources at much higher resolutions. Bonus: The skill further increases the resolution of resource data when scanning a planet to allow for very precise surveying.</t>
  </si>
  <si>
    <t>Each level in this skill improves the quality of command facility available to you, in turn allowing for a greater number of connected facilities on that planet.</t>
  </si>
  <si>
    <t>For each level in this skill, you may install a command center on one additional planet, to a maximum of 6 planets. You can have only one command center per planet.</t>
  </si>
  <si>
    <t>The understanding of planet evolution allowing you to better interpret data from scans of planets for resources. Bonus: The skill increases the resolution of resource data when scanning a planet to allow for more accurate surveying.</t>
  </si>
  <si>
    <t>The ability to gather and analyze remote sensing data from satellites in orbit around a planet and produce properly calibrated surveys. Level 1: allows scans within 1 ly Level 2: allows scans within 3 ly Level 3: allows scans within 5 ly Level 4: allows scans within 7 ly Level 5: allows scans within 9 ly</t>
  </si>
  <si>
    <t>Production</t>
  </si>
  <si>
    <t>Skill required for the manufacturing of certain advanced capital ships. 1% reduction in manufacturing time for all items requiring Advanced Capital Ship Construction per level.</t>
  </si>
  <si>
    <t>Skill required for the manufacturing of advanced industrial ships. 1% reduction in manufacturing time for all items requiring Advanced Industrial Ship Construction per level.</t>
  </si>
  <si>
    <t>Skill at efficiently using industrial facilities. 3% reduction in all manufacturing and research times per skill level.</t>
  </si>
  <si>
    <t>Skill required for the manufacturing of advanced battleships. 1% reduction in manufacturing time for all items requiring Advanced Large Ship Construction per level.</t>
  </si>
  <si>
    <t>Further training in the operation of multiple factories. Ability to run 1 additional manufacturing job per skill level.</t>
  </si>
  <si>
    <t>Skill required for the manufacturing of advanced cruisers and battlecruisers. 1% reduction in manufacturing time for all items requiring Advanced Medium Ship Construction per level.</t>
  </si>
  <si>
    <t>Skill required for the manufacturing of advanced frigates and destroyers. 1% reduction in manufacturing time for all items requiring Advanced Small Ship Construction per level.</t>
  </si>
  <si>
    <t>Skill required for the manufacturing of capital ships.</t>
  </si>
  <si>
    <t>Needed to manufacture boosters.</t>
  </si>
  <si>
    <t>Allows basic operation of factories. 4% reduction in manufacturing time per skill level.</t>
  </si>
  <si>
    <t>Allows the operation of multiple factories. Ability to run 1 additional manufacturing job per level.</t>
  </si>
  <si>
    <t>Skill required for the manufacturing of player controllable outposts.</t>
  </si>
  <si>
    <t>Proficiency at starting manufacturing jobs remotely. Without this skill, one can only start jobs within the solar system where one is located. Each level increases the distance at which manufacturing jobs can be started. Level 1 allows for jobs at a range within 5 jumps, and each subsequent level adds 5 more jumps to the range, with a maximum of a 25 jump range.</t>
  </si>
  <si>
    <t>Resource Processing</t>
  </si>
  <si>
    <t>Specialization in Abyssal Ore reprocessing. Allows a skilled individual to utilize reprocessing facilities at considerably greater efficiency. 2% bonus to reprocessing yield per skill level for the following Abyssal Ore types: Bezdnacine Rakovene Talassonite</t>
  </si>
  <si>
    <t>Further training in the operation of multiple reactions. Ability to run 1 additional reaction job per skill level.</t>
  </si>
  <si>
    <t>Skill at analyzing the content of celestial objects with the intent of mining them. 5% bonus to mining turret yield per skill level.</t>
  </si>
  <si>
    <t>Skill at the operation of capital industrial core modules. 50-unit reduction in heavy water consumption amount for module activation per skill level.</t>
  </si>
  <si>
    <t>This advanced skill enables shipboard operation of ORE's new materials compression technology. Each level unlocks specialized compressor modules for use on capital ships equipped with industrial cores.</t>
  </si>
  <si>
    <t>Specialization in Coherent Ore reprocessing. Allows a skilled individual to utilize reprocessing facilities at considerably greater efficiency. 2% bonus to reprocessing yield per skill level for the following Coherent Ore types: Hedbergite Hemorphite Jaspet Kernite Omber Ytirium</t>
  </si>
  <si>
    <t>Specialization in reprocessing of the moderately common forms of ore extracted from New Eden's moons. Allows a skilled individual to utilize reprocessing facilities at considerably greater efficiency. 2% bonus to Cobaltite, Euxenite, Titanite, and Scheelite reprocessing yield per skill level.</t>
  </si>
  <si>
    <t>Specialization in Complex Ore reprocessing. Allows a skilled individual to utilize reprocessing facilities at considerably greater efficiency. 2% bonus to reprocessing yield per skill level for the following Complex Ore types: Arkonor Bistot Spodumain Eifyrium Ducinium</t>
  </si>
  <si>
    <t>Skill at operating mining lasers requiring Deep Core Mining. 10% reduction per skill level to the chance of a damage cloud forming while mining Mercoxit.</t>
  </si>
  <si>
    <t>Specialization in reprocessing of the rarest and most prized forms of ore extracted from New Eden's moons. Allows a skilled individual to utilize reprocessing facilities at considerably greater efficiency. 2% bonus to Xenotime, Monazite, Loparite, and Ytterbite reprocessing yield per skill level.</t>
  </si>
  <si>
    <t>Skill at harvesting gas clouds. Allows use of one Gas Cloud Scoop per level.</t>
  </si>
  <si>
    <t>This skill improves the efficiency of the decompression process for converting compressed harvestable gases into a form usable in industrial processes. Each level improves efficiency and reduces decompression losses by 1%.</t>
  </si>
  <si>
    <t>Skill at harvesting ice. 5% reduction per skill level to the cycle time of ice harvesters.</t>
  </si>
  <si>
    <t>Skill for Ice reprocessing. Allows a skilled individual to utilize substandard reprocessing facilities at considerably greater efficiency. 2% bonus to Ice reprocessing yield per skill level.</t>
  </si>
  <si>
    <t>Skill at the operation of subcapital industrial core modules. 20-unit reduction in heavy water consumption amount for module activation per skill level.</t>
  </si>
  <si>
    <t>Allows the operation of multiple reactions simultaneously. Ability to run 1 additional reaction job per level.</t>
  </si>
  <si>
    <t>Specialization in Mercoxit ore reprocessing. Allows a skilled individual to utilize reprocessing facilities at considerably greater efficiency. 2% bonus to reprocessing yield per skill level for Mercoxit ore.</t>
  </si>
  <si>
    <t>Skill at using mining lasers. 5% bonus to mining turret yield per skill level.</t>
  </si>
  <si>
    <t>Skill at using mining upgrades. 5% reduction per skill level in CPU penalty of mining upgrade modules.</t>
  </si>
  <si>
    <t>Specialization in reprocessing of the rarer forms of ore extracted from New Eden's moons. Allows a skilled individual to utilize reprocessing facilities at considerably greater efficiency. 2% bonus to Carnotite, Zircon, Pollucite, and Cinnabar reprocessing yield per skill level.</t>
  </si>
  <si>
    <t>Allows basic operation of Reaction Service Module. 4% reduction in reaction time per skill level.</t>
  </si>
  <si>
    <t>Proficiency at starting reaction jobs remotely. Without this skill, one can only start jobs within the solar system where one is located. Each level increases the distance at which reaction jobs can be started. Level 1 allows for jobs at a range within 5 jumps, and each subsequent level adds 5 more jumps to the range, with a maximum of a 25 jump range.</t>
  </si>
  <si>
    <t>Skill at using reprocessing facilities in station, outposts and starbases to break ores and ice down into refined products. 3% bonus to ore and ice reprocessing yield per skill level.</t>
  </si>
  <si>
    <t>Advanced skill at using reprocessing facilities in station, outposts and starbases to break ores and ice down into refined products. 2% bonus to ore and ice reprocessing yield per skill level.</t>
  </si>
  <si>
    <t>Proficiency at salvaging ship wrecks. Required skill for the use of salvager modules. 100% increase in chance of salvage retrieval per additional level.</t>
  </si>
  <si>
    <t>Specialization in Scrapmetal reprocessing. Increases reprocessing returns for modules, ships and other reprocessable equipment (but not ore and ice). 2% bonus to ship and module reprocessing yield per skill level.</t>
  </si>
  <si>
    <t>This skill enables shipboard operation of ORE's new materials compression technology. Each level unlocks specialized compressor modules for use on subcapital ships equipped with industrial cores.</t>
  </si>
  <si>
    <t>Specialization in Simple Ore reprocessing. Allows a skilled individual to utilize reprocessing facilities at considerably greater efficiency. 2% bonus to reprocessing yield per skill level for the following Simple Ore types: Plagioclase Pyroxeres Scordite Veldspar Mordunium</t>
  </si>
  <si>
    <t>Specialization in reprocessing of the most common forms of ore extracted from New Eden's moons. Allows a skilled individual to utilize reprocessing facilities at considerably greater efficiency. 2% bonus to Zeolites, Sylvite, Bitumens, and Coesite reprocessing yield per skill level.</t>
  </si>
  <si>
    <t>Specialization in reprocessing of the less common forms of ore extracted from New Eden's moons. Allows a skilled individual to utilize reprocessing facilities at considerably greater efficiency. 2% bonus to Otavite, Sperrylite, Vanadinite, and Chromite reprocessing yield per skill level.</t>
  </si>
  <si>
    <t>Specialization in Variegated Ore reprocessing. Allows a skilled individual to utilize reprocessing facilities at considerably greater efficiency. 2% bonus to reprocessing yield per skill level for the following Variegated Ore types: Crokite Dark Ochre Gneiss</t>
  </si>
  <si>
    <t>Rigging</t>
  </si>
  <si>
    <t>Advanced understanding of armor systems. Allows makeshift modifications to armor systems through the use of rigs. 10% reduction in Armor Rig drawbacks per level.</t>
  </si>
  <si>
    <t>Advanced understanding of a ships navigational systems. Allows makeshift modifications to warp drive, sub warp drive and other navigational systems through the use of rigs. 10% reduction in Astronautics Rig drawbacks per level.</t>
  </si>
  <si>
    <t>Advanced understanding of a ships drone control systems. Allows makeshift modifications to drone systems through the use of rigs. 10% reduction in Drone Rig drawbacks per level.</t>
  </si>
  <si>
    <t>Advanced understanding of electronics systems. Allows makeshift modifications to targeting, scanning and ECM systems through the use of rigs. 10% reduction in Electronic Superiority Rig drawbacks per level.</t>
  </si>
  <si>
    <t>Advanced understanding of the interface between energy weapons and the numerous ship systems. Allows makeshift modifications to ship system architecture through the use of rigs. 10% reduction in Energy Weapon Rig drawbacks per level.</t>
  </si>
  <si>
    <t>Advanced understanding of the interface between hybrid weapons and the numerous ship systems. Allows makeshift modifications to ship system architecture through the use of rigs. 10% reduction in Hybrid Weapon Rig drawbacks per level.</t>
  </si>
  <si>
    <t>General understanding of the inner workings of starship components. Allows makeshift modifications to ship systems through the use of rigs. Required learning for further study in the field of rigging.</t>
  </si>
  <si>
    <t>Advanced understanding of the interface between Missile Launchers and the numerous ship systems. Allows makeshift modifications to ship system architecture through the use of rigs. 10% reduction in Launcher Rig drawbacks per level.</t>
  </si>
  <si>
    <t>Advanced understanding of the interface between projectile weapons and the numerous ship systems. Allows makeshift modifications to ship system architecture through the use of rigs. 10% reduction in Projectile Weapon Rig drawbacks per level.</t>
  </si>
  <si>
    <t>Advanced understanding of shield systems. Allows makeshift modifications to shield systems through the use of rigs. 10% reduction in Shield Rig drawbacks per level.</t>
  </si>
  <si>
    <t>Scanning</t>
  </si>
  <si>
    <t>Proficiency at identifying and analyzing ancient artifacts. Required skill for the use of Relic Analyzer modules. Gives +10 Virus Coherence per level.</t>
  </si>
  <si>
    <t>Skill at the advanced operation of long range scanners. 5% reduction in scan probe scan time per level.</t>
  </si>
  <si>
    <t>Greater accuracy in hunting down targets found through scanning. Reduces maximum scan deviation by 5% per level.</t>
  </si>
  <si>
    <t>Skill for the advanced operation of long range scanners. 5% increase to scan probe strength per level.</t>
  </si>
  <si>
    <t>Skill at operating long range scanners. +5% scan strength per level. -5% max scan deviation per level. -5% scan probe scan time per level.</t>
  </si>
  <si>
    <t>Proficiency at breaking into guarded computer systems. Required skill for the use of Data Analyzer modules. Gives +10 Virus Coherence per level.</t>
  </si>
  <si>
    <t>Skill at operating ship, cargo and survey scanners. 5% improvement per level in the scan speeds of those module types.</t>
  </si>
  <si>
    <t>Further training in the operation of multiple laboratories. Ability to run 1 additional research job per skill level.</t>
  </si>
  <si>
    <t>Understanding of the data encryption methods used by the Amarr Empire and its allies.</t>
  </si>
  <si>
    <t>Skill and knowledge of Amarr Starship Engineering. Used in the research of Amarr Ships of all Sizes. Allows Amarr Starship Engineering research to be performed with the help of a research agent. Needed for all research and manufacturing operations on related blueprints. 1% reduction in manufacturing time for all items requiring Amarr Starship Engineering per level.</t>
  </si>
  <si>
    <t>Skill and knowledge of Astronautics and its use in the development of advanced technology. This skill has no practical application for capsuleers, and proficiency in its use conveys little more than bragging rights.</t>
  </si>
  <si>
    <t>Understanding of the data encryption methods used by the Caldari State and its allies.</t>
  </si>
  <si>
    <t>Skill and knowledge of Caldari Starship Engineering and its use in the development of advanced technology. Used in the research of Caldari Ships of all Sizes. Allows Caldari Starship Engineering research to be performed with the help of a research agent. Needed for all research and manufacturing operations on related blueprints. 1% reduction in manufacturing time for all items requiring Caldari Starship Engineering per level.</t>
  </si>
  <si>
    <t>Understanding of the technology used to create advanced core subsystems.</t>
  </si>
  <si>
    <t>Understanding of the technology used to create advanced defensive subsystems.</t>
  </si>
  <si>
    <t>Skill and knowledge of Electromagnetic Physics and its use in the development of advanced technology. Used primarily in the research of Railgun weaponry and various electronic systems. Allows Electromagnetic Physics research to be performed with the help of a research agent. Needed for all research and manufacturing operations on related blueprints. 1% reduction in manufacturing time for all items requiring Electromagnetic Physics per level.</t>
  </si>
  <si>
    <t>Skill and knowledge of Electronic Engineering and its use in the development of advanced technology. Used in all Electronics and Drone research. Allows Electronic Engineering research to be performed with the help of a research agent. Needed for all research and manufacturing operations on related blueprints. 1% reduction in manufacturing time for all items requiring Electronic Engineering per level.</t>
  </si>
  <si>
    <t>Understanding of the data encryption methods used by the Gallente Federation and its allies.</t>
  </si>
  <si>
    <t>Skill and knowledge of Gallente Starship Engineering and its use in the development of advanced technology. Used in the research of Gallente Ships of all Sizes. Allows Gallente Starship Engineering research to be performed with the help of a research agent. Needed for all research and manufacturing operations on related blueprints. 1% reduction in manufacturing time for all items requiring Gallente Starship Engineering per level.</t>
  </si>
  <si>
    <t>Skill and knowledge of Graviton physics and its use in the development of advanced technology. Used primarily in the research of Cloaking and other spatial distortion devices as well as Graviton based missiles and smartbombs. Allows Graviton Physics research to be performed with the help of a research agent. Needed for all research and manufacturing operations on related blueprints. 1% reduction in manufacturing time for all items requiring Graviton Physics per level.</t>
  </si>
  <si>
    <t>Skill and knowledge of High Energy Physics and its use in the development of advanced technology. Used primarily in the research of various energy system modules as well as smartbombs and laser based weaponry. Allows High Energy Physics research to be performed with the help of a research agent. 1% reduction in manufacturing time for all items requiring High Energy Physics per level. Needed for all research and manufacturing operations on related blueprints.</t>
  </si>
  <si>
    <t>Skill and knowledge of Hydromagnetic Physics and its use in the development of advanced technology . Used primarily in the research of shield system. Allows Hydromagnetic Physics research to be performed with the help of a research agent. Needed for all research and manufacturing operations on related blueprints. 1% reduction in manufacturing time for all items requiring Hydromagnetic Physics per level.</t>
  </si>
  <si>
    <t>Allows basic operation of research facilities. Ability to run 1 additional research job per skill level.</t>
  </si>
  <si>
    <t>Skill and knowledge of Laser Physics and its use in the development of advanced Technology. Used primarily in the research of Laser weaponry as well as EM based missiles and smartbombs. Allows Laser Physics research to be performed with the help of a research agent. 1% reduction in manufacturing time for all items requiring Laser Physics per level. Needed for all research and manufacturing operations on related blueprints.</t>
  </si>
  <si>
    <t>Skill and knowledge of Mechanical Engineering and its use in the development of advanced technology. Used in all Starship research as well as hull and armor repair systems. Allows Mechanical Engineering research to be performed with the help of a research agent. 1% reduction in manufacturing time for all items requiring Mechanical Engineering per level. Needed for all research and manufacturing operations on related blueprints.</t>
  </si>
  <si>
    <t>Advanced knowledge of mineral composition. 5% Bonus to material efficiency research speed per skill level.</t>
  </si>
  <si>
    <t>Understanding of the data encryption methods used by the Minmatar Republic and its allies.</t>
  </si>
  <si>
    <t>Skill and knowledge of Minmatar Starship Engineering and its use in the development of advanced technology. Used in the research of Minmatar Ships of all Sizes. Allows Minmatar Starship Engineering research to be performed with the help of a research agent. Needed for all research and manufacturing operations on related blueprints. 1% reduction in manufacturing time for all items requiring Minmatar Starship Engineering per level.</t>
  </si>
  <si>
    <t>Skill and knowledge of Molecular Engineering and its use in the development of advanced technology. Used primarily in the research of various hull and propulsion systems. Allows Molecular Engineering research to be performed with the help of a research agent. 1% reduction in manufacturing time for all items requiring Molecular Engineering per level. Needed for all research and manufacturing operations on related blueprints.</t>
  </si>
  <si>
    <t>Skill and knowledge of Nanite Engineering and its use in the development of advanced technology. Used primarily in the research of various armor and hull systems. Allows Nanite Engineering research to be performed with the help of a research agent. 1% reduction in manufacturing time for all items requiring Nanite Engineering per level. Needed for all research and manufacturing operations on related blueprints.</t>
  </si>
  <si>
    <t>Skill and knowledge of Nuclear physics and its use in the development of advanced technology. Used primarily in the research of Projectile weaponry as well as Nuclear missiles and smartbombs. Allows Nuclear Physics research to be performed with the help of a research agent. 1% reduction in manufacturing time for all items requiring Nuclear Physics per level. Needed for all research and manufacturing operations on related blueprints.</t>
  </si>
  <si>
    <t>Understanding of the technology used to create advanced offensive subsystems.</t>
  </si>
  <si>
    <t>Skill and knowledge of Plasma physics and its use in the development of advanced technology. Used primarily in the research of particle blaster weaponry as well as plasma based missiles and smartbombs. Allows Plasma Physics research to be performed with the help of a research agent. 1% reduction in manufacturing time for all items requiring Plasma Physics per level. Needed for all research and manufacturing operations on related blueprints.</t>
  </si>
  <si>
    <t>Understanding of the technology used to create advanced propulsion subsystems.</t>
  </si>
  <si>
    <t>Skill and knowledge of Quantum Physics and its use in the development of advanced Technology. Used primarily in the research of shield systems and Particle Blasters. Allows Quantum Physics research to be performed through a research agent. 1% reduction in manufacturing time for all items requiring Quantum Physics per level. Needed for all research and manufacturing operations on related blueprints.</t>
  </si>
  <si>
    <t>Skill at researching more efficient production methods. 5% bonus to blueprint manufacturing time research per skill level.</t>
  </si>
  <si>
    <t>Skill at overseeing agent research and development projects. Allows the simultaneous use of 1 additional Research and Development agent per skill level.</t>
  </si>
  <si>
    <t>Skill and knowledge of Rocket Science and its use in the development of advanced technology. Used primarily in the research of missiles and propulsion systems. Allows Rocket Science research to be performed with the help of a research agent. 1% reduction in manufacturing time for all items requiring Rocket Science per level. Needed for all research and manufacturing operations on related blueprints.</t>
  </si>
  <si>
    <t>Basic understanding of scientific principles. 5% Bonus to blueprint copying speed per level.</t>
  </si>
  <si>
    <t>Skill at running research operations remotely. Without this skill, one can only start jobs within the solar system where one is located. Each level increases the distance at which research projects can be started. Level 1 allows for jobs at a range within 5 jumps, and each subsequent level adds 5 more jumps to the range, with a maximum of a 25 jump range.</t>
  </si>
  <si>
    <t>Understanding of the techniques and methods to reverse engineer Sleeper technology.</t>
  </si>
  <si>
    <t>Basic understanding of interfacing with Sleeper technology. The Sleepers were masters of virtual reality, neural interfacing and cryotechnology. Allows the rudimentary use of Sleeper components in the creation of advanced technology, even though the scientific theories behind them remain a mystery.</t>
  </si>
  <si>
    <t>Basic understanding of interfacing with Takmahl technology. The Takmahl nation excelled in cybernetics and bio-engineering. Allows the rudimentary use of Takmahl components in the creation of advanced technology, even though the scientific theories behind them remain a mystery.</t>
  </si>
  <si>
    <t>Basic understanding of interfacing with Talocan technology. The Talocan were masters of Spatial manipulation and Hypereuclidean Mathematics. Allows the rudimentary use of Talocan components in the creation of advanced technology, even though the scientific theories behind them remain a mystery.</t>
  </si>
  <si>
    <t>Understanding of the data encryption methods used by the Triglavian Collective. Critical to the research and development of advanced ship designs based on Triglavian technology.</t>
  </si>
  <si>
    <t>Skill and knowledge of Triglavian Quantum Engineering and its use in the development of advanced technology. Used primarily in the research and manufacturing of Triglavian ship technologies. Provides a 1% reduction in manufacturing time for all items requiring Triglavian Quantum Engineering per level.</t>
  </si>
  <si>
    <t>Understanding of the data encryption methods used by the Upwell Consortium and its allies.</t>
  </si>
  <si>
    <t>Basic understanding of interfacing with Yan Jung technology. The Yan Jung nation possessed advanced gravitronic technology and force field theories. Allows the rudimentary use of Yan Jung components in the creation of advanced technology, even though the scientific theories behind them remain a mystery.</t>
  </si>
  <si>
    <t>Shields</t>
  </si>
  <si>
    <t>Operation of capital sized shield transfer array and other shield emission systems. 5% reduced capacitor need for capital shield emission system modules per skill level.</t>
  </si>
  <si>
    <t>Operation of capital shield boosters and other shield modules. 2% reduction in capacitor need for capital shield boosters per skill level.</t>
  </si>
  <si>
    <t>5% bonus to EM resistance per level for Shield Amplifiers.</t>
  </si>
  <si>
    <t>5% bonus to explosive resistance per level for Shield Amplifiers.</t>
  </si>
  <si>
    <t>Skill at operating the Rorqual's Pulse Activated Nexus Invulnerability Core module. 10% increase per level to the effect duration and cycle time of the Pulse Activated Nexus Invulnerability Core.</t>
  </si>
  <si>
    <t>5% bonus to kinetic resistance per level for Shield Amplifiers.</t>
  </si>
  <si>
    <t>Improved skill for regulating energy flow to shields. 2% less capacitor need for shield boosters per skill level. Note: Has no effect on capital sized modules.</t>
  </si>
  <si>
    <t>Operation of shield transfer array and other shield emission systems. 5% reduced capacitor need for shield emission system modules per skill level.</t>
  </si>
  <si>
    <t>Skill at regulating a spaceship's shield systems. 5% bonus to shield capacity per skill level.</t>
  </si>
  <si>
    <t>Skill at operating a spaceship's shield systems, including the use of shield boosters and other basic shield modules. 5% reduction in shield recharge time per skill level.</t>
  </si>
  <si>
    <t>Skill at installing shield upgrades e.g. shield extenders and shield rechargers. 5% reduction in shield upgrade powergrid needs.</t>
  </si>
  <si>
    <t>Skill at preventing damage from penetrating the shield, including the use of shield hardeners and other advanced shield modules. Reduces the chance of damage penetrating the shield when it falls below 25% by 5% per skill level, with 0% chance at level 5.</t>
  </si>
  <si>
    <t>5% bonus to thermal resistance per level for Shield Amplifiers.</t>
  </si>
  <si>
    <t>Skill at interacting with friendly NPCs. 4% Modifier to effective standing from friendly NPC Corporations and Factions per level. Not cumulative with Diplomacy or Criminal Connections.</t>
  </si>
  <si>
    <t>Skill at interacting with friendly criminal NPCs. 4% Modifier per level to effective standing towards NPCs with low Concord standing. Not cumulative with Diplomacy or Connections.</t>
  </si>
  <si>
    <t>Skill at interacting with hostile Agents in order to de-escalate tense situations as demonstrated by some of the finest diplomats in New Eden. 4% Modifier per level to effective standing towards hostile Agents. Not cumulative with Connections or Criminal Connections.</t>
  </si>
  <si>
    <t>Understanding of the way trade is conducted at the corporate level. Improves loyalty point gain by 10% per level when working for agents in the Distribution corporation division.</t>
  </si>
  <si>
    <t>Skill at interacting with Concord. 5% Bonus to effective security rating increase.</t>
  </si>
  <si>
    <t>Understanding of corporate culture on the industrial level and the plight of the worker. Improves loyalty point gain by 10% per level when working for agents in the Mining corporation division.</t>
  </si>
  <si>
    <t>Skill at agent negotiation. 5% additional pay per skill level for agent missions.</t>
  </si>
  <si>
    <t>Understanding of military culture. Improves loyalty point gain by 10% per level when working for agents in the Security corporation division.</t>
  </si>
  <si>
    <t>Skill at social interaction. 5% bonus per level to NPC agent, corporation and faction standing increase.</t>
  </si>
  <si>
    <t>The advanced operation of spaceships. Grants a 5% Bonus per skill level to the agility of ships requiring Advanced Spaceship Command.</t>
  </si>
  <si>
    <t>Skill at operating Amarr battlecruisers.</t>
  </si>
  <si>
    <t>Skill at operating Amarr battleships.</t>
  </si>
  <si>
    <t>Skill at operating Amarr carriers.</t>
  </si>
  <si>
    <t>Skill at operating Amarr cruisers.</t>
  </si>
  <si>
    <t>Skill at operating Amarr destroyers.</t>
  </si>
  <si>
    <t>Skill at operating Amarr dreadnoughts.</t>
  </si>
  <si>
    <t>Skill at operating Amarr freighters.</t>
  </si>
  <si>
    <t>Skill at operating Amarr frigates.</t>
  </si>
  <si>
    <t>Skill at operating Amarr hauler ships.</t>
  </si>
  <si>
    <t>Skill at operating Amarr Strategic Cruisers.</t>
  </si>
  <si>
    <t>Skill at operating Amarr Tactical Destroyers.</t>
  </si>
  <si>
    <t>Skill at operating Amarr titans.</t>
  </si>
  <si>
    <t>Skill for operation of the Assault Frigates.</t>
  </si>
  <si>
    <t>Skill for the operation of Black Ops.</t>
  </si>
  <si>
    <t>Skill at operating Caldari battlecruisers.</t>
  </si>
  <si>
    <t>Skill at operating Caldari battleships.</t>
  </si>
  <si>
    <t>Skill at operating Caldari carriers.</t>
  </si>
  <si>
    <t>Skill at operating Caldari cruisers.</t>
  </si>
  <si>
    <t>Skill at operating Caldari destroyers.</t>
  </si>
  <si>
    <t>Skill at operating Caldari dreadnoughts.</t>
  </si>
  <si>
    <t>Skill at operating Caldari freighters.</t>
  </si>
  <si>
    <t>Skill at operating Caldari frigates.</t>
  </si>
  <si>
    <t>Skill at operating Caldari hauler ships.</t>
  </si>
  <si>
    <t>Skill at operating Caldari Strategic Cruisers.</t>
  </si>
  <si>
    <t>Skill at operating Caldari Tactical Destroyers.</t>
  </si>
  <si>
    <t>Skill at operating Caldari titans.</t>
  </si>
  <si>
    <t>Skill at operating Capital Industrial Ships.</t>
  </si>
  <si>
    <t>Skill for the operation of capital ships. Grants a 5% bonus per skill level to the agility of ships requiring the Capital Ships skill.</t>
  </si>
  <si>
    <t>Skill for the operation of Command Destroyers.</t>
  </si>
  <si>
    <t>Skill for the operation of Command Ships.</t>
  </si>
  <si>
    <t>Covert operations frigates are designed for recon and espionage operation. Their main strength is the ability to travel unseen through enemy territory and to avoid unfavorable encounters. Much of their free space is sacrificed to house an advanced spatial field control system. This allows it to utilize very advanced forms of cloaking at greatly reduced CPU cost.</t>
  </si>
  <si>
    <t>Skill at operating ship designs commissioned as EDENCOM battleships.</t>
  </si>
  <si>
    <t>Skill at operating ship designs commissioned as EDENCOM cruisers.</t>
  </si>
  <si>
    <t>Skill at operating ship designs commissioned as EDENCOM frigates.</t>
  </si>
  <si>
    <t>Skill for the operation of Electronic Attack Frigates.</t>
  </si>
  <si>
    <t>Skill for the operation of Exhumers.</t>
  </si>
  <si>
    <t>Skill for operation of Expedition Frigates.</t>
  </si>
  <si>
    <t>Skill for the operation of Flag Cruisers</t>
  </si>
  <si>
    <t>Skill at operating Gallente battlecruisers.</t>
  </si>
  <si>
    <t>Skill at operating Gallente battleships.</t>
  </si>
  <si>
    <t>Skill at operating Gallente carriers.</t>
  </si>
  <si>
    <t>Skill at operating Gallente cruisers.</t>
  </si>
  <si>
    <t>Skill at operating Gallente destroyers.</t>
  </si>
  <si>
    <t>Skill at operating Gallente dreadnoughts.</t>
  </si>
  <si>
    <t>Skill at operating Gallente freighters.</t>
  </si>
  <si>
    <t>Skill at operating Gallente frigates.</t>
  </si>
  <si>
    <t>Skill at operating Gallente hauler ships.</t>
  </si>
  <si>
    <t>Skill at operating Gallente Strategic Cruisers.</t>
  </si>
  <si>
    <t>Skill at operating Gallente Tactical Destroyers.</t>
  </si>
  <si>
    <t>Skill at operating Gallente titans.</t>
  </si>
  <si>
    <t>Skill for operation of Heavy Assault Cruisers.</t>
  </si>
  <si>
    <t>Skill for operation of Heavy Interdiction Cruisers.</t>
  </si>
  <si>
    <t>Skill at operating industrial command ships.</t>
  </si>
  <si>
    <t>Skill for operation of Interceptors.</t>
  </si>
  <si>
    <t>Skill for operation of Interdictors.</t>
  </si>
  <si>
    <t>Skill for operation of Jump Freighters.</t>
  </si>
  <si>
    <t>Skill at operating Lancer Dreadnoughts.</t>
  </si>
  <si>
    <t>Skill for operation of Logistics cruisers.</t>
  </si>
  <si>
    <t>Skill for operation of Logistics Frigates.</t>
  </si>
  <si>
    <t>Skill for the operation of Marauders.</t>
  </si>
  <si>
    <t>Skill at operating ORE Mining Barges.</t>
  </si>
  <si>
    <t>Skill at operating ORE Mining Frigates.</t>
  </si>
  <si>
    <t>Skill at operating Minmatar battlecruisers.</t>
  </si>
  <si>
    <t>Skill at operating Minmatar battleships.</t>
  </si>
  <si>
    <t>Skill at operating Minmatar carriers.</t>
  </si>
  <si>
    <t>Skill at operating Minmatar cruisers.</t>
  </si>
  <si>
    <t>Skill at operating Minmatar destroyers.</t>
  </si>
  <si>
    <t>Skill at operating Minmatar dreadnoughts.</t>
  </si>
  <si>
    <t>Skill at operating Minmatar freighters.</t>
  </si>
  <si>
    <t>Skill at operating Minmatar frigates.</t>
  </si>
  <si>
    <t>Skill at operating Minmatar hauler ships.</t>
  </si>
  <si>
    <t>Skill at operating Minmatar Strategic Cruisers.</t>
  </si>
  <si>
    <t>Skill at operating Minmatar Tactical Destroyers.</t>
  </si>
  <si>
    <t>Skill at operating Minmatar titans.</t>
  </si>
  <si>
    <t>Skill at operating ORE freighters.</t>
  </si>
  <si>
    <t>Skill at operating ORE hauler ships.</t>
  </si>
  <si>
    <t>Skill at operating Precursor Battlecruisers.</t>
  </si>
  <si>
    <t>Skill at operating Precursor Battleships.</t>
  </si>
  <si>
    <t>Skill at operating Precursor Cruisers.</t>
  </si>
  <si>
    <t>Skill at operating Precursor Destroyers</t>
  </si>
  <si>
    <t>Skill at operating precursor dreadnoughts.</t>
  </si>
  <si>
    <t>Skill at operating Precursor Frigates.</t>
  </si>
  <si>
    <t>Skill for the operation of Recon Ships.</t>
  </si>
  <si>
    <t>The basic operation of spaceships. 2% improved ship agility for all ships per skill level.</t>
  </si>
  <si>
    <t>Skill for operation of Transport Ships.</t>
  </si>
  <si>
    <t>Structure Management</t>
  </si>
  <si>
    <t>Skill at Anchoring Deployables.</t>
  </si>
  <si>
    <t>Skill at using starbase weapon systems. Allows control of one array per level. Arrays must be placed outside of the forcefield to be controlled.</t>
  </si>
  <si>
    <t>Specialization in operating Citadel doomsday weapons. 2% reduction in Arcing Vorton Projector duration per level.</t>
  </si>
  <si>
    <t>Basic operation of structure electronic modules. 3% reduction in capacitor consumption of all structure electronic warfare and tackle modules per level.</t>
  </si>
  <si>
    <t>Basic operation of structure engineering modules. 2% reduction in capacitor consumption of all structure energy neutralizers and point defense batteries per level.</t>
  </si>
  <si>
    <t>Basic operation of structure missile launchers. 2% bonus to all structure missile and guided bomb damage per level.</t>
  </si>
  <si>
    <t>Subsystems</t>
  </si>
  <si>
    <t>Skill in the operation of Amarr Core Subsystems used on Tech III ships.</t>
  </si>
  <si>
    <t>Skill in the operation of Amarr Defensive Subsystems used on Tech III ships.</t>
  </si>
  <si>
    <t>Skill in the operation of Amarr Offensive Subsystems used on Tech III ships.</t>
  </si>
  <si>
    <t>Skill in the operation of Amarr Propulsion Subsystems used on Tech III ships.</t>
  </si>
  <si>
    <t>Skill in the operation of Caldari Core Subsystems used on Tech III ships.</t>
  </si>
  <si>
    <t>Skill in the operation of Caldari Defensive Subsystems used on Tech III ships.</t>
  </si>
  <si>
    <t>Skill in the operation of Caldari Offensive Subsystems used on Tech III ships.</t>
  </si>
  <si>
    <t>Skill in the operation of Caldari Propulsion Subsystems used on Tech III ships.</t>
  </si>
  <si>
    <t>Skill in the operation of Gallente Core Subsystems used on Tech III ships.</t>
  </si>
  <si>
    <t>Skill in the operation of Gallente Defensive Subsystems used on Tech III ships.</t>
  </si>
  <si>
    <t>Skill in the operation of Gallente Offensive Subsystems used on Tech III ships.</t>
  </si>
  <si>
    <t>Skill in the operation of Gallente Propulsion Subsystems used on Tech III ships.</t>
  </si>
  <si>
    <t>Skill in the operation of Minmatar Core Subsystems used on Tech III ships.</t>
  </si>
  <si>
    <t>Skill in the operation of Minmatar Defensive Subsystems used on Tech III ships.</t>
  </si>
  <si>
    <t>Skill in the operation of Minmatar Offensive Subsystems used on Tech III ships.</t>
  </si>
  <si>
    <t>Skill in the operation of Minmatar Propulsion Subsystems used on Tech III ships.</t>
  </si>
  <si>
    <t>Targeting</t>
  </si>
  <si>
    <t>Skill at targeting multiple targets. +1 extra target per skill level, up to the ship's maximum allowed number of targets locked.</t>
  </si>
  <si>
    <t>Skill at hardening Gravimetric Sensors against hostile Electronic Counter Measure modules. 4% improved Gravimetric Sensor Strength per skill level. Gravimetric Sensors are primarily found on Caldari, Guristas and Mordu's Legion ships.</t>
  </si>
  <si>
    <t>Skill at hardening Ladar Sensors against hostile Electronic Counter Measure modules. 4% improved Ladar Sensor Strength per skill level. Ladar Sensors are primarily found on Minmatar and Angel ships.</t>
  </si>
  <si>
    <t>Skill at long range targeting. 5% Bonus to targeting range per skill level.</t>
  </si>
  <si>
    <t>Skill at hardening Magnetometric Sensors against hostile Electronic Counter Measure modules. 4% improved Magnetometric Sensor Strength per skill level. Magnetometric Sensors are primarily found on Gallente, Serpentis, ORE, and Sisters of EVE ships.</t>
  </si>
  <si>
    <t>Skill at hardening Radar Sensors against hostile Electronic Counter Measure modules. 4% improved Radar Sensor Strength per skill level. Radar Sensors are primarily found on Amarr, Blood Raider and Sanshas ships.</t>
  </si>
  <si>
    <t>Skill at operating Targeting systems. 5% improved targeting speed per skill level.</t>
  </si>
  <si>
    <t>Proficiency at squaring away the odds and ends of business transactions, keeping the checkbooks tight. Each level of skill reduces sales tax by 11%. Sales tax starts at 8%.</t>
  </si>
  <si>
    <t>Proficiency at negotiating the brokerage cost of relisting a market order at a new price. Each level of this skill adds 6 percentage points to the standard Relist Discount of 50%. SCC regulations aimed at reducing market volatility mandate a cost for relisting a market order based on the Broker Fee rate applicable to a given market order at the time of the price change. The total brokerage costs for relisting are calculated in two steps: - The full Broker Fee rate is applied to the increment by which the price has changed if the new price is an increase to determine the brokerage cost of raising the asking price. If the new price is a decrease this component of the brokerage cost for relisting is zero. - A Relist Discount is then applied to the Broker Fee rate and the discounted rate then applied to the total new price. The resulting amount is added to the increment charge calculated in the first step. The total calculated in these two steps is the brokerage cost that will be charged for relisting the market order at its new price. The standard Relist Discount on the total price brokerage fee has been set by the SCC at 50%. Advanced Broker Relations increases that discount by 6 percentage points per level, permitting a discount of 80% at level 5.</t>
  </si>
  <si>
    <t>This skill allows you to create formal agreements with other characters. For each level of this skill the number of outstanding contracts is increased by four (up to a maximum of 41 at level 5)</t>
  </si>
  <si>
    <t>Proficiency at driving down market-related costs. Each level of skill subtracts a flat 0.3% from the costs associated with setting up a market order in a non-player station, which usually come to 3% of the order's total value. This can be further influenced by the player's standing towards the owner of the station where the order is entered.</t>
  </si>
  <si>
    <t>This skill allows you to create formal agreements with other characters. For each level of this skill the number of outstanding contracts is increased by four (up to a maximum of 21 at level 5)</t>
  </si>
  <si>
    <t>You are familiar with the intricacies of formalizing contracts between your corporation and other entities. For each level of this skill the number of concurrent corporation/alliance contracts you make on behalf of your corporation is increased by 10 up to a maximum of 60. This skill has no effect on contracts you make personally. There is no limit on the number of contracts a corporation can assign to itself. Corporations have a hard limit of 500 outstanding public contracts.</t>
  </si>
  <si>
    <t>Expertise in cutting through the red tape of customs regulations. Reduces Import and Export empire tax in Customs Offices by 10% per level. This does not affect InterBus Customs Offices.</t>
  </si>
  <si>
    <t>Allows for remote modification of buy and sell orders. Each level of skill increases the range at which orders may be modified. Level 1 allows for modification of orders within the same solar system, Level 2 extends that range to systems within 5 jumps, and each subsequent level then doubles it. Level 5 allows for market order modification anywhere within current region.</t>
  </si>
  <si>
    <t>Skill at selling items remotely. Each level increases the range from the seller to the item being sold. Level 1 allows for the sale of items within the same solar system, Level 2 extends that range to systems within 5 jumps, and each subsequent level then doubles it. Level 5 allows for sale of items located anywhere within current region.</t>
  </si>
  <si>
    <t>Proficiency at placing remote buy orders on the market. Level 1 allows for the placement of orders within the same solar system, Level 2 extends that range to systems within 5 jumps, and each subsequent level then doubles it. Level 5 allows for placement of remote buy orders anywhere within current region. Note: Placing buy orders and directly buying an item are not the same thing. Direct remote purchase requires no skill.</t>
  </si>
  <si>
    <t>Ability to organize and manage market operations. Each level raises the limit of active orders by 8.</t>
  </si>
  <si>
    <t>Knowledge of the market and skill at manipulating it. Active buy/sell order limit increased by 4 per level of skill.</t>
  </si>
  <si>
    <t>Ability to organize and manage ultra large-scale market operations. Each level raises the limit of active orders by 32.</t>
  </si>
  <si>
    <t>Skill at acquiring products remotely. Each level of skill increases the range your remote buy orders are effective to from their origin station. Level 1 allows for the placing of remote buy orders with a range limited to the same solar system, Level 2 extends that range to systems within 5 jumps, and each subsequent level then doubles it. Level 5 allows for a full regional range. Note: Only remotely placed buy orders (using Procurement) require this skill to alter the range. Any range can be set on a local buy order with no skill.</t>
  </si>
  <si>
    <t>Ability to organize and manage large-scale market operations. Each level raises the limit of active orders by 16.</t>
  </si>
  <si>
    <t>Alpha Reimbursement</t>
  </si>
  <si>
    <t>Order</t>
  </si>
  <si>
    <t>#</t>
  </si>
  <si>
    <t>Corporation Management 1</t>
  </si>
  <si>
    <t>CPU Management 1</t>
  </si>
  <si>
    <t>Drones 1</t>
  </si>
  <si>
    <t>Gunnery 1</t>
  </si>
  <si>
    <t>Industry 1</t>
  </si>
  <si>
    <t>Leadership 1</t>
  </si>
  <si>
    <t>Missile Launcher Operation 1</t>
  </si>
  <si>
    <t>Missile Launcher Operation 2</t>
  </si>
  <si>
    <t>Light Missiles 1</t>
  </si>
  <si>
    <t>Mechanics 1</t>
  </si>
  <si>
    <t>Mining 1</t>
  </si>
  <si>
    <t>Navigation 1</t>
  </si>
  <si>
    <t>Power Grid Management 1</t>
  </si>
  <si>
    <t>Rockets 1</t>
  </si>
  <si>
    <t>Science 1</t>
  </si>
  <si>
    <t>Small Energy Turret 1</t>
  </si>
  <si>
    <t>Small Hybrid Turret 1</t>
  </si>
  <si>
    <t>Small Projectile Turret 1</t>
  </si>
  <si>
    <t>Social 1</t>
  </si>
  <si>
    <t>Spaceship Command 1</t>
  </si>
  <si>
    <t>Trade 1</t>
  </si>
  <si>
    <t>Afterburner 1</t>
  </si>
  <si>
    <t>Navigation 2</t>
  </si>
  <si>
    <t>Evasive Maneuvering 1</t>
  </si>
  <si>
    <t>Biology 1</t>
  </si>
  <si>
    <t>Repair Systems 1</t>
  </si>
  <si>
    <t>Warp Drive Operation 1</t>
  </si>
  <si>
    <t>Navigation 3</t>
  </si>
  <si>
    <t>Acceleration Control 1</t>
  </si>
  <si>
    <t>Amarr Frigate 1</t>
  </si>
  <si>
    <t>Caldari Frigate 1</t>
  </si>
  <si>
    <t>Gallente Frigate 1</t>
  </si>
  <si>
    <t>Mining Frigate 1</t>
  </si>
  <si>
    <t>Minmatar Frigate 1</t>
  </si>
  <si>
    <t>Shield Operation 1</t>
  </si>
  <si>
    <t>Capacitor Systems Operation 1</t>
  </si>
  <si>
    <t>Drone Avionics 1</t>
  </si>
  <si>
    <t>Negotiation 1</t>
  </si>
  <si>
    <t>Gunnery 2</t>
  </si>
  <si>
    <t>Rapid Firing 1</t>
  </si>
  <si>
    <t>Rapid Launch 1</t>
  </si>
  <si>
    <t>Anchoring 1</t>
  </si>
  <si>
    <t>Science 2</t>
  </si>
  <si>
    <t>Power Grid Management 2</t>
  </si>
  <si>
    <t>Power Grid Management 3</t>
  </si>
  <si>
    <t>Capacitor Emission Systems 1</t>
  </si>
  <si>
    <t>Mechanics 2</t>
  </si>
  <si>
    <t>Mechanics 3</t>
  </si>
  <si>
    <t>Jury Rigging 1</t>
  </si>
  <si>
    <t>Light Drone Operation 1</t>
  </si>
  <si>
    <t>Reprocessing 1</t>
  </si>
  <si>
    <t>Energy Grid Upgrades 1</t>
  </si>
  <si>
    <t>Weapon Upgrades 1</t>
  </si>
  <si>
    <t>Hull Upgrades 1</t>
  </si>
  <si>
    <t>Motion Prediction 1</t>
  </si>
  <si>
    <t>Target Navigation Prediction 1</t>
  </si>
  <si>
    <t>Amarr Frigate 2</t>
  </si>
  <si>
    <t>Amarr Frigate 3</t>
  </si>
  <si>
    <t>Amarr Destroyer 1</t>
  </si>
  <si>
    <t>Caldari Frigate 2</t>
  </si>
  <si>
    <t>Caldari Frigate 3</t>
  </si>
  <si>
    <t>Caldari Destroyer 1</t>
  </si>
  <si>
    <t>Controlled Bursts 1</t>
  </si>
  <si>
    <t>Science 3</t>
  </si>
  <si>
    <t>Cybernetics 1</t>
  </si>
  <si>
    <t>Drones 2</t>
  </si>
  <si>
    <t>Drones 3</t>
  </si>
  <si>
    <t>Drones 4</t>
  </si>
  <si>
    <t>Drone Durability 1</t>
  </si>
  <si>
    <t>Drone Navigation 1</t>
  </si>
  <si>
    <t>CPU Management 2</t>
  </si>
  <si>
    <t>Electronics Upgrades 1</t>
  </si>
  <si>
    <t>Gallente Frigate 2</t>
  </si>
  <si>
    <t>Gallente Frigate 3</t>
  </si>
  <si>
    <t>Gallente Destroyer 1</t>
  </si>
  <si>
    <t>Long Range Targeting 1</t>
  </si>
  <si>
    <t>Mining 2</t>
  </si>
  <si>
    <t>Mining 3</t>
  </si>
  <si>
    <t>Mining Upgrades 1</t>
  </si>
  <si>
    <t>Minmatar Frigate 2</t>
  </si>
  <si>
    <t>Minmatar Frigate 3</t>
  </si>
  <si>
    <t>Minmatar Destroyer 1</t>
  </si>
  <si>
    <t>Missile Bombardment 1</t>
  </si>
  <si>
    <t>Repair Systems 2</t>
  </si>
  <si>
    <t>Remote Armor Repair Systems 1</t>
  </si>
  <si>
    <t>Sharpshooter 1</t>
  </si>
  <si>
    <t>Shield Emission Systems 1</t>
  </si>
  <si>
    <t>Shield Upgrades 1</t>
  </si>
  <si>
    <t>Signature Analysis 1</t>
  </si>
  <si>
    <t>CPU Management 3</t>
  </si>
  <si>
    <t>Target Painting 1</t>
  </si>
  <si>
    <t>Weapon Disruption 1</t>
  </si>
  <si>
    <t>Trade 2</t>
  </si>
  <si>
    <t>Broker Relations 1</t>
  </si>
  <si>
    <t>Electronic Warfare 1</t>
  </si>
  <si>
    <t>Light Missiles 2</t>
  </si>
  <si>
    <t>Light Missiles 3</t>
  </si>
  <si>
    <t>Missile Launcher Operation 3</t>
  </si>
  <si>
    <t>Heavy Assault Missiles 1</t>
  </si>
  <si>
    <t>Heavy Missiles 1</t>
  </si>
  <si>
    <t>Medium Drone Operation 1</t>
  </si>
  <si>
    <t>Gunnery 3</t>
  </si>
  <si>
    <t>Small Energy Turret 2</t>
  </si>
  <si>
    <t>Small Energy Turret 3</t>
  </si>
  <si>
    <t>Medium Energy Turret 1</t>
  </si>
  <si>
    <t>Small Hybrid Turret 2</t>
  </si>
  <si>
    <t>Small Hybrid Turret 3</t>
  </si>
  <si>
    <t>Medium Hybrid Turret 1</t>
  </si>
  <si>
    <t>Small Projectile Turret 2</t>
  </si>
  <si>
    <t>Small Projectile Turret 3</t>
  </si>
  <si>
    <t>Medium Projectile Turret 1</t>
  </si>
  <si>
    <t>Remote Hull Repair Systems 1</t>
  </si>
  <si>
    <t>Sensor Linking 1</t>
  </si>
  <si>
    <t>Energy Pulse Weapons 1</t>
  </si>
  <si>
    <t>Drones 5</t>
  </si>
  <si>
    <t>Drone Sharpshooting 1</t>
  </si>
  <si>
    <t>Hull Upgrades 2</t>
  </si>
  <si>
    <t>Hull Upgrades 3</t>
  </si>
  <si>
    <t>Hull Upgrades 4</t>
  </si>
  <si>
    <t>EM Armor Compensation 1</t>
  </si>
  <si>
    <t>Shield Operation 2</t>
  </si>
  <si>
    <t>Shield Operation 3</t>
  </si>
  <si>
    <t>Shield Operation 4</t>
  </si>
  <si>
    <t>EM Shield Compensation 1</t>
  </si>
  <si>
    <t>Explosive Armor Compensation 1</t>
  </si>
  <si>
    <t>Explosive Shield Compensation 1</t>
  </si>
  <si>
    <t>Kinetic Shield Compensation 1</t>
  </si>
  <si>
    <t>Shield Compensation 1</t>
  </si>
  <si>
    <t>Target Management 1</t>
  </si>
  <si>
    <t>Thermal Armor Compensation 1</t>
  </si>
  <si>
    <t>Thermal Shield Compensation 1</t>
  </si>
  <si>
    <t>Shield Management 1</t>
  </si>
  <si>
    <t>Propulsion Jamming 1</t>
  </si>
  <si>
    <t>Capacitor Management 1</t>
  </si>
  <si>
    <t>Social 2</t>
  </si>
  <si>
    <t>Social 3</t>
  </si>
  <si>
    <t>Connections 1</t>
  </si>
  <si>
    <t>Criminal Connections 1</t>
  </si>
  <si>
    <t>Diplomacy 1</t>
  </si>
  <si>
    <t>Industry 2</t>
  </si>
  <si>
    <t>Industry 3</t>
  </si>
  <si>
    <t>Mass Production 1</t>
  </si>
  <si>
    <t>Repair Drone Operation 1</t>
  </si>
  <si>
    <t>Tactical Shield Manipulation 1</t>
  </si>
  <si>
    <t>Survey 1</t>
  </si>
  <si>
    <t>Survey 2</t>
  </si>
  <si>
    <t>Survey 3</t>
  </si>
  <si>
    <t>Archaeology 1</t>
  </si>
  <si>
    <t>Jury Rigging 2</t>
  </si>
  <si>
    <t>Jury Rigging 3</t>
  </si>
  <si>
    <t>Armor Rigging 1</t>
  </si>
  <si>
    <t>Drones Rigging 1</t>
  </si>
  <si>
    <t>Electronic Superiority Rigging 1</t>
  </si>
  <si>
    <t>Energy Weapon Rigging 1</t>
  </si>
  <si>
    <t>Hybrid Weapon Rigging 1</t>
  </si>
  <si>
    <t>Launcher Rigging 1</t>
  </si>
  <si>
    <t>Missile Projection 1</t>
  </si>
  <si>
    <t>Projectile Weapon Rigging 1</t>
  </si>
  <si>
    <t>Shield Rigging 1</t>
  </si>
  <si>
    <t>Gunnery 4</t>
  </si>
  <si>
    <t>Trajectory Analysis 1</t>
  </si>
  <si>
    <t>Astrometric Rangefinding 1</t>
  </si>
  <si>
    <t>Spaceship Command 2</t>
  </si>
  <si>
    <t>Spaceship Command 3</t>
  </si>
  <si>
    <t>Amarr Hauler 1</t>
  </si>
  <si>
    <t>Caldari Hauler 1</t>
  </si>
  <si>
    <t>Gallente Hauler 1</t>
  </si>
  <si>
    <t>Heavy Drone Operation 1</t>
  </si>
  <si>
    <t>Afterburner 2</t>
  </si>
  <si>
    <t>Afterburner 3</t>
  </si>
  <si>
    <t>High Speed Maneuvering 1</t>
  </si>
  <si>
    <t>Minmatar Hauler 1</t>
  </si>
  <si>
    <t>Heavy Missiles 2</t>
  </si>
  <si>
    <t>Heavy Missiles 3</t>
  </si>
  <si>
    <t>Missile Launcher Operation 4</t>
  </si>
  <si>
    <t>Torpedoes 1</t>
  </si>
  <si>
    <t>Missile Launcher Operation 5</t>
  </si>
  <si>
    <t>Cruise Missiles 1</t>
  </si>
  <si>
    <t>Drone Interfacing 1</t>
  </si>
  <si>
    <t>Amarr Destroyer 2</t>
  </si>
  <si>
    <t>Amarr Destroyer 3</t>
  </si>
  <si>
    <t>Amarr Cruiser 1</t>
  </si>
  <si>
    <t>Armor Layering 1</t>
  </si>
  <si>
    <t>Astrometrics 1</t>
  </si>
  <si>
    <t>Astrometrics 2</t>
  </si>
  <si>
    <t>Astrometrics 3</t>
  </si>
  <si>
    <t>Astrometric Acquisition 1</t>
  </si>
  <si>
    <t>Caldari Destroyer 2</t>
  </si>
  <si>
    <t>Caldari Destroyer 3</t>
  </si>
  <si>
    <t>Caldari Cruiser 1</t>
  </si>
  <si>
    <t>Gallente Destroyer 2</t>
  </si>
  <si>
    <t>Gallente Destroyer 3</t>
  </si>
  <si>
    <t>Gallente Cruiser 1</t>
  </si>
  <si>
    <t>Guided Missile Precision 1</t>
  </si>
  <si>
    <t>Infomorph Psychology 1</t>
  </si>
  <si>
    <t>Light Missiles 4</t>
  </si>
  <si>
    <t>Light Missiles 5</t>
  </si>
  <si>
    <t>Light Missile Specialization 1</t>
  </si>
  <si>
    <t>Minmatar Destroyer 2</t>
  </si>
  <si>
    <t>Minmatar Destroyer 3</t>
  </si>
  <si>
    <t>Minmatar Cruiser 1</t>
  </si>
  <si>
    <t>Reactions 1</t>
  </si>
  <si>
    <t>Rockets 2</t>
  </si>
  <si>
    <t>Rockets 3</t>
  </si>
  <si>
    <t>Rockets 4</t>
  </si>
  <si>
    <t>Rockets 5</t>
  </si>
  <si>
    <t>Rocket Specialization 1</t>
  </si>
  <si>
    <t>Salvaging 1</t>
  </si>
  <si>
    <t>Surgical Strike 1</t>
  </si>
  <si>
    <t>Small Projectile Turret 4</t>
  </si>
  <si>
    <t>Small Projectile Turret 5</t>
  </si>
  <si>
    <t>Sharpshooter 2</t>
  </si>
  <si>
    <t>Sharpshooter 3</t>
  </si>
  <si>
    <t>Small Artillery Specialization 1</t>
  </si>
  <si>
    <t>Motion Prediction 2</t>
  </si>
  <si>
    <t>Motion Prediction 3</t>
  </si>
  <si>
    <t>Small Autocannon Specialization 1</t>
  </si>
  <si>
    <t>Small Energy Turret 4</t>
  </si>
  <si>
    <t>Small Energy Turret 5</t>
  </si>
  <si>
    <t>Small Beam Laser Specialization 1</t>
  </si>
  <si>
    <t>Small Hybrid Turret 4</t>
  </si>
  <si>
    <t>Small Hybrid Turret 5</t>
  </si>
  <si>
    <t>Small Blaster Specialization 1</t>
  </si>
  <si>
    <t>Small Pulse Laser Specialization 1</t>
  </si>
  <si>
    <t>Small Railgun Specialization 1</t>
  </si>
  <si>
    <t>Warhead Upgrades 1</t>
  </si>
  <si>
    <t>Amarr Cruiser 2</t>
  </si>
  <si>
    <t>Amarr Cruiser 3</t>
  </si>
  <si>
    <t>Amarr Battlecruiser 1</t>
  </si>
  <si>
    <t>Caldari Cruiser 2</t>
  </si>
  <si>
    <t>Caldari Cruiser 3</t>
  </si>
  <si>
    <t>Caldari Battlecruiser 1</t>
  </si>
  <si>
    <t>Gallente Cruiser 2</t>
  </si>
  <si>
    <t>Gallente Cruiser 3</t>
  </si>
  <si>
    <t>Gallente Battlecruiser 1</t>
  </si>
  <si>
    <t>Minmatar Cruiser 2</t>
  </si>
  <si>
    <t>Minmatar Cruiser 3</t>
  </si>
  <si>
    <t>Minmatar Battlecruiser 1</t>
  </si>
  <si>
    <t>Heavy Assault Missiles 2</t>
  </si>
  <si>
    <t>Heavy Assault Missiles 3</t>
  </si>
  <si>
    <t>Heavy Assault Missiles 4</t>
  </si>
  <si>
    <t>Heavy Assault Missiles 5</t>
  </si>
  <si>
    <t>Heavy Assault Missile Specialization 1</t>
  </si>
  <si>
    <t>Heavy Missiles 4</t>
  </si>
  <si>
    <t>Heavy Missiles 5</t>
  </si>
  <si>
    <t>Heavy Missile Specialization 1</t>
  </si>
  <si>
    <t>Medium Energy Turret 2</t>
  </si>
  <si>
    <t>Medium Energy Turret 3</t>
  </si>
  <si>
    <t>Gunnery 5</t>
  </si>
  <si>
    <t>Large Energy Turret 1</t>
  </si>
  <si>
    <t>Medium Hybrid Turret 2</t>
  </si>
  <si>
    <t>Medium Hybrid Turret 3</t>
  </si>
  <si>
    <t>Large Hybrid Turret 1</t>
  </si>
  <si>
    <t>Medium Projectile Turret 2</t>
  </si>
  <si>
    <t>Medium Projectile Turret 3</t>
  </si>
  <si>
    <t>Large Projectile Turret 1</t>
  </si>
  <si>
    <t>Marketing 1</t>
  </si>
  <si>
    <t>Valid</t>
  </si>
  <si>
    <t>Book</t>
  </si>
  <si>
    <t>Need to buy?</t>
  </si>
  <si>
    <t>Value</t>
  </si>
  <si>
    <t>Bought?</t>
  </si>
  <si>
    <t>Available?</t>
  </si>
  <si>
    <t>TypeId</t>
  </si>
  <si>
    <t>Abyssal Ore Processing: 60381</t>
  </si>
  <si>
    <t>Acceleration Control: 3452</t>
  </si>
  <si>
    <t>Accounting: 16622</t>
  </si>
  <si>
    <t>Advanced Broker Relations: 16597</t>
  </si>
  <si>
    <t>Advanced Capital Ship Construction: 77725</t>
  </si>
  <si>
    <t>Advanced Contracting: 73912</t>
  </si>
  <si>
    <t>Advanced Drone Avionics: 23566</t>
  </si>
  <si>
    <t>Advanced Energy Grid Upgrades: 11204</t>
  </si>
  <si>
    <t>Advanced Industrial Ship Construction: 3396</t>
  </si>
  <si>
    <t>Advanced Industry: 3388</t>
  </si>
  <si>
    <t>Advanced Infomorph Psychology: 33407</t>
  </si>
  <si>
    <t>Advanced Laboratory Operation: 24624</t>
  </si>
  <si>
    <t>Advanced Large Ship Construction: 3398</t>
  </si>
  <si>
    <t>Advanced Mass Production: 24625</t>
  </si>
  <si>
    <t>Advanced Mass Reactions: 45749</t>
  </si>
  <si>
    <t>Advanced Medium Ship Construction: 3397</t>
  </si>
  <si>
    <t>Advanced Planetology: 2403</t>
  </si>
  <si>
    <t>Advanced Sensor Upgrades: 11208</t>
  </si>
  <si>
    <t>Advanced Shield Upgrades: 11206</t>
  </si>
  <si>
    <t>Advanced Small Ship Construction: 3395</t>
  </si>
  <si>
    <t>Advanced Spaceship Command: 20342</t>
  </si>
  <si>
    <t>Advanced Target Management: 3430</t>
  </si>
  <si>
    <t>Advanced Weapon Upgrades: 11207</t>
  </si>
  <si>
    <t>Afterburner: 3450</t>
  </si>
  <si>
    <t>Amarr Battlecruiser: 33095</t>
  </si>
  <si>
    <t>Amarr Battleship: 3339</t>
  </si>
  <si>
    <t>Amarr Carrier: 24311</t>
  </si>
  <si>
    <t>Amarr Core Systems: 30539</t>
  </si>
  <si>
    <t>Amarr Cruiser: 3335</t>
  </si>
  <si>
    <t>Amarr Defensive Systems: 30532</t>
  </si>
  <si>
    <t>Amarr Destroyer: 33091</t>
  </si>
  <si>
    <t>Amarr Dreadnought: 20525</t>
  </si>
  <si>
    <t>Amarr Drone Specialization: 12484</t>
  </si>
  <si>
    <t>Amarr Electronic Systems: 30536</t>
  </si>
  <si>
    <t>Amarr Encryption Methods: 23087</t>
  </si>
  <si>
    <t>Amarr Force Auxiliary: 40535</t>
  </si>
  <si>
    <t>Amarr Freighter: 20524</t>
  </si>
  <si>
    <t>Amarr Frigate: 3331</t>
  </si>
  <si>
    <t>Amarr Hauler: 3343</t>
  </si>
  <si>
    <t>Amarr Offensive Systems: 30537</t>
  </si>
  <si>
    <t>Amarr Propulsion Systems: 30538</t>
  </si>
  <si>
    <t>Amarr Starship Engineering: 11444</t>
  </si>
  <si>
    <t>Amarr Strategic Cruiser: 30650</t>
  </si>
  <si>
    <t>Amarr Tactical Destroyer: 34390</t>
  </si>
  <si>
    <t>Amarr Tech: 3381</t>
  </si>
  <si>
    <t>Amarr Titan: 3347</t>
  </si>
  <si>
    <t>Anchoring: 11584</t>
  </si>
  <si>
    <t>Archaeology: 13278</t>
  </si>
  <si>
    <t>Arkonor Processing: 12180</t>
  </si>
  <si>
    <t>Armor Layering: 33078</t>
  </si>
  <si>
    <t>Armor Rigging: 26253</t>
  </si>
  <si>
    <t>Armored Command: 20494</t>
  </si>
  <si>
    <t>Armored Command Specialist: 11569</t>
  </si>
  <si>
    <t>Assault Frigates: 12095</t>
  </si>
  <si>
    <t>Astrogeology: 3410</t>
  </si>
  <si>
    <t>Astrometric Acquisition: 25811</t>
  </si>
  <si>
    <t>Astrometric Pinpointing: 25810</t>
  </si>
  <si>
    <t>Astrometric Rangefinding: 25739</t>
  </si>
  <si>
    <t>Astrometrics: 3412</t>
  </si>
  <si>
    <t>Astronautic Engineering: 11487</t>
  </si>
  <si>
    <t>Astronautics Rigging: 26254</t>
  </si>
  <si>
    <t>Auto-Targeting Missiles: 3322</t>
  </si>
  <si>
    <t>Battlecruisers: 12099</t>
  </si>
  <si>
    <t>Bezdnacine Processing: 56631</t>
  </si>
  <si>
    <t>Biology: 3405</t>
  </si>
  <si>
    <t>Bistot Processing: 12181</t>
  </si>
  <si>
    <t>Black Market Trading: 3445</t>
  </si>
  <si>
    <t>Black Ops: 28656</t>
  </si>
  <si>
    <t>Bomb Deployment: 28073</t>
  </si>
  <si>
    <t>Broker Relations: 3446</t>
  </si>
  <si>
    <t>Burst Projector Operation: 27911</t>
  </si>
  <si>
    <t>CFO Training: 3369</t>
  </si>
  <si>
    <t>CPU Management: 3426</t>
  </si>
  <si>
    <t>Caldari Battlecruiser: 33096</t>
  </si>
  <si>
    <t>Caldari Battleship: 3338</t>
  </si>
  <si>
    <t>Caldari Carrier: 24312</t>
  </si>
  <si>
    <t>Caldari Core Systems: 30548</t>
  </si>
  <si>
    <t>Caldari Cruiser: 3334</t>
  </si>
  <si>
    <t>Caldari Defensive Systems: 30544</t>
  </si>
  <si>
    <t>Caldari Destroyer: 33092</t>
  </si>
  <si>
    <t>Caldari Dreadnought: 20530</t>
  </si>
  <si>
    <t>Caldari Drone Specialization: 12487</t>
  </si>
  <si>
    <t>Caldari Electronic Systems: 30542</t>
  </si>
  <si>
    <t>Caldari Encryption Methods: 21790</t>
  </si>
  <si>
    <t>Caldari Force Auxiliary: 40536</t>
  </si>
  <si>
    <t>Caldari Freighter: 20526</t>
  </si>
  <si>
    <t>Caldari Frigate: 3330</t>
  </si>
  <si>
    <t>Caldari Hauler: 3342</t>
  </si>
  <si>
    <t>Caldari Offensive Systems: 30549</t>
  </si>
  <si>
    <t>Caldari Propulsion Systems: 30552</t>
  </si>
  <si>
    <t>Caldari Starship Engineering: 11454</t>
  </si>
  <si>
    <t>Caldari Strategic Cruiser: 30651</t>
  </si>
  <si>
    <t>Caldari Tactical Destroyer: 35680</t>
  </si>
  <si>
    <t>Caldari Tech: 3382</t>
  </si>
  <si>
    <t>Caldari Titan: 3346</t>
  </si>
  <si>
    <t>Capacitor Emission Systems: 3423</t>
  </si>
  <si>
    <t>Capacitor Management: 3418</t>
  </si>
  <si>
    <t>Capacitor Systems Operation: 3417</t>
  </si>
  <si>
    <t>Capital Artillery Specialization: 41404</t>
  </si>
  <si>
    <t>Capital Autocannon Specialization: 41403</t>
  </si>
  <si>
    <t>Capital Beam Laser Specialization: 41408</t>
  </si>
  <si>
    <t>Capital Blaster Specialization: 41405</t>
  </si>
  <si>
    <t>Capital Capacitor Emission Systems: 24572</t>
  </si>
  <si>
    <t>Capital Energy Turret: 20327</t>
  </si>
  <si>
    <t>Capital Hybrid Turret: 21666</t>
  </si>
  <si>
    <t>Capital Industrial Reconfiguration: 28585</t>
  </si>
  <si>
    <t>Capital Industrial Ships: 28374</t>
  </si>
  <si>
    <t>Capital Precursor Weapon: 52998</t>
  </si>
  <si>
    <t>Capital Projectile Turret: 21667</t>
  </si>
  <si>
    <t>Capital Pulse Laser Specialization: 41407</t>
  </si>
  <si>
    <t>Capital Railgun Specialization: 41406</t>
  </si>
  <si>
    <t>Capital Remote Armor Repair Systems: 24568</t>
  </si>
  <si>
    <t>Capital Remote Hull Repair Systems: 27936</t>
  </si>
  <si>
    <t>Capital Repair Systems: 21803</t>
  </si>
  <si>
    <t>Capital Shield Emission Systems: 24571</t>
  </si>
  <si>
    <t>Capital Shield Operation: 21802</t>
  </si>
  <si>
    <t>Capital Ship Construction: 22242</t>
  </si>
  <si>
    <t>Capital Shipboard Compression Technology: 62451</t>
  </si>
  <si>
    <t>Capital Ships: 20533</t>
  </si>
  <si>
    <t>Chief Science Officer: 3370</t>
  </si>
  <si>
    <t>Cloaking: 11579</t>
  </si>
  <si>
    <t>Cloning Facility Operation: 24606</t>
  </si>
  <si>
    <t>Coherent Ore Processing: 60378</t>
  </si>
  <si>
    <t>Command Burst Specialist: 3354</t>
  </si>
  <si>
    <t>Command Center Upgrades: 2505</t>
  </si>
  <si>
    <t>Command Destroyers: 37615</t>
  </si>
  <si>
    <t>Command Ships: 23950</t>
  </si>
  <si>
    <t>Common Moon Ore Processing: 46153</t>
  </si>
  <si>
    <t>Complex Ore Processing: 60380</t>
  </si>
  <si>
    <t>Concord: 10264</t>
  </si>
  <si>
    <t>Connections: 3359</t>
  </si>
  <si>
    <t>Consumable Freight: 13074</t>
  </si>
  <si>
    <t>Contracting: 25235</t>
  </si>
  <si>
    <t>Controlled Bursts: 3316</t>
  </si>
  <si>
    <t>Core Subsystem Technology: 30325</t>
  </si>
  <si>
    <t>Corporation Contracting: 25233</t>
  </si>
  <si>
    <t>Corporation Management: 3363</t>
  </si>
  <si>
    <t>Covert Ops: 12093</t>
  </si>
  <si>
    <t>Criminal Connections: 3361</t>
  </si>
  <si>
    <t>Crokite Processing: 12182</t>
  </si>
  <si>
    <t>Cruise Missile Specialization: 20212</t>
  </si>
  <si>
    <t>Cruise Missiles: 3326</t>
  </si>
  <si>
    <t>Customs Code Expertise: 33467</t>
  </si>
  <si>
    <t>Cybernetics: 3411</t>
  </si>
  <si>
    <t>Cynosural Field Theory: 21603</t>
  </si>
  <si>
    <t>DED Connections: 3362</t>
  </si>
  <si>
    <t>Dark Ochre Processing: 12183</t>
  </si>
  <si>
    <t>Daytrading: 16595</t>
  </si>
  <si>
    <t>Deep Core Mining: 11395</t>
  </si>
  <si>
    <t>Defender Missiles: 3323</t>
  </si>
  <si>
    <t>Defensive Subsystem Technology: 30324</t>
  </si>
  <si>
    <t>Destroyers: 12097</t>
  </si>
  <si>
    <t>Diplomacy: 3357</t>
  </si>
  <si>
    <t>Diplomatic Relations: 3368</t>
  </si>
  <si>
    <t>Disruptive Lance Operation: 77739</t>
  </si>
  <si>
    <t>Distribution Connections: 3894</t>
  </si>
  <si>
    <t>Doomsday Operation: 24563</t>
  </si>
  <si>
    <t>Doomsday Rapid Firing: 41537</t>
  </si>
  <si>
    <t>Drone Avionics: 3437</t>
  </si>
  <si>
    <t>Drone Durability: 23618</t>
  </si>
  <si>
    <t>Drone Freight: 13072</t>
  </si>
  <si>
    <t>Drone Interfacing: 3442</t>
  </si>
  <si>
    <t>Drone Navigation: 12305</t>
  </si>
  <si>
    <t>Drone Sharpshooting: 23606</t>
  </si>
  <si>
    <t>Drones: 3436</t>
  </si>
  <si>
    <t>Drones Rigging: 26255</t>
  </si>
  <si>
    <t>Drug Manufacturing: 26224</t>
  </si>
  <si>
    <t>EDENCOM Battleship: 54794</t>
  </si>
  <si>
    <t>EDENCOM Cruiser: 55032</t>
  </si>
  <si>
    <t>EDENCOM Frigate: 55031</t>
  </si>
  <si>
    <t>EM Armor Compensation: 22806</t>
  </si>
  <si>
    <t>EM Shield Compensation: 12365</t>
  </si>
  <si>
    <t>Electromagnetic Physics: 11448</t>
  </si>
  <si>
    <t>Electronic Attack Ships: 28615</t>
  </si>
  <si>
    <t>Electronic Engineering: 11453</t>
  </si>
  <si>
    <t>Electronic Subsystem Technology: 30326</t>
  </si>
  <si>
    <t>Electronic Superiority Rigging: 26256</t>
  </si>
  <si>
    <t>Electronic Warfare: 3427</t>
  </si>
  <si>
    <t>Electronics Upgrades: 3432</t>
  </si>
  <si>
    <t>Elite Infomorph Psychology: 73910</t>
  </si>
  <si>
    <t>Empire Control: 3732</t>
  </si>
  <si>
    <t>Energy Grid Upgrades: 3424</t>
  </si>
  <si>
    <t>Energy Pulse Weapons: 3421</t>
  </si>
  <si>
    <t>Energy Weapon Rigging: 26258</t>
  </si>
  <si>
    <t>Evasive Maneuvering: 3453</t>
  </si>
  <si>
    <t>Exceptional Moon Ore Processing: 46156</t>
  </si>
  <si>
    <t>Exhumers: 22551</t>
  </si>
  <si>
    <t>Expedition Frigates: 33856</t>
  </si>
  <si>
    <t>Explosive Armor Compensation: 22807</t>
  </si>
  <si>
    <t>Explosive Shield Compensation: 12367</t>
  </si>
  <si>
    <t>Factory Management: 3366</t>
  </si>
  <si>
    <t>Fast Talk: 3358</t>
  </si>
  <si>
    <t>Fighter Hangar Management: 24613</t>
  </si>
  <si>
    <t>Fighters: 23069</t>
  </si>
  <si>
    <t>Flag Cruisers: 47445</t>
  </si>
  <si>
    <t>Fleet Command: 24764</t>
  </si>
  <si>
    <t>Fleet Compression Logistics: 62453</t>
  </si>
  <si>
    <t>Fleet Coordination: 57318</t>
  </si>
  <si>
    <t>Fleet Formations: 57317</t>
  </si>
  <si>
    <t>Frequency Modulation: 19760</t>
  </si>
  <si>
    <t>Fuel Conservation: 3451</t>
  </si>
  <si>
    <t>Gallente Battlecruiser: 33097</t>
  </si>
  <si>
    <t>Gallente Battleship: 3336</t>
  </si>
  <si>
    <t>Gallente Carrier: 24313</t>
  </si>
  <si>
    <t>Gallente Core Systems: 30546</t>
  </si>
  <si>
    <t>Gallente Cruiser: 3332</t>
  </si>
  <si>
    <t>Gallente Defensive Systems: 30540</t>
  </si>
  <si>
    <t>Gallente Destroyer: 33093</t>
  </si>
  <si>
    <t>Gallente Dreadnought: 20531</t>
  </si>
  <si>
    <t>Gallente Drone Specialization: 12486</t>
  </si>
  <si>
    <t>Gallente Electronic Systems: 30541</t>
  </si>
  <si>
    <t>Gallente Encryption Methods: 23121</t>
  </si>
  <si>
    <t>Gallente Force Auxiliary: 40537</t>
  </si>
  <si>
    <t>Gallente Freighter: 20527</t>
  </si>
  <si>
    <t>Gallente Frigate: 3328</t>
  </si>
  <si>
    <t>Gallente Hauler: 3340</t>
  </si>
  <si>
    <t>Gallente Offensive Systems: 30550</t>
  </si>
  <si>
    <t>Gallente Propulsion Systems: 30553</t>
  </si>
  <si>
    <t>Gallente Starship Engineering: 11450</t>
  </si>
  <si>
    <t>Gallente Strategic Cruiser: 30652</t>
  </si>
  <si>
    <t>Gallente Tactical Destroyer: 35685</t>
  </si>
  <si>
    <t>Gallente Tech: 3383</t>
  </si>
  <si>
    <t>Gallente Titan: 3344</t>
  </si>
  <si>
    <t>Gas Cloud Harvesting: 25544</t>
  </si>
  <si>
    <t>Gas Decompression Efficiency: 62452</t>
  </si>
  <si>
    <t>General Freight: 12834</t>
  </si>
  <si>
    <t>Gneiss Processing: 12184</t>
  </si>
  <si>
    <t>Gravimetric Sensor Compensation: 33000</t>
  </si>
  <si>
    <t>Graviton Physics: 11446</t>
  </si>
  <si>
    <t>Guided Missile Precision: 20312</t>
  </si>
  <si>
    <t>Gunnery: 3300</t>
  </si>
  <si>
    <t>Hacking: 21718</t>
  </si>
  <si>
    <t>Hazardous Material Freight: 13075</t>
  </si>
  <si>
    <t>Heavy Assault Cruisers: 16591</t>
  </si>
  <si>
    <t>Heavy Assault Missile Specialization: 25718</t>
  </si>
  <si>
    <t>Heavy Assault Missiles: 25719</t>
  </si>
  <si>
    <t>Heavy Drone Operation: 3441</t>
  </si>
  <si>
    <t>Heavy Fighters: 32339</t>
  </si>
  <si>
    <t>Heavy Interdiction Cruisers: 28609</t>
  </si>
  <si>
    <t>Heavy Missile Specialization: 20211</t>
  </si>
  <si>
    <t>Heavy Missiles: 3324</t>
  </si>
  <si>
    <t>Hedbergite Processing: 12185</t>
  </si>
  <si>
    <t>Hemorphite Processing: 12186</t>
  </si>
  <si>
    <t>High Energy Physics: 11433</t>
  </si>
  <si>
    <t>High Speed Maneuvering: 3454</t>
  </si>
  <si>
    <t>Hull Upgrades: 3394</t>
  </si>
  <si>
    <t>Hybrid Weapon Rigging: 26259</t>
  </si>
  <si>
    <t>Hydromagnetic Physics: 11443</t>
  </si>
  <si>
    <t>Hypereuclidean Navigation: 12368</t>
  </si>
  <si>
    <t>Hypernet Science: 11858</t>
  </si>
  <si>
    <t>Ice Harvesting: 16281</t>
  </si>
  <si>
    <t>Ice Harvesting Drone Operation: 43702</t>
  </si>
  <si>
    <t>Ice Harvesting Drone Specialization: 43703</t>
  </si>
  <si>
    <t>Ice Processing: 18025</t>
  </si>
  <si>
    <t>Imperial Navy Security Clearance: 28631</t>
  </si>
  <si>
    <t>Industrial Command Ships: 29637</t>
  </si>
  <si>
    <t>Industrial Reconfiguration: 58956</t>
  </si>
  <si>
    <t>Industry: 3380</t>
  </si>
  <si>
    <t>Infomorph Psychology: 24242</t>
  </si>
  <si>
    <t>Infomorph Synchronizing: 33399</t>
  </si>
  <si>
    <t>Information Command: 20495</t>
  </si>
  <si>
    <t>Information Command Specialist: 3352</t>
  </si>
  <si>
    <t>Intelligence Analyst: 3372</t>
  </si>
  <si>
    <t>Interceptors: 12092</t>
  </si>
  <si>
    <t>Interdictors: 12098</t>
  </si>
  <si>
    <t>Interplanetary Consolidation: 2495</t>
  </si>
  <si>
    <t>Invulnerability Core Operation: 44067</t>
  </si>
  <si>
    <t>Jaspet Processing: 12187</t>
  </si>
  <si>
    <t>Jove Battleship: 11078</t>
  </si>
  <si>
    <t>Jove Cruiser: 3758</t>
  </si>
  <si>
    <t>Jove Frigate: 3755</t>
  </si>
  <si>
    <t>Jove Hauler: 11075</t>
  </si>
  <si>
    <t>Jump Drive Calibration: 21611</t>
  </si>
  <si>
    <t>Jump Drive Operation: 3456</t>
  </si>
  <si>
    <t>Jump Freighters: 29029</t>
  </si>
  <si>
    <t>Jump Fuel Conservation: 21610</t>
  </si>
  <si>
    <t>Jump Portal Generation: 24562</t>
  </si>
  <si>
    <t>Jury Rigging: 26252</t>
  </si>
  <si>
    <t>Kernite Processing: 12188</t>
  </si>
  <si>
    <t>Kinetic Armor Compensation: 22808</t>
  </si>
  <si>
    <t>Kinetic Shield Compensation: 12366</t>
  </si>
  <si>
    <t>Laboratory Operation: 3406</t>
  </si>
  <si>
    <t>Ladar Sensor Compensation: 33001</t>
  </si>
  <si>
    <t>Lancer Dreadnoughts: 77738</t>
  </si>
  <si>
    <t>Large Artillery Specialization: 12203</t>
  </si>
  <si>
    <t>Large Autocannon Specialization: 12209</t>
  </si>
  <si>
    <t>Large Beam Laser Specialization: 12205</t>
  </si>
  <si>
    <t>Large Blaster Specialization: 12212</t>
  </si>
  <si>
    <t>Large Disintegrator Specialization: 47875</t>
  </si>
  <si>
    <t>Large Energy Turret: 3309</t>
  </si>
  <si>
    <t>Large Hybrid Turret: 3307</t>
  </si>
  <si>
    <t>Large Precursor Weapon: 47872</t>
  </si>
  <si>
    <t>Large Projectile Turret: 3308</t>
  </si>
  <si>
    <t>Large Pulse Laser Specialization: 12215</t>
  </si>
  <si>
    <t>Large Railgun Specialization: 12207</t>
  </si>
  <si>
    <t>Large Vorton Projector: 54826</t>
  </si>
  <si>
    <t>Large Vorton Specialization: 54829</t>
  </si>
  <si>
    <t>Laser Physics: 11447</t>
  </si>
  <si>
    <t>Launcher Rigging: 26260</t>
  </si>
  <si>
    <t>Leadership: 3348</t>
  </si>
  <si>
    <t>Light Drone Operation: 24241</t>
  </si>
  <si>
    <t>Light Fighters: 40572</t>
  </si>
  <si>
    <t>Light Missile Specialization: 20210</t>
  </si>
  <si>
    <t>Light Missiles: 3321</t>
  </si>
  <si>
    <t>Logistics Cruisers: 12096</t>
  </si>
  <si>
    <t>Logistics Frigates: 40328</t>
  </si>
  <si>
    <t>Long Distance Jamming: 19759</t>
  </si>
  <si>
    <t>Long Range Targeting: 3428</t>
  </si>
  <si>
    <t>Magnetometric Sensor Compensation: 32999</t>
  </si>
  <si>
    <t>Marauders: 28667</t>
  </si>
  <si>
    <t>Marketing: 16598</t>
  </si>
  <si>
    <t>Mass Production: 3387</t>
  </si>
  <si>
    <t>Mass Reactions: 45748</t>
  </si>
  <si>
    <t>Mechanical Engineering: 11452</t>
  </si>
  <si>
    <t>Mechanics: 3392</t>
  </si>
  <si>
    <t>Medium Artillery Specialization: 12202</t>
  </si>
  <si>
    <t>Medium Autocannon Specialization: 12208</t>
  </si>
  <si>
    <t>Medium Beam Laser Specialization: 12204</t>
  </si>
  <si>
    <t>Medium Blaster Specialization: 12211</t>
  </si>
  <si>
    <t>Medium Disintegrator Specialization: 47874</t>
  </si>
  <si>
    <t>Medium Drone Operation: 33699</t>
  </si>
  <si>
    <t>Medium Energy Turret: 3306</t>
  </si>
  <si>
    <t>Medium Hybrid Turret: 3304</t>
  </si>
  <si>
    <t>Medium Precursor Weapon: 47871</t>
  </si>
  <si>
    <t>Medium Projectile Turret: 3305</t>
  </si>
  <si>
    <t>Medium Pulse Laser Specialization: 12214</t>
  </si>
  <si>
    <t>Medium Railgun Specialization: 12206</t>
  </si>
  <si>
    <t>Medium Vorton Projector: 55035</t>
  </si>
  <si>
    <t>Medium Vorton Specialization: 54828</t>
  </si>
  <si>
    <t>Megacorp Management: 3731</t>
  </si>
  <si>
    <t>Mercoxit Ore Processing: 12189</t>
  </si>
  <si>
    <t>Metallurgy: 3409</t>
  </si>
  <si>
    <t>Micro Jump Drive Operation: 4385</t>
  </si>
  <si>
    <t>Mineral Freight: 13070</t>
  </si>
  <si>
    <t>Mining: 3386</t>
  </si>
  <si>
    <t>Mining Barge: 17940</t>
  </si>
  <si>
    <t>Mining Connections: 3893</t>
  </si>
  <si>
    <t>Mining Director: 22552</t>
  </si>
  <si>
    <t>Mining Drone Operation: 3438</t>
  </si>
  <si>
    <t>Mining Drone Specialization: 22541</t>
  </si>
  <si>
    <t>Mining Foreman: 22536</t>
  </si>
  <si>
    <t>Mining Frigate: 32918</t>
  </si>
  <si>
    <t>Mining Upgrades: 22578</t>
  </si>
  <si>
    <t>Minmatar Battlecruiser: 33098</t>
  </si>
  <si>
    <t>Minmatar Battleship: 3337</t>
  </si>
  <si>
    <t>Minmatar Carrier: 24314</t>
  </si>
  <si>
    <t>Minmatar Core Systems: 30547</t>
  </si>
  <si>
    <t>Minmatar Cruiser: 3333</t>
  </si>
  <si>
    <t>Minmatar Defensive Systems: 30545</t>
  </si>
  <si>
    <t>Minmatar Destroyer: 33094</t>
  </si>
  <si>
    <t>Minmatar Dreadnought: 20532</t>
  </si>
  <si>
    <t>Minmatar Drone Specialization: 12485</t>
  </si>
  <si>
    <t>Minmatar Electronic Systems: 30543</t>
  </si>
  <si>
    <t>Minmatar Encryption Methods: 21791</t>
  </si>
  <si>
    <t>Minmatar Force Auxiliary: 40538</t>
  </si>
  <si>
    <t>Minmatar Freighter: 20528</t>
  </si>
  <si>
    <t>Minmatar Frigate: 3329</t>
  </si>
  <si>
    <t>Minmatar Hauler: 3341</t>
  </si>
  <si>
    <t>Minmatar Offensive Systems: 30551</t>
  </si>
  <si>
    <t>Minmatar Propulsion Systems: 30554</t>
  </si>
  <si>
    <t>Minmatar Starship Engineering: 11445</t>
  </si>
  <si>
    <t>Minmatar Strategic Cruiser: 30653</t>
  </si>
  <si>
    <t>Minmatar Tactical Destroyer: 34533</t>
  </si>
  <si>
    <t>Minmatar Tech: 3384</t>
  </si>
  <si>
    <t>Minmatar Titan: 3345</t>
  </si>
  <si>
    <t>Missile Bombardment: 12441</t>
  </si>
  <si>
    <t>Missile Launcher Operation: 3319</t>
  </si>
  <si>
    <t>Missile Projection: 12442</t>
  </si>
  <si>
    <t>Mobile Factory Operation: 3391</t>
  </si>
  <si>
    <t>Mobile Refinery Operation: 3390</t>
  </si>
  <si>
    <t>Molecular Engineering: 11529</t>
  </si>
  <si>
    <t>Motion Prediction: 3312</t>
  </si>
  <si>
    <t>Munitions Freight: 13071</t>
  </si>
  <si>
    <t>Mutated Drone Specialization: 60515</t>
  </si>
  <si>
    <t>Nanite Engineering: 11442</t>
  </si>
  <si>
    <t>Nanite Interfacing: 28880</t>
  </si>
  <si>
    <t>Nanite Operation: 28879</t>
  </si>
  <si>
    <t>Navigation: 3449</t>
  </si>
  <si>
    <t>Negotiation: 3356</t>
  </si>
  <si>
    <t>Neurotoxin Control: 25538</t>
  </si>
  <si>
    <t>Neurotoxin Recovery: 25530</t>
  </si>
  <si>
    <t>Nuclear Physics: 11451</t>
  </si>
  <si>
    <t>ORE Freighter: 34327</t>
  </si>
  <si>
    <t>ORE Hauler: 3184</t>
  </si>
  <si>
    <t>Offensive Subsystem Technology: 30327</t>
  </si>
  <si>
    <t>Omber Processing: 12190</t>
  </si>
  <si>
    <t>Omnipotent: 19430</t>
  </si>
  <si>
    <t>Ore Compression: 28373</t>
  </si>
  <si>
    <t>Outpost Construction: 3400</t>
  </si>
  <si>
    <t>Plagioclase Processing: 12191</t>
  </si>
  <si>
    <t>Planetology: 2406</t>
  </si>
  <si>
    <t>Plasma Physics: 11441</t>
  </si>
  <si>
    <t>Polaris: 9955</t>
  </si>
  <si>
    <t>Power Grid Management: 3413</t>
  </si>
  <si>
    <t>Precursor Battlecruiser: 49743</t>
  </si>
  <si>
    <t>Precursor Battleship: 47869</t>
  </si>
  <si>
    <t>Precursor Cruiser: 47868</t>
  </si>
  <si>
    <t>Precursor Destroyer: 49742</t>
  </si>
  <si>
    <t>Precursor Dreadnought: 52997</t>
  </si>
  <si>
    <t>Precursor Frigate: 47867</t>
  </si>
  <si>
    <t>Procurement: 16594</t>
  </si>
  <si>
    <t>Projectile Weapon Rigging: 26257</t>
  </si>
  <si>
    <t>Propulsion Jamming: 3435</t>
  </si>
  <si>
    <t>Propulsion Jamming Drone Interfacing: 23599</t>
  </si>
  <si>
    <t>Propulsion Subsystem Technology: 30788</t>
  </si>
  <si>
    <t>Public Relations: 3371</t>
  </si>
  <si>
    <t>Pyroxeres Processing: 12192</t>
  </si>
  <si>
    <t>Quantum Physics: 11455</t>
  </si>
  <si>
    <t>Radar Sensor Compensation: 33002</t>
  </si>
  <si>
    <t>Rakovene Processing: 56633</t>
  </si>
  <si>
    <t>Rapid Firing: 3310</t>
  </si>
  <si>
    <t>Rapid Launch: 21071</t>
  </si>
  <si>
    <t>Rare Moon Ore Processing: 46155</t>
  </si>
  <si>
    <t>Raw Material Freight: 13073</t>
  </si>
  <si>
    <t>Reactions: 45746</t>
  </si>
  <si>
    <t>Recon Ships: 22761</t>
  </si>
  <si>
    <t>Refinery Management: 3367</t>
  </si>
  <si>
    <t>Remote Armor Repair Systems: 16069</t>
  </si>
  <si>
    <t>Remote Hull Repair Systems: 27902</t>
  </si>
  <si>
    <t>Remote Reactions: 45750</t>
  </si>
  <si>
    <t>Remote Sensing: 13279</t>
  </si>
  <si>
    <t>Repair Drone Operation: 3439</t>
  </si>
  <si>
    <t>Repair Systems: 3393</t>
  </si>
  <si>
    <t>Reprocessing: 3385</t>
  </si>
  <si>
    <t>Reprocessing Efficiency: 3389</t>
  </si>
  <si>
    <t>Research: 3403</t>
  </si>
  <si>
    <t>Research Project Management: 12179</t>
  </si>
  <si>
    <t>Resistance Phasing: 32797</t>
  </si>
  <si>
    <t>Retail: 3444</t>
  </si>
  <si>
    <t>Rocket Science: 11449</t>
  </si>
  <si>
    <t>Rocket Specialization: 20209</t>
  </si>
  <si>
    <t>Rockets: 3320</t>
  </si>
  <si>
    <t>Salvage Drone Operation: 3440</t>
  </si>
  <si>
    <t>Salvage Drone Specialization: 57164</t>
  </si>
  <si>
    <t>Salvaging: 25863</t>
  </si>
  <si>
    <t>Science: 3402</t>
  </si>
  <si>
    <t>Scientific Networking: 24270</t>
  </si>
  <si>
    <t>Scordite Processing: 12193</t>
  </si>
  <si>
    <t>Scrapmetal Processing: 12196</t>
  </si>
  <si>
    <t>Security Connections: 3895</t>
  </si>
  <si>
    <t>Sensor Linking: 3433</t>
  </si>
  <si>
    <t>Sentry Drone Interfacing: 23594</t>
  </si>
  <si>
    <t>Sharpshooter: 3311</t>
  </si>
  <si>
    <t>Shield Command: 3350</t>
  </si>
  <si>
    <t>Shield Command Specialist: 3351</t>
  </si>
  <si>
    <t>Shield Compensation: 21059</t>
  </si>
  <si>
    <t>Shield Emission Systems: 3422</t>
  </si>
  <si>
    <t>Shield Management: 3419</t>
  </si>
  <si>
    <t>Shield Operation: 3416</t>
  </si>
  <si>
    <t>Shield Rigging: 26261</t>
  </si>
  <si>
    <t>Shield Upgrades: 3425</t>
  </si>
  <si>
    <t>Shipboard Compression Technology: 62450</t>
  </si>
  <si>
    <t>Signal Dispersion: 19761</t>
  </si>
  <si>
    <t>Signal Suppression: 19766</t>
  </si>
  <si>
    <t>Signature Analysis: 3431</t>
  </si>
  <si>
    <t>Signature Focusing: 19922</t>
  </si>
  <si>
    <t>Signature Masking: 4411</t>
  </si>
  <si>
    <t>Simple Ore Processing: 60377</t>
  </si>
  <si>
    <t>Skirmish Command: 3349</t>
  </si>
  <si>
    <t>Skirmish Command Specialist: 11572</t>
  </si>
  <si>
    <t>Sleeper Encryption Methods: 3408</t>
  </si>
  <si>
    <t>Sleeper Technology: 21789</t>
  </si>
  <si>
    <t>Small Artillery Specialization: 12201</t>
  </si>
  <si>
    <t>Small Autocannon Specialization: 11084</t>
  </si>
  <si>
    <t>Small Beam Laser Specialization: 11083</t>
  </si>
  <si>
    <t>Small Blaster Specialization: 12210</t>
  </si>
  <si>
    <t>Small Disintegrator Specialization: 47873</t>
  </si>
  <si>
    <t>Small Energy Turret: 3303</t>
  </si>
  <si>
    <t>Small Hybrid Turret: 3301</t>
  </si>
  <si>
    <t>Small Precursor Weapon: 47870</t>
  </si>
  <si>
    <t>Small Projectile Turret: 3302</t>
  </si>
  <si>
    <t>Small Pulse Laser Specialization: 12213</t>
  </si>
  <si>
    <t>Small Railgun Specialization: 11082</t>
  </si>
  <si>
    <t>Small Vorton Projector: 55034</t>
  </si>
  <si>
    <t>Small Vorton Specialization: 54827</t>
  </si>
  <si>
    <t>Smuggling: 3448</t>
  </si>
  <si>
    <t>Social: 3355</t>
  </si>
  <si>
    <t>Sovereignty: 12241</t>
  </si>
  <si>
    <t>Spaceship Command: 3327</t>
  </si>
  <si>
    <t>Spatial Phenomena Generation: 43728</t>
  </si>
  <si>
    <t>Spodumain Processing: 12194</t>
  </si>
  <si>
    <t>Starbase Defense Management: 3373</t>
  </si>
  <si>
    <t>Starbase Management: 3365</t>
  </si>
  <si>
    <t>Starship Freight: 13069</t>
  </si>
  <si>
    <t>Station Management: 3364</t>
  </si>
  <si>
    <t>Stealth Bombers Fake Skill: 20127</t>
  </si>
  <si>
    <t>Structure Doomsday Operation: 37797</t>
  </si>
  <si>
    <t>Structure Electronic Systems: 37798</t>
  </si>
  <si>
    <t>Structure Engineering Systems: 37799</t>
  </si>
  <si>
    <t>Structure Missile Systems: 37796</t>
  </si>
  <si>
    <t>Supply Chain Management: 24268</t>
  </si>
  <si>
    <t>Support Fighters: 40573</t>
  </si>
  <si>
    <t>Surgical Strike: 3315</t>
  </si>
  <si>
    <t>Survey: 3551</t>
  </si>
  <si>
    <t>TEST Drone Skill: 22172</t>
  </si>
  <si>
    <t>Tactical Logistics Reconfiguration: 27906</t>
  </si>
  <si>
    <t>Tactical Shield Manipulation: 3420</t>
  </si>
  <si>
    <t>Tactical Strike: 32856</t>
  </si>
  <si>
    <t>Tactical Weapon Reconfiguration: 22043</t>
  </si>
  <si>
    <t>Takmahl Technology: 23123</t>
  </si>
  <si>
    <t>Talassonite Processing: 56632</t>
  </si>
  <si>
    <t>Talocan Technology: 20433</t>
  </si>
  <si>
    <t>Target Management: 3429</t>
  </si>
  <si>
    <t>Target Navigation Prediction: 20314</t>
  </si>
  <si>
    <t>Target Painting: 19921</t>
  </si>
  <si>
    <t>Tax Evasion: 28261</t>
  </si>
  <si>
    <t>Test: 11015</t>
  </si>
  <si>
    <t>Thermal Armor Compensation: 22809</t>
  </si>
  <si>
    <t>Thermal Shield Compensation: 11566</t>
  </si>
  <si>
    <t>Thermodynamics: 28164</t>
  </si>
  <si>
    <t>Torpedo Specialization: 20213</t>
  </si>
  <si>
    <t>Torpedoes: 3325</t>
  </si>
  <si>
    <t>Tournament Observation: 28604</t>
  </si>
  <si>
    <t>Trade: 3443</t>
  </si>
  <si>
    <t>Trajectory Analysis: 3317</t>
  </si>
  <si>
    <t>Transport Ships: 19719</t>
  </si>
  <si>
    <t>Triglavian Encryption Methods: 52308</t>
  </si>
  <si>
    <t>Triglavian Quantum Engineering: 52307</t>
  </si>
  <si>
    <t>Tycoon: 18580</t>
  </si>
  <si>
    <t>Ubiquitous Moon Ore Processing: 46152</t>
  </si>
  <si>
    <t>Uncommon Moon Ore Processing: 46154</t>
  </si>
  <si>
    <t>Upwell Encryption Methods: 55025</t>
  </si>
  <si>
    <t>Variegated Ore Processing: 60379</t>
  </si>
  <si>
    <t>Veldspar Processing: 12195</t>
  </si>
  <si>
    <t>Visibility: 3447</t>
  </si>
  <si>
    <t>Vorton Arc Extension: 55511</t>
  </si>
  <si>
    <t>Vorton Arc Guidance: 54841</t>
  </si>
  <si>
    <t>Vorton Power Amplification: 54840</t>
  </si>
  <si>
    <t>Vorton Projector Operation: 55033</t>
  </si>
  <si>
    <t>Warhead Upgrades: 20315</t>
  </si>
  <si>
    <t>Warp Drive Operation: 3455</t>
  </si>
  <si>
    <t>Weapon Destabilization: 19767</t>
  </si>
  <si>
    <t>Weapon Disruption: 3434</t>
  </si>
  <si>
    <t>Weapon Upgrades: 3318</t>
  </si>
  <si>
    <t>Wholesale: 16596</t>
  </si>
  <si>
    <t>Wing Command: 11574</t>
  </si>
  <si>
    <t>XL Cruise Missile Specialization: 41410</t>
  </si>
  <si>
    <t>XL Cruise Missiles: 32435</t>
  </si>
  <si>
    <t>XL Torpedo Specialization: 41409</t>
  </si>
  <si>
    <t>XL Torpedoes: 21668</t>
  </si>
  <si>
    <t>Yan Jung Technology: 23124</t>
  </si>
  <si>
    <t>Advanced Energy Grid Upgrades</t>
  </si>
  <si>
    <t>Advanced Sensor Upgrades</t>
  </si>
  <si>
    <t>Advanced Shield Upgrades</t>
  </si>
  <si>
    <t>Amarr Electronic Systems</t>
  </si>
  <si>
    <t>Amarr Force Auxiliary</t>
  </si>
  <si>
    <t>Amarr Tech</t>
  </si>
  <si>
    <t>Arkonor Processing</t>
  </si>
  <si>
    <t>Battlecruisers</t>
  </si>
  <si>
    <t>Bezdnacine Processing</t>
  </si>
  <si>
    <t>Bistot Processing</t>
  </si>
  <si>
    <t>Black Market Trading</t>
  </si>
  <si>
    <t>CFO Training</t>
  </si>
  <si>
    <t>Caldari Electronic Systems</t>
  </si>
  <si>
    <t>Caldari Force Auxiliary</t>
  </si>
  <si>
    <t>Caldari Tech</t>
  </si>
  <si>
    <t>Chief Science Officer</t>
  </si>
  <si>
    <t>Concord</t>
  </si>
  <si>
    <t>Consumable Freight</t>
  </si>
  <si>
    <t>Crokite Processing</t>
  </si>
  <si>
    <t>DED Connections</t>
  </si>
  <si>
    <t>Dark Ochre Processing</t>
  </si>
  <si>
    <t>Destroyers</t>
  </si>
  <si>
    <t>Drone Freight</t>
  </si>
  <si>
    <t>Electronic Subsystem Technology</t>
  </si>
  <si>
    <t>Factory Management</t>
  </si>
  <si>
    <t>Gallente Electronic Systems</t>
  </si>
  <si>
    <t>Gallente Force Auxiliary</t>
  </si>
  <si>
    <t>Gallente Tech</t>
  </si>
  <si>
    <t>General Freight</t>
  </si>
  <si>
    <t>Gneiss Processing</t>
  </si>
  <si>
    <t>Hazardous Material Freight</t>
  </si>
  <si>
    <t>Hedbergite Processing</t>
  </si>
  <si>
    <t>Hemorphite Processing</t>
  </si>
  <si>
    <t>Hypereuclidean Navigation</t>
  </si>
  <si>
    <t>Hypernet Science</t>
  </si>
  <si>
    <t>Imperial Navy Security Clearance</t>
  </si>
  <si>
    <t>Intelligence Analyst</t>
  </si>
  <si>
    <t>Jaspet Processing</t>
  </si>
  <si>
    <t>Jove Battleship</t>
  </si>
  <si>
    <t>Jove Cruiser</t>
  </si>
  <si>
    <t>Jove Frigate</t>
  </si>
  <si>
    <t>Jove Hauler</t>
  </si>
  <si>
    <t>Kernite Processing</t>
  </si>
  <si>
    <t>Mineral Freight</t>
  </si>
  <si>
    <t>Minmatar Electronic Systems</t>
  </si>
  <si>
    <t>Minmatar Force Auxiliary</t>
  </si>
  <si>
    <t>Minmatar Tech</t>
  </si>
  <si>
    <t>Mobile Factory Operation</t>
  </si>
  <si>
    <t>Mobile Refinery Operation</t>
  </si>
  <si>
    <t>Munitions Freight</t>
  </si>
  <si>
    <t>Omber Processing</t>
  </si>
  <si>
    <t>Omnipotent</t>
  </si>
  <si>
    <t>Ore Compression</t>
  </si>
  <si>
    <t>Plagioclase Processing</t>
  </si>
  <si>
    <t>Polaris</t>
  </si>
  <si>
    <t>Propulsion Jamming Drone Interfacing</t>
  </si>
  <si>
    <t>Public Relations</t>
  </si>
  <si>
    <t>Pyroxeres Processing</t>
  </si>
  <si>
    <t>Rakovene Processing</t>
  </si>
  <si>
    <t>Raw Material Freight</t>
  </si>
  <si>
    <t>Refinery Management</t>
  </si>
  <si>
    <t>Scordite Processing</t>
  </si>
  <si>
    <t>Smuggling</t>
  </si>
  <si>
    <t>Spodumain Processing</t>
  </si>
  <si>
    <t>Starbase Management</t>
  </si>
  <si>
    <t>Starship Freight</t>
  </si>
  <si>
    <t>Station Management</t>
  </si>
  <si>
    <t>Stealth Bombers Fake Skill</t>
  </si>
  <si>
    <t>TEST Drone Skill</t>
  </si>
  <si>
    <t>Tactical Strike</t>
  </si>
  <si>
    <t>Talassonite Processing</t>
  </si>
  <si>
    <t>Tax Evasion</t>
  </si>
  <si>
    <t>Test</t>
  </si>
  <si>
    <t>Tournament Observation</t>
  </si>
  <si>
    <t>Veldspar Processing</t>
  </si>
  <si>
    <t>TypeID</t>
  </si>
  <si>
    <t>Request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</si>
</sst>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5" x14ac:knownFonts="1">
    <font>
      <sz val="11"/>
      <color theme="1"/>
      <name val="Aptos Narrow"/>
      <family val="2"/>
      <scheme val="minor"/>
    </font>
    <font>
      <sz val="11"/>
      <color theme="1"/>
      <name val="Aptos Narrow"/>
      <family val="2"/>
      <scheme val="minor"/>
    </font>
    <font>
      <b/>
      <sz val="10"/>
      <color rgb="FFDDDDDD"/>
      <name val="Aptos Narrow"/>
      <family val="2"/>
      <scheme val="minor"/>
    </font>
    <font>
      <sz val="10"/>
      <color rgb="FFDDDDDD"/>
      <name val="Aptos Narrow"/>
      <family val="2"/>
      <scheme val="minor"/>
    </font>
    <font>
      <sz val="10"/>
      <color theme="1"/>
      <name val="Aptos Narrow"/>
      <family val="2"/>
      <scheme val="minor"/>
    </font>
  </fonts>
  <fills count="5">
    <fill>
      <patternFill patternType="none"/>
    </fill>
    <fill>
      <patternFill patternType="gray125"/>
    </fill>
    <fill>
      <patternFill patternType="solid">
        <fgColor rgb="FF222222"/>
        <bgColor indexed="64"/>
      </patternFill>
    </fill>
    <fill>
      <patternFill patternType="solid">
        <fgColor rgb="FF330000"/>
        <bgColor indexed="64"/>
      </patternFill>
    </fill>
    <fill>
      <patternFill patternType="solid">
        <fgColor rgb="FF003300"/>
        <bgColor indexed="64"/>
      </patternFill>
    </fill>
  </fills>
  <borders count="10">
    <border>
      <left/>
      <right/>
      <top/>
      <bottom/>
      <diagonal/>
    </border>
    <border>
      <left style="medium">
        <color rgb="FF555555"/>
      </left>
      <right style="medium">
        <color rgb="FF555555"/>
      </right>
      <top style="medium">
        <color rgb="FF555555"/>
      </top>
      <bottom style="medium">
        <color rgb="FF555555"/>
      </bottom>
      <diagonal/>
    </border>
    <border>
      <left/>
      <right style="medium">
        <color rgb="FF555555"/>
      </right>
      <top style="medium">
        <color rgb="FF555555"/>
      </top>
      <bottom style="medium">
        <color rgb="FF555555"/>
      </bottom>
      <diagonal/>
    </border>
    <border>
      <left style="medium">
        <color rgb="FF555555"/>
      </left>
      <right/>
      <top style="medium">
        <color rgb="FF555555"/>
      </top>
      <bottom style="medium">
        <color rgb="FF555555"/>
      </bottom>
      <diagonal/>
    </border>
    <border>
      <left/>
      <right style="medium">
        <color rgb="FF555555"/>
      </right>
      <top/>
      <bottom style="medium">
        <color rgb="FF555555"/>
      </bottom>
      <diagonal/>
    </border>
    <border>
      <left style="medium">
        <color rgb="FF555555"/>
      </left>
      <right style="medium">
        <color rgb="FF555555"/>
      </right>
      <top/>
      <bottom style="medium">
        <color rgb="FF555555"/>
      </bottom>
      <diagonal/>
    </border>
    <border>
      <left style="medium">
        <color rgb="FF555555"/>
      </left>
      <right/>
      <top/>
      <bottom style="medium">
        <color rgb="FF555555"/>
      </bottom>
      <diagonal/>
    </border>
    <border>
      <left/>
      <right style="medium">
        <color rgb="FF555555"/>
      </right>
      <top style="medium">
        <color rgb="FF555555"/>
      </top>
      <bottom/>
      <diagonal/>
    </border>
    <border>
      <left style="medium">
        <color rgb="FF555555"/>
      </left>
      <right style="medium">
        <color rgb="FF555555"/>
      </right>
      <top style="medium">
        <color rgb="FF555555"/>
      </top>
      <bottom/>
      <diagonal/>
    </border>
    <border>
      <left style="medium">
        <color rgb="FF555555"/>
      </left>
      <right/>
      <top style="medium">
        <color rgb="FF555555"/>
      </top>
      <bottom/>
      <diagonal/>
    </border>
  </borders>
  <cellStyleXfs count="2">
    <xf numFmtId="0" fontId="0" fillId="0" borderId="0"/>
    <xf numFmtId="43" fontId="1" fillId="0" borderId="0" applyFont="0" applyFill="0" applyBorder="0" applyAlignment="0" applyProtection="0"/>
  </cellStyleXfs>
  <cellXfs count="19">
    <xf numFmtId="0" fontId="0" fillId="0" borderId="0" xfId="0"/>
    <xf numFmtId="0" fontId="3" fillId="3" borderId="1" xfId="0" applyFont="1" applyFill="1" applyBorder="1" applyAlignment="1">
      <alignment vertical="center" wrapText="1"/>
    </xf>
    <xf numFmtId="3" fontId="3" fillId="4" borderId="1" xfId="0" applyNumberFormat="1" applyFont="1" applyFill="1" applyBorder="1" applyAlignment="1">
      <alignment vertical="center" wrapText="1"/>
    </xf>
    <xf numFmtId="3" fontId="3" fillId="3" borderId="1" xfId="0" applyNumberFormat="1" applyFont="1" applyFill="1" applyBorder="1" applyAlignment="1">
      <alignment vertical="center" wrapText="1"/>
    </xf>
    <xf numFmtId="0" fontId="4" fillId="0" borderId="1" xfId="0" applyFont="1" applyBorder="1" applyAlignment="1">
      <alignment horizontal="left" vertical="center" wrapText="1"/>
    </xf>
    <xf numFmtId="0" fontId="4" fillId="0" borderId="1" xfId="0" applyFont="1" applyBorder="1" applyAlignment="1">
      <alignment vertical="center" wrapText="1"/>
    </xf>
    <xf numFmtId="0" fontId="4" fillId="0" borderId="2" xfId="0" applyFont="1" applyBorder="1" applyAlignment="1">
      <alignment horizontal="left" vertical="center" wrapText="1"/>
    </xf>
    <xf numFmtId="0" fontId="4" fillId="0" borderId="3" xfId="0" applyFont="1" applyBorder="1" applyAlignment="1">
      <alignment vertical="center" wrapText="1"/>
    </xf>
    <xf numFmtId="0" fontId="2" fillId="2" borderId="4" xfId="0" applyFont="1" applyFill="1" applyBorder="1" applyAlignment="1">
      <alignment horizontal="center" vertical="center" wrapText="1"/>
    </xf>
    <xf numFmtId="0" fontId="2" fillId="2" borderId="5" xfId="0" applyFont="1" applyFill="1" applyBorder="1" applyAlignment="1">
      <alignment horizontal="center" vertical="center" wrapText="1"/>
    </xf>
    <xf numFmtId="0" fontId="2" fillId="2" borderId="6" xfId="0" applyFont="1" applyFill="1" applyBorder="1" applyAlignment="1">
      <alignment horizontal="center" vertical="center" wrapText="1"/>
    </xf>
    <xf numFmtId="0" fontId="4" fillId="0" borderId="7" xfId="0" applyFont="1" applyBorder="1" applyAlignment="1">
      <alignment horizontal="left" vertical="center" wrapText="1"/>
    </xf>
    <xf numFmtId="0" fontId="4" fillId="0" borderId="8" xfId="0" applyFont="1" applyBorder="1" applyAlignment="1">
      <alignment horizontal="left" vertical="center" wrapText="1"/>
    </xf>
    <xf numFmtId="3" fontId="3" fillId="4" borderId="8" xfId="0" applyNumberFormat="1" applyFont="1" applyFill="1" applyBorder="1" applyAlignment="1">
      <alignment vertical="center" wrapText="1"/>
    </xf>
    <xf numFmtId="0" fontId="4" fillId="0" borderId="9" xfId="0" applyFont="1" applyBorder="1" applyAlignment="1">
      <alignment vertical="center" wrapText="1"/>
    </xf>
    <xf numFmtId="3" fontId="3" fillId="3" borderId="8" xfId="0" applyNumberFormat="1" applyFont="1" applyFill="1" applyBorder="1" applyAlignment="1">
      <alignment vertical="center" wrapText="1"/>
    </xf>
    <xf numFmtId="3" fontId="4" fillId="0" borderId="3" xfId="0" applyNumberFormat="1" applyFont="1" applyBorder="1" applyAlignment="1">
      <alignment vertical="center" wrapText="1"/>
    </xf>
    <xf numFmtId="0" fontId="3" fillId="3" borderId="8" xfId="0" applyFont="1" applyFill="1" applyBorder="1" applyAlignment="1">
      <alignment vertical="center" wrapText="1"/>
    </xf>
    <xf numFmtId="164" fontId="0" fillId="0" borderId="0" xfId="1" applyNumberFormat="1" applyFont="1"/>
  </cellXfs>
  <cellStyles count="2">
    <cellStyle name="Comma" xfId="1" builtinId="3"/>
    <cellStyle name="Normal" xfId="0" builtinId="0"/>
  </cellStyles>
  <dxfs count="25">
    <dxf>
      <numFmt numFmtId="0" formatCode="General"/>
    </dxf>
    <dxf>
      <numFmt numFmtId="0" formatCode="General"/>
    </dxf>
    <dxf>
      <numFmt numFmtId="0" formatCode="General"/>
    </dxf>
    <dxf>
      <numFmt numFmtId="164" formatCode="_(* #,##0_);_(* \(#,##0\);_(* &quot;-&quot;??_);_(@_)"/>
    </dxf>
    <dxf>
      <numFmt numFmtId="0" formatCode="General"/>
    </dxf>
    <dxf>
      <font>
        <b val="0"/>
        <i val="0"/>
        <strike val="0"/>
        <condense val="0"/>
        <extend val="0"/>
        <outline val="0"/>
        <shadow val="0"/>
        <u val="none"/>
        <vertAlign val="baseline"/>
        <sz val="10"/>
        <color theme="1"/>
        <name val="Aptos Narrow"/>
        <family val="2"/>
        <scheme val="minor"/>
      </font>
      <alignment horizontal="general" vertical="center" textRotation="0" wrapText="1" indent="0" justifyLastLine="0" shrinkToFit="0" readingOrder="0"/>
      <border diagonalUp="0" diagonalDown="0">
        <left style="medium">
          <color rgb="FF555555"/>
        </left>
        <right/>
        <top style="medium">
          <color rgb="FF555555"/>
        </top>
        <bottom style="medium">
          <color rgb="FF555555"/>
        </bottom>
        <vertical/>
        <horizontal/>
      </border>
    </dxf>
    <dxf>
      <font>
        <b val="0"/>
        <i val="0"/>
        <strike val="0"/>
        <condense val="0"/>
        <extend val="0"/>
        <outline val="0"/>
        <shadow val="0"/>
        <u val="none"/>
        <vertAlign val="baseline"/>
        <sz val="10"/>
        <color rgb="FFDDDDDD"/>
        <name val="Aptos Narrow"/>
        <family val="2"/>
        <scheme val="minor"/>
      </font>
      <numFmt numFmtId="3" formatCode="#,##0"/>
      <fill>
        <patternFill patternType="solid">
          <fgColor indexed="64"/>
          <bgColor rgb="FF003300"/>
        </patternFill>
      </fill>
      <alignment horizontal="general" vertical="center" textRotation="0" wrapText="1" indent="0" justifyLastLine="0" shrinkToFit="0" readingOrder="0"/>
      <border diagonalUp="0" diagonalDown="0">
        <left style="medium">
          <color rgb="FF555555"/>
        </left>
        <right style="medium">
          <color rgb="FF555555"/>
        </right>
        <top style="medium">
          <color rgb="FF555555"/>
        </top>
        <bottom style="medium">
          <color rgb="FF555555"/>
        </bottom>
        <vertical/>
        <horizontal/>
      </border>
    </dxf>
    <dxf>
      <font>
        <b val="0"/>
        <i val="0"/>
        <strike val="0"/>
        <condense val="0"/>
        <extend val="0"/>
        <outline val="0"/>
        <shadow val="0"/>
        <u val="none"/>
        <vertAlign val="baseline"/>
        <sz val="10"/>
        <color rgb="FFDDDDDD"/>
        <name val="Aptos Narrow"/>
        <family val="2"/>
        <scheme val="minor"/>
      </font>
      <numFmt numFmtId="3" formatCode="#,##0"/>
      <fill>
        <patternFill patternType="solid">
          <fgColor indexed="64"/>
          <bgColor rgb="FF003300"/>
        </patternFill>
      </fill>
      <alignment horizontal="general" vertical="center" textRotation="0" wrapText="1" indent="0" justifyLastLine="0" shrinkToFit="0" readingOrder="0"/>
      <border diagonalUp="0" diagonalDown="0">
        <left style="medium">
          <color rgb="FF555555"/>
        </left>
        <right style="medium">
          <color rgb="FF555555"/>
        </right>
        <top style="medium">
          <color rgb="FF555555"/>
        </top>
        <bottom style="medium">
          <color rgb="FF555555"/>
        </bottom>
        <vertical/>
        <horizontal/>
      </border>
    </dxf>
    <dxf>
      <font>
        <b val="0"/>
        <i val="0"/>
        <strike val="0"/>
        <condense val="0"/>
        <extend val="0"/>
        <outline val="0"/>
        <shadow val="0"/>
        <u val="none"/>
        <vertAlign val="baseline"/>
        <sz val="10"/>
        <color theme="1"/>
        <name val="Aptos Narrow"/>
        <family val="2"/>
        <scheme val="minor"/>
      </font>
      <alignment horizontal="left" vertical="center" textRotation="0" wrapText="1" indent="0" justifyLastLine="0" shrinkToFit="0" readingOrder="0"/>
      <border diagonalUp="0" diagonalDown="0">
        <left style="medium">
          <color rgb="FF555555"/>
        </left>
        <right style="medium">
          <color rgb="FF555555"/>
        </right>
        <top style="medium">
          <color rgb="FF555555"/>
        </top>
        <bottom style="medium">
          <color rgb="FF555555"/>
        </bottom>
        <vertical/>
        <horizontal/>
      </border>
    </dxf>
    <dxf>
      <font>
        <b val="0"/>
        <i val="0"/>
        <strike val="0"/>
        <condense val="0"/>
        <extend val="0"/>
        <outline val="0"/>
        <shadow val="0"/>
        <u val="none"/>
        <vertAlign val="baseline"/>
        <sz val="10"/>
        <color theme="1"/>
        <name val="Aptos Narrow"/>
        <family val="2"/>
        <scheme val="minor"/>
      </font>
      <alignment horizontal="left" vertical="center" textRotation="0" wrapText="1" indent="0" justifyLastLine="0" shrinkToFit="0" readingOrder="0"/>
      <border diagonalUp="0" diagonalDown="0">
        <left style="medium">
          <color rgb="FF555555"/>
        </left>
        <right style="medium">
          <color rgb="FF555555"/>
        </right>
        <top style="medium">
          <color rgb="FF555555"/>
        </top>
        <bottom style="medium">
          <color rgb="FF555555"/>
        </bottom>
        <vertical/>
        <horizontal/>
      </border>
    </dxf>
    <dxf>
      <font>
        <b val="0"/>
        <i val="0"/>
        <strike val="0"/>
        <condense val="0"/>
        <extend val="0"/>
        <outline val="0"/>
        <shadow val="0"/>
        <u val="none"/>
        <vertAlign val="baseline"/>
        <sz val="10"/>
        <color theme="1"/>
        <name val="Aptos Narrow"/>
        <family val="2"/>
        <scheme val="minor"/>
      </font>
      <alignment horizontal="left" vertical="center" textRotation="0" wrapText="1" indent="0" justifyLastLine="0" shrinkToFit="0" readingOrder="0"/>
      <border diagonalUp="0" diagonalDown="0">
        <left/>
        <right style="medium">
          <color rgb="FF555555"/>
        </right>
        <top style="medium">
          <color rgb="FF555555"/>
        </top>
        <bottom style="medium">
          <color rgb="FF555555"/>
        </bottom>
        <vertical/>
        <horizontal/>
      </border>
    </dxf>
    <dxf>
      <border outline="0">
        <top style="medium">
          <color rgb="FF555555"/>
        </top>
      </border>
    </dxf>
    <dxf>
      <border outline="0">
        <left style="medium">
          <color rgb="FF555555"/>
        </left>
        <right style="medium">
          <color rgb="FF555555"/>
        </right>
        <top style="medium">
          <color rgb="FF555555"/>
        </top>
        <bottom style="medium">
          <color rgb="FF555555"/>
        </bottom>
      </border>
    </dxf>
    <dxf>
      <border outline="0">
        <bottom style="medium">
          <color rgb="FF555555"/>
        </bottom>
      </border>
    </dxf>
    <dxf>
      <font>
        <b/>
        <i val="0"/>
        <strike val="0"/>
        <condense val="0"/>
        <extend val="0"/>
        <outline val="0"/>
        <shadow val="0"/>
        <u val="none"/>
        <vertAlign val="baseline"/>
        <sz val="10"/>
        <color rgb="FFDDDDDD"/>
        <name val="Aptos Narrow"/>
        <family val="2"/>
        <scheme val="minor"/>
      </font>
      <fill>
        <patternFill patternType="solid">
          <fgColor indexed="64"/>
          <bgColor rgb="FF222222"/>
        </patternFill>
      </fill>
      <alignment horizontal="center" vertical="center" textRotation="0" wrapText="1" indent="0" justifyLastLine="0" shrinkToFit="0" readingOrder="0"/>
      <border diagonalUp="0" diagonalDown="0" outline="0">
        <left style="medium">
          <color rgb="FF555555"/>
        </left>
        <right style="medium">
          <color rgb="FF555555"/>
        </right>
        <top/>
        <bottom/>
      </border>
    </dxf>
    <dxf>
      <font>
        <b val="0"/>
        <i val="0"/>
        <strike val="0"/>
        <condense val="0"/>
        <extend val="0"/>
        <outline val="0"/>
        <shadow val="0"/>
        <u val="none"/>
        <vertAlign val="baseline"/>
        <sz val="10"/>
        <color theme="1"/>
        <name val="Aptos Narrow"/>
        <family val="2"/>
        <scheme val="minor"/>
      </font>
      <alignment horizontal="general" vertical="center" textRotation="0" wrapText="1" indent="0" justifyLastLine="0" shrinkToFit="0" readingOrder="0"/>
      <border diagonalUp="0" diagonalDown="0">
        <left style="medium">
          <color rgb="FF555555"/>
        </left>
        <right/>
        <top style="medium">
          <color rgb="FF555555"/>
        </top>
        <bottom style="medium">
          <color rgb="FF555555"/>
        </bottom>
        <vertical/>
        <horizontal/>
      </border>
    </dxf>
    <dxf>
      <font>
        <b val="0"/>
        <i val="0"/>
        <strike val="0"/>
        <condense val="0"/>
        <extend val="0"/>
        <outline val="0"/>
        <shadow val="0"/>
        <u val="none"/>
        <vertAlign val="baseline"/>
        <sz val="10"/>
        <color rgb="FFDDDDDD"/>
        <name val="Aptos Narrow"/>
        <family val="2"/>
        <scheme val="minor"/>
      </font>
      <numFmt numFmtId="3" formatCode="#,##0"/>
      <fill>
        <patternFill patternType="solid">
          <fgColor indexed="64"/>
          <bgColor rgb="FF330000"/>
        </patternFill>
      </fill>
      <alignment horizontal="general" vertical="center" textRotation="0" wrapText="1" indent="0" justifyLastLine="0" shrinkToFit="0" readingOrder="0"/>
      <border diagonalUp="0" diagonalDown="0">
        <left style="medium">
          <color rgb="FF555555"/>
        </left>
        <right style="medium">
          <color rgb="FF555555"/>
        </right>
        <top style="medium">
          <color rgb="FF555555"/>
        </top>
        <bottom style="medium">
          <color rgb="FF555555"/>
        </bottom>
        <vertical/>
        <horizontal/>
      </border>
    </dxf>
    <dxf>
      <font>
        <b val="0"/>
        <i val="0"/>
        <strike val="0"/>
        <condense val="0"/>
        <extend val="0"/>
        <outline val="0"/>
        <shadow val="0"/>
        <u val="none"/>
        <vertAlign val="baseline"/>
        <sz val="10"/>
        <color rgb="FFDDDDDD"/>
        <name val="Aptos Narrow"/>
        <family val="2"/>
        <scheme val="minor"/>
      </font>
      <numFmt numFmtId="3" formatCode="#,##0"/>
      <fill>
        <patternFill patternType="solid">
          <fgColor indexed="64"/>
          <bgColor rgb="FF330000"/>
        </patternFill>
      </fill>
      <alignment horizontal="general" vertical="center" textRotation="0" wrapText="1" indent="0" justifyLastLine="0" shrinkToFit="0" readingOrder="0"/>
      <border diagonalUp="0" diagonalDown="0">
        <left style="medium">
          <color rgb="FF555555"/>
        </left>
        <right style="medium">
          <color rgb="FF555555"/>
        </right>
        <top style="medium">
          <color rgb="FF555555"/>
        </top>
        <bottom style="medium">
          <color rgb="FF555555"/>
        </bottom>
        <vertical/>
        <horizontal/>
      </border>
    </dxf>
    <dxf>
      <font>
        <b val="0"/>
        <i val="0"/>
        <strike val="0"/>
        <condense val="0"/>
        <extend val="0"/>
        <outline val="0"/>
        <shadow val="0"/>
        <u val="none"/>
        <vertAlign val="baseline"/>
        <sz val="10"/>
        <color theme="1"/>
        <name val="Aptos Narrow"/>
        <family val="2"/>
        <scheme val="minor"/>
      </font>
      <alignment horizontal="left" vertical="center" textRotation="0" wrapText="1" indent="0" justifyLastLine="0" shrinkToFit="0" readingOrder="0"/>
      <border diagonalUp="0" diagonalDown="0">
        <left style="medium">
          <color rgb="FF555555"/>
        </left>
        <right style="medium">
          <color rgb="FF555555"/>
        </right>
        <top style="medium">
          <color rgb="FF555555"/>
        </top>
        <bottom style="medium">
          <color rgb="FF555555"/>
        </bottom>
        <vertical/>
        <horizontal/>
      </border>
    </dxf>
    <dxf>
      <font>
        <b val="0"/>
        <i val="0"/>
        <strike val="0"/>
        <condense val="0"/>
        <extend val="0"/>
        <outline val="0"/>
        <shadow val="0"/>
        <u val="none"/>
        <vertAlign val="baseline"/>
        <sz val="10"/>
        <color theme="1"/>
        <name val="Aptos Narrow"/>
        <family val="2"/>
        <scheme val="minor"/>
      </font>
      <alignment horizontal="left" vertical="center" textRotation="0" wrapText="1" indent="0" justifyLastLine="0" shrinkToFit="0" readingOrder="0"/>
      <border diagonalUp="0" diagonalDown="0">
        <left style="medium">
          <color rgb="FF555555"/>
        </left>
        <right style="medium">
          <color rgb="FF555555"/>
        </right>
        <top style="medium">
          <color rgb="FF555555"/>
        </top>
        <bottom style="medium">
          <color rgb="FF555555"/>
        </bottom>
        <vertical/>
        <horizontal/>
      </border>
    </dxf>
    <dxf>
      <font>
        <b val="0"/>
        <i val="0"/>
        <strike val="0"/>
        <condense val="0"/>
        <extend val="0"/>
        <outline val="0"/>
        <shadow val="0"/>
        <u val="none"/>
        <vertAlign val="baseline"/>
        <sz val="10"/>
        <color theme="1"/>
        <name val="Aptos Narrow"/>
        <family val="2"/>
        <scheme val="minor"/>
      </font>
      <alignment horizontal="left" vertical="center" textRotation="0" wrapText="1" indent="0" justifyLastLine="0" shrinkToFit="0" readingOrder="0"/>
      <border diagonalUp="0" diagonalDown="0">
        <left/>
        <right style="medium">
          <color rgb="FF555555"/>
        </right>
        <top style="medium">
          <color rgb="FF555555"/>
        </top>
        <bottom style="medium">
          <color rgb="FF555555"/>
        </bottom>
        <vertical/>
        <horizontal/>
      </border>
    </dxf>
    <dxf>
      <border outline="0">
        <top style="medium">
          <color rgb="FF555555"/>
        </top>
      </border>
    </dxf>
    <dxf>
      <border outline="0">
        <left style="medium">
          <color rgb="FF555555"/>
        </left>
        <right style="medium">
          <color rgb="FF555555"/>
        </right>
        <top style="medium">
          <color rgb="FF555555"/>
        </top>
        <bottom style="medium">
          <color rgb="FF555555"/>
        </bottom>
      </border>
    </dxf>
    <dxf>
      <border outline="0">
        <bottom style="medium">
          <color rgb="FF555555"/>
        </bottom>
      </border>
    </dxf>
    <dxf>
      <font>
        <b/>
        <i val="0"/>
        <strike val="0"/>
        <condense val="0"/>
        <extend val="0"/>
        <outline val="0"/>
        <shadow val="0"/>
        <u val="none"/>
        <vertAlign val="baseline"/>
        <sz val="10"/>
        <color rgb="FFDDDDDD"/>
        <name val="Aptos Narrow"/>
        <family val="2"/>
        <scheme val="minor"/>
      </font>
      <fill>
        <patternFill patternType="solid">
          <fgColor indexed="64"/>
          <bgColor rgb="FF222222"/>
        </patternFill>
      </fill>
      <alignment horizontal="center" vertical="center" textRotation="0" wrapText="1" indent="0" justifyLastLine="0" shrinkToFit="0" readingOrder="0"/>
      <border diagonalUp="0" diagonalDown="0" outline="0">
        <left style="medium">
          <color rgb="FF555555"/>
        </left>
        <right style="medium">
          <color rgb="FF555555"/>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D526553B-53E4-4952-B8BD-88D68AA395A4}" name="EVE_Uni_SRP" displayName="EVE_Uni_SRP" ref="B3:G469" totalsRowShown="0" headerRowDxfId="24" headerRowBorderDxfId="23" tableBorderDxfId="22" totalsRowBorderDxfId="21">
  <autoFilter ref="B3:G469" xr:uid="{C7649BC5-0433-4667-A3E3-2E4AE9516493}"/>
  <tableColumns count="6">
    <tableColumn id="1" xr3:uid="{F7DE7B28-BD32-48CC-A768-BC052B0E579E}" name="Skillbook" dataDxfId="20"/>
    <tableColumn id="2" xr3:uid="{8188F2E0-F53C-4B71-83E6-23018B12C921}" name="Allowed" dataDxfId="19"/>
    <tableColumn id="3" xr3:uid="{CAE52574-1E50-4872-B822-41AD580577FE}" name="Alpha" dataDxfId="18"/>
    <tableColumn id="4" xr3:uid="{AE6B596D-2B9C-47A6-802B-B6F8940339F4}" name="Market cost" dataDxfId="17"/>
    <tableColumn id="5" xr3:uid="{A0E7DCD3-74F0-4EAB-9390-6F4F884C5828}" name="Direct cost" dataDxfId="16"/>
    <tableColumn id="6" xr3:uid="{BBFE5536-AD87-423D-9770-ADC999C96F52}" name="LP cost" dataDxfId="15"/>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08470A9-7914-4971-968B-3DC18F994CFA}" name="AlphaSkillbooks" displayName="AlphaSkillbooks" ref="B3:H150" totalsRowShown="0" headerRowDxfId="14" headerRowBorderDxfId="13" tableBorderDxfId="12" totalsRowBorderDxfId="11">
  <autoFilter ref="B3:H150" xr:uid="{608470A9-7914-4971-968B-3DC18F994CFA}"/>
  <sortState xmlns:xlrd2="http://schemas.microsoft.com/office/spreadsheetml/2017/richdata2" ref="B4:G150">
    <sortCondition ref="E3:E150"/>
  </sortState>
  <tableColumns count="7">
    <tableColumn id="1" xr3:uid="{C1C34EA9-58AE-4673-BF3B-BE5479CAF052}" name="Skillbook" dataDxfId="10"/>
    <tableColumn id="2" xr3:uid="{3492B004-072E-4E9C-A4D2-FB5AE4B13250}" name="Allowed" dataDxfId="9"/>
    <tableColumn id="3" xr3:uid="{98533AE8-1333-4428-BB4C-9CBA1759C55F}" name="Alpha" dataDxfId="8"/>
    <tableColumn id="4" xr3:uid="{3CB170EE-F0A3-4FA0-B18A-A1AF65B024F3}" name="Market cost" dataDxfId="7"/>
    <tableColumn id="5" xr3:uid="{979B6BCA-7C4F-451A-AA99-435EAE08D24C}" name="Direct cost" dataDxfId="6"/>
    <tableColumn id="6" xr3:uid="{CE248F56-1AD8-411B-985B-912E78D8BC9C}" name="LP cost" dataDxfId="5"/>
    <tableColumn id="7" xr3:uid="{80601D98-2E0B-4949-B835-0225E319E758}" name="Order"/>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B6B61739-8C8A-4301-ACDC-93EE6FF954EA}" name="Table6" displayName="Table6" ref="B3:J260" totalsRowShown="0">
  <autoFilter ref="B3:J260" xr:uid="{B6B61739-8C8A-4301-ACDC-93EE6FF954EA}">
    <filterColumn colId="2">
      <filters>
        <filter val="TRUE"/>
      </filters>
    </filterColumn>
    <filterColumn colId="4">
      <customFilters>
        <customFilter operator="notEqual" val=" "/>
      </customFilters>
    </filterColumn>
  </autoFilter>
  <tableColumns count="9">
    <tableColumn id="1" xr3:uid="{965BC2C2-29A2-430C-BC80-537561E36DE5}" name="#"/>
    <tableColumn id="2" xr3:uid="{D8864D0D-6AB0-4C40-B0AA-B63403DC0C0C}" name="Skill"/>
    <tableColumn id="3" xr3:uid="{24A37C87-59A0-4E61-9982-EC0B03AD9495}" name="Valid">
      <calculatedColumnFormula>VALUE(RIGHT(C4,1))=1</calculatedColumnFormula>
    </tableColumn>
    <tableColumn id="4" xr3:uid="{47F55693-98E9-4933-A7F8-6306A4646CDB}" name="Book">
      <calculatedColumnFormula>LEFT(C4,LEN(C4)-2)</calculatedColumnFormula>
    </tableColumn>
    <tableColumn id="5" xr3:uid="{9996C2FE-79FC-4596-B421-8AE413960F20}" name="Need to buy?"/>
    <tableColumn id="7" xr3:uid="{668A8E21-4567-4873-90B9-F444CC85EC5C}" name="Bought?"/>
    <tableColumn id="8" xr3:uid="{91E19721-476F-4DD0-A416-3A7DA43DBF7D}" name="Available?"/>
    <tableColumn id="6" xr3:uid="{9583723D-F2F3-4327-8719-9CF2856E7C3D}" name="Value" dataDxfId="1">
      <calculatedColumnFormula>INDEX(AlphaSkillbooks[Market cost],MATCH(Table6[[#This Row],[Book]],AlphaSkillbooks[Skillbook],0))</calculatedColumnFormula>
    </tableColumn>
    <tableColumn id="9" xr3:uid="{920282BC-E5E6-4C72-A432-3B4D5507963F}" name="Request" dataDxfId="0">
      <calculatedColumnFormula>"&lt;url=showinfo:"&amp;VLOOKUP(Table6[[#This Row],[Book]],Skill2TypeId[#All],2,FALSE)&amp;"&gt;"&amp;VLOOKUP(Table6[[#This Row],[Book]],Skill2TypeId[#All],1,FALSE)&amp;"&lt;/url&gt; ("&amp;TEXT(Table6[[#This Row],[Value]],"#,")&amp;"k)"</calculatedColumn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7A6D2BF-44E2-4188-B0C9-AA5ACBB55C04}" name="EVE_Alpha" displayName="EVE_Alpha" ref="B7:D179" totalsRowShown="0">
  <autoFilter ref="B7:D179" xr:uid="{F7A6D2BF-44E2-4188-B0C9-AA5ACBB55C04}"/>
  <tableColumns count="3">
    <tableColumn id="1" xr3:uid="{5639D564-CA2D-4383-9832-4694487517D7}" name="Group"/>
    <tableColumn id="2" xr3:uid="{F2FF76CC-82DD-4C6A-9E5F-0ACF8BD1127B}" name="Skill"/>
    <tableColumn id="3" xr3:uid="{9264EB29-D20D-49DF-881A-28D4FDCAF6EB}" name="Matched?" dataDxfId="4">
      <calculatedColumnFormula>IF(IFERROR(MATCH(C8,EVE_Uni_SRP!B:B,0),-1)=-1,"No","Yes")</calculatedColumnFormula>
    </tableColumn>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8E18F76-13F9-47B6-8E86-3C8DBEA4A73B}" name="Magic14" displayName="Magic14" ref="C3:D17" totalsRowShown="0">
  <autoFilter ref="C3:D17" xr:uid="{58E18F76-13F9-47B6-8E86-3C8DBEA4A73B}"/>
  <sortState xmlns:xlrd2="http://schemas.microsoft.com/office/spreadsheetml/2017/richdata2" ref="C4:D17">
    <sortCondition ref="D3:D17"/>
  </sortState>
  <tableColumns count="2">
    <tableColumn id="1" xr3:uid="{9D000528-2A0A-4A11-A9B5-08E37120501D}" name="Skill"/>
    <tableColumn id="2" xr3:uid="{4954585C-32DE-4D53-910C-FCA7D48BC713}" name="Market Cost" dataDxfId="3" dataCellStyle="Comma">
      <calculatedColumnFormula>INDEX(EVE_Uni_SRP[Market cost],MATCH(Magic14[[#This Row],[Skill]],EVE_Uni_SRP[Skillbook],0))</calculatedColumnFormula>
    </tableColumn>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2BB21C62-37B3-4D92-BA5D-663FE055112F}" name="AllSkills" displayName="AllSkills" ref="B3:G469" totalsRowShown="0">
  <autoFilter ref="B3:G469" xr:uid="{2BB21C62-37B3-4D92-BA5D-663FE055112F}"/>
  <tableColumns count="6">
    <tableColumn id="1" xr3:uid="{9D398D05-6EFB-495D-89B6-49FE6374E691}" name="Group"/>
    <tableColumn id="2" xr3:uid="{8608708E-37FC-4571-B057-F41A8DB5D48B}" name="Skill"/>
    <tableColumn id="6" xr3:uid="{D75C0DCC-84A5-45E9-A76A-C12F4D20DE70}" name="TypeId"/>
    <tableColumn id="3" xr3:uid="{FE2FDC8F-C217-46CF-BB3A-0FE4D74F8E32}" name="Description"/>
    <tableColumn id="4" xr3:uid="{F750044B-3973-4376-A40F-D57EC3BBECC7}" name="On trial accounts"/>
    <tableColumn id="5" xr3:uid="{03E82030-18E1-4E06-A6CE-C5D6F78C0BD7}" name="Alpha Reimbursement" dataDxfId="2">
      <calculatedColumnFormula>VLOOKUP(AllSkills[[#This Row],[Skill]],AlphaSkillbooks[Skillbook],1,FALSE)</calculatedColumnFormula>
    </tableColumn>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45FF5A88-E37F-4478-A0EA-21ABF2BB6981}" name="Skill2TypeId" displayName="Skill2TypeId" ref="B2:C543" totalsRowShown="0">
  <autoFilter ref="B2:C543" xr:uid="{45FF5A88-E37F-4478-A0EA-21ABF2BB6981}"/>
  <tableColumns count="2">
    <tableColumn id="1" xr3:uid="{A1E37689-C3E3-4506-92CC-3335B964A0F5}" name="Skill"/>
    <tableColumn id="2" xr3:uid="{992FB30B-F25E-42C2-A335-CF15724FFE50}" name="TypeID"/>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649BC5-0433-4667-A3E3-2E4AE9516493}">
  <dimension ref="B3:G469"/>
  <sheetViews>
    <sheetView topLeftCell="A83" workbookViewId="0"/>
  </sheetViews>
  <sheetFormatPr defaultColWidth="2.140625" defaultRowHeight="15" x14ac:dyDescent="0.25"/>
  <cols>
    <col min="2" max="2" width="34.5703125" bestFit="1" customWidth="1"/>
    <col min="3" max="3" width="12" bestFit="1" customWidth="1"/>
    <col min="4" max="4" width="10" bestFit="1" customWidth="1"/>
    <col min="5" max="5" width="14.42578125" bestFit="1" customWidth="1"/>
    <col min="6" max="6" width="13.7109375" bestFit="1" customWidth="1"/>
    <col min="7" max="7" width="11" bestFit="1" customWidth="1"/>
  </cols>
  <sheetData>
    <row r="3" spans="2:7" ht="15.75" thickBot="1" x14ac:dyDescent="0.3">
      <c r="B3" s="8" t="s">
        <v>0</v>
      </c>
      <c r="C3" s="9" t="s">
        <v>472</v>
      </c>
      <c r="D3" s="9" t="s">
        <v>473</v>
      </c>
      <c r="E3" s="9" t="s">
        <v>1</v>
      </c>
      <c r="F3" s="9" t="s">
        <v>2</v>
      </c>
      <c r="G3" s="10" t="s">
        <v>3</v>
      </c>
    </row>
    <row r="4" spans="2:7" ht="15.75" thickBot="1" x14ac:dyDescent="0.3">
      <c r="B4" s="6" t="s">
        <v>4</v>
      </c>
      <c r="C4" s="4" t="s">
        <v>475</v>
      </c>
      <c r="D4" s="4" t="s">
        <v>475</v>
      </c>
      <c r="E4" s="1" t="s">
        <v>5</v>
      </c>
      <c r="F4" s="1" t="s">
        <v>5</v>
      </c>
      <c r="G4" s="7">
        <v>0</v>
      </c>
    </row>
    <row r="5" spans="2:7" ht="15.75" thickBot="1" x14ac:dyDescent="0.3">
      <c r="B5" s="6" t="s">
        <v>6</v>
      </c>
      <c r="C5" s="4" t="s">
        <v>474</v>
      </c>
      <c r="D5" s="4" t="s">
        <v>474</v>
      </c>
      <c r="E5" s="2">
        <v>50000</v>
      </c>
      <c r="F5" s="2">
        <v>65000</v>
      </c>
      <c r="G5" s="7">
        <v>0</v>
      </c>
    </row>
    <row r="6" spans="2:7" ht="15.75" thickBot="1" x14ac:dyDescent="0.3">
      <c r="B6" s="6" t="s">
        <v>7</v>
      </c>
      <c r="C6" s="4" t="s">
        <v>475</v>
      </c>
      <c r="D6" s="4" t="s">
        <v>475</v>
      </c>
      <c r="E6" s="3">
        <v>5000000</v>
      </c>
      <c r="F6" s="3">
        <v>6500000</v>
      </c>
      <c r="G6" s="7">
        <v>0</v>
      </c>
    </row>
    <row r="7" spans="2:7" ht="15.75" thickBot="1" x14ac:dyDescent="0.3">
      <c r="B7" s="6" t="s">
        <v>8</v>
      </c>
      <c r="C7" s="4" t="s">
        <v>475</v>
      </c>
      <c r="D7" s="4" t="s">
        <v>475</v>
      </c>
      <c r="E7" s="3">
        <v>20000000</v>
      </c>
      <c r="F7" s="3">
        <v>26000000</v>
      </c>
      <c r="G7" s="7">
        <v>0</v>
      </c>
    </row>
    <row r="8" spans="2:7" ht="15.75" thickBot="1" x14ac:dyDescent="0.3">
      <c r="B8" s="6" t="s">
        <v>9</v>
      </c>
      <c r="C8" s="4" t="s">
        <v>475</v>
      </c>
      <c r="D8" s="4" t="s">
        <v>475</v>
      </c>
      <c r="E8" s="3">
        <v>500000000</v>
      </c>
      <c r="F8" s="3">
        <v>650000000</v>
      </c>
      <c r="G8" s="7">
        <v>0</v>
      </c>
    </row>
    <row r="9" spans="2:7" ht="15.75" thickBot="1" x14ac:dyDescent="0.3">
      <c r="B9" s="6" t="s">
        <v>10</v>
      </c>
      <c r="C9" s="4" t="s">
        <v>475</v>
      </c>
      <c r="D9" s="4" t="s">
        <v>475</v>
      </c>
      <c r="E9" s="3">
        <v>250000000</v>
      </c>
      <c r="F9" s="3">
        <v>325000000</v>
      </c>
      <c r="G9" s="7">
        <v>0</v>
      </c>
    </row>
    <row r="10" spans="2:7" ht="15.75" thickBot="1" x14ac:dyDescent="0.3">
      <c r="B10" s="6" t="s">
        <v>11</v>
      </c>
      <c r="C10" s="4" t="s">
        <v>474</v>
      </c>
      <c r="D10" s="4" t="s">
        <v>475</v>
      </c>
      <c r="E10" s="2">
        <v>600000</v>
      </c>
      <c r="F10" s="2">
        <v>780000</v>
      </c>
      <c r="G10" s="7">
        <v>0</v>
      </c>
    </row>
    <row r="11" spans="2:7" ht="15.75" thickBot="1" x14ac:dyDescent="0.3">
      <c r="B11" s="6" t="s">
        <v>12</v>
      </c>
      <c r="C11" s="4" t="s">
        <v>474</v>
      </c>
      <c r="D11" s="4" t="s">
        <v>475</v>
      </c>
      <c r="E11" s="2">
        <v>2000000</v>
      </c>
      <c r="F11" s="2">
        <v>2600000</v>
      </c>
      <c r="G11" s="7">
        <v>0</v>
      </c>
    </row>
    <row r="12" spans="2:7" ht="15.75" thickBot="1" x14ac:dyDescent="0.3">
      <c r="B12" s="6" t="s">
        <v>13</v>
      </c>
      <c r="C12" s="4" t="s">
        <v>474</v>
      </c>
      <c r="D12" s="4" t="s">
        <v>475</v>
      </c>
      <c r="E12" s="2">
        <v>300000</v>
      </c>
      <c r="F12" s="2">
        <v>390000</v>
      </c>
      <c r="G12" s="7">
        <v>0</v>
      </c>
    </row>
    <row r="13" spans="2:7" ht="15.75" thickBot="1" x14ac:dyDescent="0.3">
      <c r="B13" s="6" t="s">
        <v>14</v>
      </c>
      <c r="C13" s="4" t="s">
        <v>475</v>
      </c>
      <c r="D13" s="4" t="s">
        <v>475</v>
      </c>
      <c r="E13" s="3">
        <v>36000000</v>
      </c>
      <c r="F13" s="3">
        <v>46800000</v>
      </c>
      <c r="G13" s="7">
        <v>0</v>
      </c>
    </row>
    <row r="14" spans="2:7" ht="15.75" thickBot="1" x14ac:dyDescent="0.3">
      <c r="B14" s="6" t="s">
        <v>15</v>
      </c>
      <c r="C14" s="4" t="s">
        <v>475</v>
      </c>
      <c r="D14" s="4" t="s">
        <v>475</v>
      </c>
      <c r="E14" s="3">
        <v>20000000</v>
      </c>
      <c r="F14" s="3">
        <v>26000000</v>
      </c>
      <c r="G14" s="7">
        <v>0</v>
      </c>
    </row>
    <row r="15" spans="2:7" ht="15.75" thickBot="1" x14ac:dyDescent="0.3">
      <c r="B15" s="6" t="s">
        <v>16</v>
      </c>
      <c r="C15" s="4" t="s">
        <v>475</v>
      </c>
      <c r="D15" s="4" t="s">
        <v>475</v>
      </c>
      <c r="E15" s="3">
        <v>30000000</v>
      </c>
      <c r="F15" s="3">
        <v>39000000</v>
      </c>
      <c r="G15" s="7">
        <v>0</v>
      </c>
    </row>
    <row r="16" spans="2:7" ht="15.75" thickBot="1" x14ac:dyDescent="0.3">
      <c r="B16" s="6" t="s">
        <v>17</v>
      </c>
      <c r="C16" s="4" t="s">
        <v>475</v>
      </c>
      <c r="D16" s="4" t="s">
        <v>475</v>
      </c>
      <c r="E16" s="3">
        <v>20000000</v>
      </c>
      <c r="F16" s="3">
        <v>26000000</v>
      </c>
      <c r="G16" s="7">
        <v>0</v>
      </c>
    </row>
    <row r="17" spans="2:7" ht="15.75" thickBot="1" x14ac:dyDescent="0.3">
      <c r="B17" s="6" t="s">
        <v>18</v>
      </c>
      <c r="C17" s="4" t="s">
        <v>475</v>
      </c>
      <c r="D17" s="4" t="s">
        <v>475</v>
      </c>
      <c r="E17" s="3">
        <v>30000000</v>
      </c>
      <c r="F17" s="3">
        <v>39000000</v>
      </c>
      <c r="G17" s="7">
        <v>0</v>
      </c>
    </row>
    <row r="18" spans="2:7" ht="15.75" thickBot="1" x14ac:dyDescent="0.3">
      <c r="B18" s="6" t="s">
        <v>19</v>
      </c>
      <c r="C18" s="4" t="s">
        <v>474</v>
      </c>
      <c r="D18" s="4" t="s">
        <v>475</v>
      </c>
      <c r="E18" s="2">
        <v>1000000</v>
      </c>
      <c r="F18" s="2">
        <v>1300000</v>
      </c>
      <c r="G18" s="7">
        <v>0</v>
      </c>
    </row>
    <row r="19" spans="2:7" ht="15.75" thickBot="1" x14ac:dyDescent="0.3">
      <c r="B19" s="6" t="s">
        <v>20</v>
      </c>
      <c r="C19" s="4" t="s">
        <v>475</v>
      </c>
      <c r="D19" s="4" t="s">
        <v>475</v>
      </c>
      <c r="E19" s="3">
        <v>10000000</v>
      </c>
      <c r="F19" s="3">
        <v>13000000</v>
      </c>
      <c r="G19" s="7">
        <v>0</v>
      </c>
    </row>
    <row r="20" spans="2:7" ht="15.75" thickBot="1" x14ac:dyDescent="0.3">
      <c r="B20" s="6" t="s">
        <v>21</v>
      </c>
      <c r="C20" s="4" t="s">
        <v>474</v>
      </c>
      <c r="D20" s="4" t="s">
        <v>475</v>
      </c>
      <c r="E20" s="2">
        <v>100000</v>
      </c>
      <c r="F20" s="2">
        <v>130000</v>
      </c>
      <c r="G20" s="7">
        <v>0</v>
      </c>
    </row>
    <row r="21" spans="2:7" ht="15.75" thickBot="1" x14ac:dyDescent="0.3">
      <c r="B21" s="6" t="s">
        <v>22</v>
      </c>
      <c r="C21" s="4" t="s">
        <v>475</v>
      </c>
      <c r="D21" s="4" t="s">
        <v>475</v>
      </c>
      <c r="E21" s="3">
        <v>50000000</v>
      </c>
      <c r="F21" s="3">
        <v>65000000</v>
      </c>
      <c r="G21" s="7">
        <v>0</v>
      </c>
    </row>
    <row r="22" spans="2:7" ht="15.75" thickBot="1" x14ac:dyDescent="0.3">
      <c r="B22" s="6" t="s">
        <v>23</v>
      </c>
      <c r="C22" s="4" t="s">
        <v>474</v>
      </c>
      <c r="D22" s="4" t="s">
        <v>475</v>
      </c>
      <c r="E22" s="2">
        <v>500000</v>
      </c>
      <c r="F22" s="2">
        <v>650000</v>
      </c>
      <c r="G22" s="7">
        <v>0</v>
      </c>
    </row>
    <row r="23" spans="2:7" ht="15.75" thickBot="1" x14ac:dyDescent="0.3">
      <c r="B23" s="6" t="s">
        <v>24</v>
      </c>
      <c r="C23" s="4" t="s">
        <v>474</v>
      </c>
      <c r="D23" s="4" t="s">
        <v>475</v>
      </c>
      <c r="E23" s="2">
        <v>1000000</v>
      </c>
      <c r="F23" s="2">
        <v>1300000</v>
      </c>
      <c r="G23" s="7">
        <v>0</v>
      </c>
    </row>
    <row r="24" spans="2:7" ht="15.75" thickBot="1" x14ac:dyDescent="0.3">
      <c r="B24" s="6" t="s">
        <v>25</v>
      </c>
      <c r="C24" s="4" t="s">
        <v>474</v>
      </c>
      <c r="D24" s="4" t="s">
        <v>474</v>
      </c>
      <c r="E24" s="2">
        <v>35000</v>
      </c>
      <c r="F24" s="2">
        <v>45500</v>
      </c>
      <c r="G24" s="7">
        <v>0</v>
      </c>
    </row>
    <row r="25" spans="2:7" ht="15.75" thickBot="1" x14ac:dyDescent="0.3">
      <c r="B25" s="6" t="s">
        <v>26</v>
      </c>
      <c r="C25" s="4" t="s">
        <v>474</v>
      </c>
      <c r="D25" s="4" t="s">
        <v>474</v>
      </c>
      <c r="E25" s="2">
        <v>2500000</v>
      </c>
      <c r="F25" s="2">
        <v>3250000</v>
      </c>
      <c r="G25" s="7">
        <v>0</v>
      </c>
    </row>
    <row r="26" spans="2:7" ht="15.75" thickBot="1" x14ac:dyDescent="0.3">
      <c r="B26" s="6" t="s">
        <v>27</v>
      </c>
      <c r="C26" s="4" t="s">
        <v>475</v>
      </c>
      <c r="D26" s="4" t="s">
        <v>474</v>
      </c>
      <c r="E26" s="3">
        <v>7500000</v>
      </c>
      <c r="F26" s="3">
        <v>9750000</v>
      </c>
      <c r="G26" s="7">
        <v>0</v>
      </c>
    </row>
    <row r="27" spans="2:7" ht="15.75" thickBot="1" x14ac:dyDescent="0.3">
      <c r="B27" s="6" t="s">
        <v>28</v>
      </c>
      <c r="C27" s="4" t="s">
        <v>475</v>
      </c>
      <c r="D27" s="4" t="s">
        <v>475</v>
      </c>
      <c r="E27" s="3">
        <v>550000000</v>
      </c>
      <c r="F27" s="3">
        <v>715000000</v>
      </c>
      <c r="G27" s="7">
        <v>0</v>
      </c>
    </row>
    <row r="28" spans="2:7" ht="15.75" thickBot="1" x14ac:dyDescent="0.3">
      <c r="B28" s="6" t="s">
        <v>29</v>
      </c>
      <c r="C28" s="4" t="s">
        <v>475</v>
      </c>
      <c r="D28" s="4" t="s">
        <v>475</v>
      </c>
      <c r="E28" s="3">
        <v>5000000</v>
      </c>
      <c r="F28" s="3">
        <v>6500000</v>
      </c>
      <c r="G28" s="7">
        <v>0</v>
      </c>
    </row>
    <row r="29" spans="2:7" ht="15.75" thickBot="1" x14ac:dyDescent="0.3">
      <c r="B29" s="6" t="s">
        <v>30</v>
      </c>
      <c r="C29" s="4" t="s">
        <v>474</v>
      </c>
      <c r="D29" s="4" t="s">
        <v>474</v>
      </c>
      <c r="E29" s="2">
        <v>1000000</v>
      </c>
      <c r="F29" s="2">
        <v>1300000</v>
      </c>
      <c r="G29" s="7">
        <v>0</v>
      </c>
    </row>
    <row r="30" spans="2:7" ht="15.75" thickBot="1" x14ac:dyDescent="0.3">
      <c r="B30" s="6" t="s">
        <v>31</v>
      </c>
      <c r="C30" s="4" t="s">
        <v>475</v>
      </c>
      <c r="D30" s="4" t="s">
        <v>475</v>
      </c>
      <c r="E30" s="3">
        <v>5000000</v>
      </c>
      <c r="F30" s="3">
        <v>6500000</v>
      </c>
      <c r="G30" s="7">
        <v>0</v>
      </c>
    </row>
    <row r="31" spans="2:7" ht="15.75" thickBot="1" x14ac:dyDescent="0.3">
      <c r="B31" s="6" t="s">
        <v>32</v>
      </c>
      <c r="C31" s="4" t="s">
        <v>474</v>
      </c>
      <c r="D31" s="4" t="s">
        <v>474</v>
      </c>
      <c r="E31" s="2">
        <v>100000</v>
      </c>
      <c r="F31" s="2">
        <v>130000</v>
      </c>
      <c r="G31" s="7">
        <v>0</v>
      </c>
    </row>
    <row r="32" spans="2:7" ht="15.75" thickBot="1" x14ac:dyDescent="0.3">
      <c r="B32" s="6" t="s">
        <v>33</v>
      </c>
      <c r="C32" s="4" t="s">
        <v>475</v>
      </c>
      <c r="D32" s="4" t="s">
        <v>475</v>
      </c>
      <c r="E32" s="3">
        <v>150000000</v>
      </c>
      <c r="F32" s="3">
        <v>195000000</v>
      </c>
      <c r="G32" s="7">
        <v>0</v>
      </c>
    </row>
    <row r="33" spans="2:7" ht="15.75" thickBot="1" x14ac:dyDescent="0.3">
      <c r="B33" s="6" t="s">
        <v>34</v>
      </c>
      <c r="C33" s="4" t="s">
        <v>475</v>
      </c>
      <c r="D33" s="4" t="s">
        <v>474</v>
      </c>
      <c r="E33" s="3">
        <v>10000000</v>
      </c>
      <c r="F33" s="3">
        <v>13000000</v>
      </c>
      <c r="G33" s="7" t="s">
        <v>35</v>
      </c>
    </row>
    <row r="34" spans="2:7" ht="15.75" thickBot="1" x14ac:dyDescent="0.3">
      <c r="B34" s="6" t="s">
        <v>36</v>
      </c>
      <c r="C34" s="4" t="s">
        <v>475</v>
      </c>
      <c r="D34" s="4" t="s">
        <v>475</v>
      </c>
      <c r="E34" s="1" t="s">
        <v>5</v>
      </c>
      <c r="F34" s="1" t="s">
        <v>5</v>
      </c>
      <c r="G34" s="7">
        <v>0</v>
      </c>
    </row>
    <row r="35" spans="2:7" ht="15.75" thickBot="1" x14ac:dyDescent="0.3">
      <c r="B35" s="6" t="s">
        <v>37</v>
      </c>
      <c r="C35" s="4" t="s">
        <v>475</v>
      </c>
      <c r="D35" s="4" t="s">
        <v>475</v>
      </c>
      <c r="E35" s="3">
        <v>80000000</v>
      </c>
      <c r="F35" s="3">
        <v>104000000</v>
      </c>
      <c r="G35" s="7">
        <v>0</v>
      </c>
    </row>
    <row r="36" spans="2:7" ht="15.75" thickBot="1" x14ac:dyDescent="0.3">
      <c r="B36" s="6" t="s">
        <v>38</v>
      </c>
      <c r="C36" s="4" t="s">
        <v>474</v>
      </c>
      <c r="D36" s="4" t="s">
        <v>474</v>
      </c>
      <c r="E36" s="2">
        <v>50000</v>
      </c>
      <c r="F36" s="2">
        <v>65000</v>
      </c>
      <c r="G36" s="7">
        <v>0</v>
      </c>
    </row>
    <row r="37" spans="2:7" ht="15.75" thickBot="1" x14ac:dyDescent="0.3">
      <c r="B37" s="6" t="s">
        <v>39</v>
      </c>
      <c r="C37" s="4" t="s">
        <v>474</v>
      </c>
      <c r="D37" s="4" t="s">
        <v>474</v>
      </c>
      <c r="E37" s="2">
        <v>500000</v>
      </c>
      <c r="F37" s="2">
        <v>650000</v>
      </c>
      <c r="G37" s="7">
        <v>0</v>
      </c>
    </row>
    <row r="38" spans="2:7" ht="15.75" thickBot="1" x14ac:dyDescent="0.3">
      <c r="B38" s="6" t="s">
        <v>40</v>
      </c>
      <c r="C38" s="4" t="s">
        <v>475</v>
      </c>
      <c r="D38" s="4" t="s">
        <v>475</v>
      </c>
      <c r="E38" s="3">
        <v>5000000</v>
      </c>
      <c r="F38" s="3">
        <v>6500000</v>
      </c>
      <c r="G38" s="7">
        <v>0</v>
      </c>
    </row>
    <row r="39" spans="2:7" ht="15.75" thickBot="1" x14ac:dyDescent="0.3">
      <c r="B39" s="6" t="s">
        <v>41</v>
      </c>
      <c r="C39" s="4" t="s">
        <v>475</v>
      </c>
      <c r="D39" s="4" t="s">
        <v>475</v>
      </c>
      <c r="E39" s="3">
        <v>5000000</v>
      </c>
      <c r="F39" s="3">
        <v>6500000</v>
      </c>
      <c r="G39" s="7">
        <v>0</v>
      </c>
    </row>
    <row r="40" spans="2:7" ht="15.75" thickBot="1" x14ac:dyDescent="0.3">
      <c r="B40" s="6" t="s">
        <v>42</v>
      </c>
      <c r="C40" s="4" t="s">
        <v>475</v>
      </c>
      <c r="D40" s="4" t="s">
        <v>475</v>
      </c>
      <c r="E40" s="3">
        <v>15000000</v>
      </c>
      <c r="F40" s="3">
        <v>19500000</v>
      </c>
      <c r="G40" s="7">
        <v>0</v>
      </c>
    </row>
    <row r="41" spans="2:7" ht="15.75" thickBot="1" x14ac:dyDescent="0.3">
      <c r="B41" s="6" t="s">
        <v>43</v>
      </c>
      <c r="C41" s="4" t="s">
        <v>474</v>
      </c>
      <c r="D41" s="4" t="s">
        <v>475</v>
      </c>
      <c r="E41" s="2">
        <v>2000000</v>
      </c>
      <c r="F41" s="2">
        <v>2600000</v>
      </c>
      <c r="G41" s="7">
        <v>0</v>
      </c>
    </row>
    <row r="42" spans="2:7" ht="15.75" thickBot="1" x14ac:dyDescent="0.3">
      <c r="B42" s="6" t="s">
        <v>44</v>
      </c>
      <c r="C42" s="4" t="s">
        <v>474</v>
      </c>
      <c r="D42" s="4" t="s">
        <v>475</v>
      </c>
      <c r="E42" s="2">
        <v>1000000</v>
      </c>
      <c r="F42" s="2">
        <v>1300000</v>
      </c>
      <c r="G42" s="7">
        <v>0</v>
      </c>
    </row>
    <row r="43" spans="2:7" ht="15.75" thickBot="1" x14ac:dyDescent="0.3">
      <c r="B43" s="6" t="s">
        <v>45</v>
      </c>
      <c r="C43" s="4" t="s">
        <v>475</v>
      </c>
      <c r="D43" s="4" t="s">
        <v>475</v>
      </c>
      <c r="E43" s="3">
        <v>6000000000</v>
      </c>
      <c r="F43" s="3">
        <v>7800000000</v>
      </c>
      <c r="G43" s="7">
        <v>0</v>
      </c>
    </row>
    <row r="44" spans="2:7" ht="15.75" thickBot="1" x14ac:dyDescent="0.3">
      <c r="B44" s="6" t="s">
        <v>46</v>
      </c>
      <c r="C44" s="4" t="s">
        <v>474</v>
      </c>
      <c r="D44" s="4" t="s">
        <v>474</v>
      </c>
      <c r="E44" s="2">
        <v>75000</v>
      </c>
      <c r="F44" s="2">
        <v>97500</v>
      </c>
      <c r="G44" s="7">
        <v>0</v>
      </c>
    </row>
    <row r="45" spans="2:7" ht="15.75" thickBot="1" x14ac:dyDescent="0.3">
      <c r="B45" s="6" t="s">
        <v>47</v>
      </c>
      <c r="C45" s="4" t="s">
        <v>474</v>
      </c>
      <c r="D45" s="4" t="s">
        <v>474</v>
      </c>
      <c r="E45" s="2">
        <v>250000</v>
      </c>
      <c r="F45" s="2">
        <v>325000</v>
      </c>
      <c r="G45" s="7">
        <v>0</v>
      </c>
    </row>
    <row r="46" spans="2:7" ht="15.75" thickBot="1" x14ac:dyDescent="0.3">
      <c r="B46" s="6" t="s">
        <v>48</v>
      </c>
      <c r="C46" s="4" t="s">
        <v>474</v>
      </c>
      <c r="D46" s="4" t="s">
        <v>474</v>
      </c>
      <c r="E46" s="2">
        <v>1000000</v>
      </c>
      <c r="F46" s="2">
        <v>1300000</v>
      </c>
      <c r="G46" s="7">
        <v>0</v>
      </c>
    </row>
    <row r="47" spans="2:7" ht="15.75" thickBot="1" x14ac:dyDescent="0.3">
      <c r="B47" s="6" t="s">
        <v>49</v>
      </c>
      <c r="C47" s="4" t="s">
        <v>474</v>
      </c>
      <c r="D47" s="4" t="s">
        <v>474</v>
      </c>
      <c r="E47" s="2">
        <v>250000</v>
      </c>
      <c r="F47" s="2">
        <v>325000</v>
      </c>
      <c r="G47" s="7">
        <v>0</v>
      </c>
    </row>
    <row r="48" spans="2:7" ht="15.75" thickBot="1" x14ac:dyDescent="0.3">
      <c r="B48" s="6" t="s">
        <v>50</v>
      </c>
      <c r="C48" s="4" t="s">
        <v>474</v>
      </c>
      <c r="D48" s="4" t="s">
        <v>475</v>
      </c>
      <c r="E48" s="2">
        <v>125000</v>
      </c>
      <c r="F48" s="2">
        <v>162500</v>
      </c>
      <c r="G48" s="7">
        <v>0</v>
      </c>
    </row>
    <row r="49" spans="2:7" ht="15.75" thickBot="1" x14ac:dyDescent="0.3">
      <c r="B49" s="6" t="s">
        <v>51</v>
      </c>
      <c r="C49" s="4" t="s">
        <v>474</v>
      </c>
      <c r="D49" s="4" t="s">
        <v>475</v>
      </c>
      <c r="E49" s="2">
        <v>500000</v>
      </c>
      <c r="F49" s="2">
        <v>650000</v>
      </c>
      <c r="G49" s="7">
        <v>0</v>
      </c>
    </row>
    <row r="50" spans="2:7" ht="15.75" thickBot="1" x14ac:dyDescent="0.3">
      <c r="B50" s="6" t="s">
        <v>52</v>
      </c>
      <c r="C50" s="4" t="s">
        <v>475</v>
      </c>
      <c r="D50" s="4" t="s">
        <v>475</v>
      </c>
      <c r="E50" s="3">
        <v>5000000</v>
      </c>
      <c r="F50" s="3">
        <v>6500000</v>
      </c>
      <c r="G50" s="7">
        <v>0</v>
      </c>
    </row>
    <row r="51" spans="2:7" ht="15.75" thickBot="1" x14ac:dyDescent="0.3">
      <c r="B51" s="6" t="s">
        <v>53</v>
      </c>
      <c r="C51" s="4" t="s">
        <v>474</v>
      </c>
      <c r="D51" s="4" t="s">
        <v>475</v>
      </c>
      <c r="E51" s="2">
        <v>500000</v>
      </c>
      <c r="F51" s="2">
        <v>650000</v>
      </c>
      <c r="G51" s="7">
        <v>0</v>
      </c>
    </row>
    <row r="52" spans="2:7" ht="15.75" thickBot="1" x14ac:dyDescent="0.3">
      <c r="B52" s="6" t="s">
        <v>54</v>
      </c>
      <c r="C52" s="4" t="s">
        <v>474</v>
      </c>
      <c r="D52" s="4" t="s">
        <v>474</v>
      </c>
      <c r="E52" s="2">
        <v>1000000</v>
      </c>
      <c r="F52" s="2">
        <v>1300000</v>
      </c>
      <c r="G52" s="7">
        <v>0</v>
      </c>
    </row>
    <row r="53" spans="2:7" ht="15.75" thickBot="1" x14ac:dyDescent="0.3">
      <c r="B53" s="6" t="s">
        <v>55</v>
      </c>
      <c r="C53" s="4" t="s">
        <v>474</v>
      </c>
      <c r="D53" s="4" t="s">
        <v>475</v>
      </c>
      <c r="E53" s="2">
        <v>1000000</v>
      </c>
      <c r="F53" s="2">
        <v>1300000</v>
      </c>
      <c r="G53" s="7">
        <v>0</v>
      </c>
    </row>
    <row r="54" spans="2:7" ht="15.75" thickBot="1" x14ac:dyDescent="0.3">
      <c r="B54" s="6" t="s">
        <v>56</v>
      </c>
      <c r="C54" s="4" t="s">
        <v>474</v>
      </c>
      <c r="D54" s="4" t="s">
        <v>474</v>
      </c>
      <c r="E54" s="2">
        <v>500000</v>
      </c>
      <c r="F54" s="2">
        <v>650000</v>
      </c>
      <c r="G54" s="7">
        <v>0</v>
      </c>
    </row>
    <row r="55" spans="2:7" ht="15.75" thickBot="1" x14ac:dyDescent="0.3">
      <c r="B55" s="6" t="s">
        <v>57</v>
      </c>
      <c r="C55" s="4" t="s">
        <v>474</v>
      </c>
      <c r="D55" s="4" t="s">
        <v>475</v>
      </c>
      <c r="E55" s="2">
        <v>500000</v>
      </c>
      <c r="F55" s="2">
        <v>650000</v>
      </c>
      <c r="G55" s="7">
        <v>0</v>
      </c>
    </row>
    <row r="56" spans="2:7" ht="15.75" thickBot="1" x14ac:dyDescent="0.3">
      <c r="B56" s="6" t="s">
        <v>58</v>
      </c>
      <c r="C56" s="4" t="s">
        <v>475</v>
      </c>
      <c r="D56" s="4" t="s">
        <v>475</v>
      </c>
      <c r="E56" s="1" t="s">
        <v>5</v>
      </c>
      <c r="F56" s="1" t="s">
        <v>5</v>
      </c>
      <c r="G56" s="7">
        <v>0</v>
      </c>
    </row>
    <row r="57" spans="2:7" ht="15.75" thickBot="1" x14ac:dyDescent="0.3">
      <c r="B57" s="6" t="s">
        <v>59</v>
      </c>
      <c r="C57" s="4" t="s">
        <v>474</v>
      </c>
      <c r="D57" s="4" t="s">
        <v>475</v>
      </c>
      <c r="E57" s="2">
        <v>125000</v>
      </c>
      <c r="F57" s="2">
        <v>162500</v>
      </c>
      <c r="G57" s="7">
        <v>0</v>
      </c>
    </row>
    <row r="58" spans="2:7" ht="15.75" thickBot="1" x14ac:dyDescent="0.3">
      <c r="B58" s="6" t="s">
        <v>60</v>
      </c>
      <c r="C58" s="4" t="s">
        <v>474</v>
      </c>
      <c r="D58" s="4" t="s">
        <v>475</v>
      </c>
      <c r="E58" s="2">
        <v>37500</v>
      </c>
      <c r="F58" s="2">
        <v>48750</v>
      </c>
      <c r="G58" s="7">
        <v>0</v>
      </c>
    </row>
    <row r="59" spans="2:7" ht="15.75" thickBot="1" x14ac:dyDescent="0.3">
      <c r="B59" s="6" t="s">
        <v>61</v>
      </c>
      <c r="C59" s="4" t="s">
        <v>474</v>
      </c>
      <c r="D59" s="4" t="s">
        <v>474</v>
      </c>
      <c r="E59" s="2">
        <v>37500</v>
      </c>
      <c r="F59" s="2">
        <v>48750</v>
      </c>
      <c r="G59" s="7">
        <v>0</v>
      </c>
    </row>
    <row r="60" spans="2:7" ht="15.75" thickBot="1" x14ac:dyDescent="0.3">
      <c r="B60" s="6" t="s">
        <v>62</v>
      </c>
      <c r="C60" s="4" t="s">
        <v>475</v>
      </c>
      <c r="D60" s="4" t="s">
        <v>475</v>
      </c>
      <c r="E60" s="3">
        <v>65000000</v>
      </c>
      <c r="F60" s="3">
        <v>84500000</v>
      </c>
      <c r="G60" s="7">
        <v>0</v>
      </c>
    </row>
    <row r="61" spans="2:7" ht="15.75" thickBot="1" x14ac:dyDescent="0.3">
      <c r="B61" s="6" t="s">
        <v>63</v>
      </c>
      <c r="C61" s="4" t="s">
        <v>475</v>
      </c>
      <c r="D61" s="4" t="s">
        <v>475</v>
      </c>
      <c r="E61" s="3">
        <v>10000000</v>
      </c>
      <c r="F61" s="3">
        <v>13000000</v>
      </c>
      <c r="G61" s="7">
        <v>0</v>
      </c>
    </row>
    <row r="62" spans="2:7" ht="15.75" thickBot="1" x14ac:dyDescent="0.3">
      <c r="B62" s="6" t="s">
        <v>64</v>
      </c>
      <c r="C62" s="4" t="s">
        <v>474</v>
      </c>
      <c r="D62" s="4" t="s">
        <v>474</v>
      </c>
      <c r="E62" s="2">
        <v>125000</v>
      </c>
      <c r="F62" s="2">
        <v>162500</v>
      </c>
      <c r="G62" s="7">
        <v>0</v>
      </c>
    </row>
    <row r="63" spans="2:7" ht="15.75" thickBot="1" x14ac:dyDescent="0.3">
      <c r="B63" s="6" t="s">
        <v>65</v>
      </c>
      <c r="C63" s="4" t="s">
        <v>475</v>
      </c>
      <c r="D63" s="4" t="s">
        <v>475</v>
      </c>
      <c r="E63" s="3">
        <v>20000000</v>
      </c>
      <c r="F63" s="3">
        <v>26000000</v>
      </c>
      <c r="G63" s="7">
        <v>0</v>
      </c>
    </row>
    <row r="64" spans="2:7" ht="15.75" thickBot="1" x14ac:dyDescent="0.3">
      <c r="B64" s="6" t="s">
        <v>66</v>
      </c>
      <c r="C64" s="4" t="s">
        <v>474</v>
      </c>
      <c r="D64" s="4" t="s">
        <v>474</v>
      </c>
      <c r="E64" s="2">
        <v>2500000</v>
      </c>
      <c r="F64" s="2">
        <v>3250000</v>
      </c>
      <c r="G64" s="7">
        <v>0</v>
      </c>
    </row>
    <row r="65" spans="2:7" ht="15.75" thickBot="1" x14ac:dyDescent="0.3">
      <c r="B65" s="6" t="s">
        <v>67</v>
      </c>
      <c r="C65" s="4" t="s">
        <v>475</v>
      </c>
      <c r="D65" s="4" t="s">
        <v>474</v>
      </c>
      <c r="E65" s="3">
        <v>7500000</v>
      </c>
      <c r="F65" s="3">
        <v>9750000</v>
      </c>
      <c r="G65" s="7">
        <v>0</v>
      </c>
    </row>
    <row r="66" spans="2:7" ht="15.75" thickBot="1" x14ac:dyDescent="0.3">
      <c r="B66" s="6" t="s">
        <v>68</v>
      </c>
      <c r="C66" s="4" t="s">
        <v>475</v>
      </c>
      <c r="D66" s="4" t="s">
        <v>475</v>
      </c>
      <c r="E66" s="3">
        <v>550000000</v>
      </c>
      <c r="F66" s="3">
        <v>715000000</v>
      </c>
      <c r="G66" s="7">
        <v>0</v>
      </c>
    </row>
    <row r="67" spans="2:7" ht="15.75" thickBot="1" x14ac:dyDescent="0.3">
      <c r="B67" s="6" t="s">
        <v>69</v>
      </c>
      <c r="C67" s="4" t="s">
        <v>475</v>
      </c>
      <c r="D67" s="4" t="s">
        <v>475</v>
      </c>
      <c r="E67" s="3">
        <v>5000000</v>
      </c>
      <c r="F67" s="3">
        <v>6500000</v>
      </c>
      <c r="G67" s="7">
        <v>0</v>
      </c>
    </row>
    <row r="68" spans="2:7" ht="15.75" thickBot="1" x14ac:dyDescent="0.3">
      <c r="B68" s="6" t="s">
        <v>70</v>
      </c>
      <c r="C68" s="4" t="s">
        <v>474</v>
      </c>
      <c r="D68" s="4" t="s">
        <v>474</v>
      </c>
      <c r="E68" s="2">
        <v>1000000</v>
      </c>
      <c r="F68" s="2">
        <v>1300000</v>
      </c>
      <c r="G68" s="7">
        <v>0</v>
      </c>
    </row>
    <row r="69" spans="2:7" ht="15.75" thickBot="1" x14ac:dyDescent="0.3">
      <c r="B69" s="6" t="s">
        <v>71</v>
      </c>
      <c r="C69" s="4" t="s">
        <v>475</v>
      </c>
      <c r="D69" s="4" t="s">
        <v>475</v>
      </c>
      <c r="E69" s="3">
        <v>5000000</v>
      </c>
      <c r="F69" s="3">
        <v>6500000</v>
      </c>
      <c r="G69" s="7">
        <v>0</v>
      </c>
    </row>
    <row r="70" spans="2:7" ht="15.75" thickBot="1" x14ac:dyDescent="0.3">
      <c r="B70" s="6" t="s">
        <v>72</v>
      </c>
      <c r="C70" s="4" t="s">
        <v>474</v>
      </c>
      <c r="D70" s="4" t="s">
        <v>474</v>
      </c>
      <c r="E70" s="2">
        <v>100000</v>
      </c>
      <c r="F70" s="2">
        <v>130000</v>
      </c>
      <c r="G70" s="7">
        <v>0</v>
      </c>
    </row>
    <row r="71" spans="2:7" ht="15.75" thickBot="1" x14ac:dyDescent="0.3">
      <c r="B71" s="6" t="s">
        <v>73</v>
      </c>
      <c r="C71" s="4" t="s">
        <v>475</v>
      </c>
      <c r="D71" s="4" t="s">
        <v>475</v>
      </c>
      <c r="E71" s="3">
        <v>150000000</v>
      </c>
      <c r="F71" s="3">
        <v>195000000</v>
      </c>
      <c r="G71" s="7">
        <v>0</v>
      </c>
    </row>
    <row r="72" spans="2:7" ht="15.75" thickBot="1" x14ac:dyDescent="0.3">
      <c r="B72" s="6" t="s">
        <v>74</v>
      </c>
      <c r="C72" s="4" t="s">
        <v>475</v>
      </c>
      <c r="D72" s="4" t="s">
        <v>474</v>
      </c>
      <c r="E72" s="3">
        <v>10000000</v>
      </c>
      <c r="F72" s="3">
        <v>13000000</v>
      </c>
      <c r="G72" s="7" t="s">
        <v>35</v>
      </c>
    </row>
    <row r="73" spans="2:7" ht="15.75" thickBot="1" x14ac:dyDescent="0.3">
      <c r="B73" s="6" t="s">
        <v>75</v>
      </c>
      <c r="C73" s="4" t="s">
        <v>475</v>
      </c>
      <c r="D73" s="4" t="s">
        <v>475</v>
      </c>
      <c r="E73" s="1" t="s">
        <v>5</v>
      </c>
      <c r="F73" s="1" t="s">
        <v>5</v>
      </c>
      <c r="G73" s="7">
        <v>0</v>
      </c>
    </row>
    <row r="74" spans="2:7" ht="15.75" thickBot="1" x14ac:dyDescent="0.3">
      <c r="B74" s="6" t="s">
        <v>76</v>
      </c>
      <c r="C74" s="4" t="s">
        <v>475</v>
      </c>
      <c r="D74" s="4" t="s">
        <v>475</v>
      </c>
      <c r="E74" s="3">
        <v>80000000</v>
      </c>
      <c r="F74" s="3">
        <v>104000000</v>
      </c>
      <c r="G74" s="7">
        <v>0</v>
      </c>
    </row>
    <row r="75" spans="2:7" ht="15.75" thickBot="1" x14ac:dyDescent="0.3">
      <c r="B75" s="6" t="s">
        <v>77</v>
      </c>
      <c r="C75" s="4" t="s">
        <v>474</v>
      </c>
      <c r="D75" s="4" t="s">
        <v>474</v>
      </c>
      <c r="E75" s="2">
        <v>50000</v>
      </c>
      <c r="F75" s="2">
        <v>65000</v>
      </c>
      <c r="G75" s="7">
        <v>0</v>
      </c>
    </row>
    <row r="76" spans="2:7" ht="15.75" thickBot="1" x14ac:dyDescent="0.3">
      <c r="B76" s="6" t="s">
        <v>78</v>
      </c>
      <c r="C76" s="4" t="s">
        <v>474</v>
      </c>
      <c r="D76" s="4" t="s">
        <v>474</v>
      </c>
      <c r="E76" s="2">
        <v>500000</v>
      </c>
      <c r="F76" s="2">
        <v>650000</v>
      </c>
      <c r="G76" s="7">
        <v>0</v>
      </c>
    </row>
    <row r="77" spans="2:7" ht="15.75" thickBot="1" x14ac:dyDescent="0.3">
      <c r="B77" s="6" t="s">
        <v>79</v>
      </c>
      <c r="C77" s="4" t="s">
        <v>475</v>
      </c>
      <c r="D77" s="4" t="s">
        <v>475</v>
      </c>
      <c r="E77" s="3">
        <v>5000000</v>
      </c>
      <c r="F77" s="3">
        <v>6500000</v>
      </c>
      <c r="G77" s="7">
        <v>0</v>
      </c>
    </row>
    <row r="78" spans="2:7" ht="15.75" thickBot="1" x14ac:dyDescent="0.3">
      <c r="B78" s="6" t="s">
        <v>80</v>
      </c>
      <c r="C78" s="4" t="s">
        <v>475</v>
      </c>
      <c r="D78" s="4" t="s">
        <v>475</v>
      </c>
      <c r="E78" s="3">
        <v>5000000</v>
      </c>
      <c r="F78" s="3">
        <v>6500000</v>
      </c>
      <c r="G78" s="7">
        <v>0</v>
      </c>
    </row>
    <row r="79" spans="2:7" ht="15.75" thickBot="1" x14ac:dyDescent="0.3">
      <c r="B79" s="6" t="s">
        <v>81</v>
      </c>
      <c r="C79" s="4" t="s">
        <v>475</v>
      </c>
      <c r="D79" s="4" t="s">
        <v>475</v>
      </c>
      <c r="E79" s="3">
        <v>15000000</v>
      </c>
      <c r="F79" s="3">
        <v>19500000</v>
      </c>
      <c r="G79" s="7">
        <v>0</v>
      </c>
    </row>
    <row r="80" spans="2:7" ht="15.75" thickBot="1" x14ac:dyDescent="0.3">
      <c r="B80" s="6" t="s">
        <v>82</v>
      </c>
      <c r="C80" s="4" t="s">
        <v>474</v>
      </c>
      <c r="D80" s="4" t="s">
        <v>475</v>
      </c>
      <c r="E80" s="2">
        <v>2000000</v>
      </c>
      <c r="F80" s="2">
        <v>2600000</v>
      </c>
      <c r="G80" s="7">
        <v>0</v>
      </c>
    </row>
    <row r="81" spans="2:7" ht="15.75" thickBot="1" x14ac:dyDescent="0.3">
      <c r="B81" s="6" t="s">
        <v>83</v>
      </c>
      <c r="C81" s="4" t="s">
        <v>474</v>
      </c>
      <c r="D81" s="4" t="s">
        <v>475</v>
      </c>
      <c r="E81" s="2">
        <v>1000000</v>
      </c>
      <c r="F81" s="2">
        <v>1300000</v>
      </c>
      <c r="G81" s="7">
        <v>0</v>
      </c>
    </row>
    <row r="82" spans="2:7" ht="15.75" thickBot="1" x14ac:dyDescent="0.3">
      <c r="B82" s="6" t="s">
        <v>84</v>
      </c>
      <c r="C82" s="4" t="s">
        <v>475</v>
      </c>
      <c r="D82" s="4" t="s">
        <v>475</v>
      </c>
      <c r="E82" s="3">
        <v>6000000000</v>
      </c>
      <c r="F82" s="3">
        <v>7800000000</v>
      </c>
      <c r="G82" s="7">
        <v>0</v>
      </c>
    </row>
    <row r="83" spans="2:7" ht="15.75" thickBot="1" x14ac:dyDescent="0.3">
      <c r="B83" s="6" t="s">
        <v>85</v>
      </c>
      <c r="C83" s="4" t="s">
        <v>474</v>
      </c>
      <c r="D83" s="4" t="s">
        <v>474</v>
      </c>
      <c r="E83" s="2">
        <v>75000</v>
      </c>
      <c r="F83" s="2">
        <v>97500</v>
      </c>
      <c r="G83" s="7">
        <v>0</v>
      </c>
    </row>
    <row r="84" spans="2:7" ht="15.75" thickBot="1" x14ac:dyDescent="0.3">
      <c r="B84" s="6" t="s">
        <v>86</v>
      </c>
      <c r="C84" s="4" t="s">
        <v>474</v>
      </c>
      <c r="D84" s="4" t="s">
        <v>474</v>
      </c>
      <c r="E84" s="2">
        <v>200000</v>
      </c>
      <c r="F84" s="2">
        <v>260000</v>
      </c>
      <c r="G84" s="7">
        <v>0</v>
      </c>
    </row>
    <row r="85" spans="2:7" ht="15.75" thickBot="1" x14ac:dyDescent="0.3">
      <c r="B85" s="6" t="s">
        <v>87</v>
      </c>
      <c r="C85" s="4" t="s">
        <v>474</v>
      </c>
      <c r="D85" s="4" t="s">
        <v>474</v>
      </c>
      <c r="E85" s="2">
        <v>60000</v>
      </c>
      <c r="F85" s="2">
        <v>78000</v>
      </c>
      <c r="G85" s="7">
        <v>0</v>
      </c>
    </row>
    <row r="86" spans="2:7" ht="15.75" thickBot="1" x14ac:dyDescent="0.3">
      <c r="B86" s="6" t="s">
        <v>88</v>
      </c>
      <c r="C86" s="4" t="s">
        <v>475</v>
      </c>
      <c r="D86" s="4" t="s">
        <v>475</v>
      </c>
      <c r="E86" s="3">
        <v>30000000</v>
      </c>
      <c r="F86" s="3">
        <v>39000000</v>
      </c>
      <c r="G86" s="7">
        <v>0</v>
      </c>
    </row>
    <row r="87" spans="2:7" ht="15.75" thickBot="1" x14ac:dyDescent="0.3">
      <c r="B87" s="6" t="s">
        <v>89</v>
      </c>
      <c r="C87" s="4" t="s">
        <v>475</v>
      </c>
      <c r="D87" s="4" t="s">
        <v>475</v>
      </c>
      <c r="E87" s="3">
        <v>30000000</v>
      </c>
      <c r="F87" s="3">
        <v>39000000</v>
      </c>
      <c r="G87" s="7">
        <v>0</v>
      </c>
    </row>
    <row r="88" spans="2:7" ht="15.75" thickBot="1" x14ac:dyDescent="0.3">
      <c r="B88" s="6" t="s">
        <v>90</v>
      </c>
      <c r="C88" s="4" t="s">
        <v>475</v>
      </c>
      <c r="D88" s="4" t="s">
        <v>475</v>
      </c>
      <c r="E88" s="3">
        <v>30000000</v>
      </c>
      <c r="F88" s="3">
        <v>39000000</v>
      </c>
      <c r="G88" s="7">
        <v>0</v>
      </c>
    </row>
    <row r="89" spans="2:7" ht="15.75" thickBot="1" x14ac:dyDescent="0.3">
      <c r="B89" s="6" t="s">
        <v>91</v>
      </c>
      <c r="C89" s="4" t="s">
        <v>475</v>
      </c>
      <c r="D89" s="4" t="s">
        <v>475</v>
      </c>
      <c r="E89" s="3">
        <v>30000000</v>
      </c>
      <c r="F89" s="3">
        <v>39000000</v>
      </c>
      <c r="G89" s="7">
        <v>0</v>
      </c>
    </row>
    <row r="90" spans="2:7" ht="15.75" thickBot="1" x14ac:dyDescent="0.3">
      <c r="B90" s="6" t="s">
        <v>92</v>
      </c>
      <c r="C90" s="4" t="s">
        <v>475</v>
      </c>
      <c r="D90" s="4" t="s">
        <v>475</v>
      </c>
      <c r="E90" s="3">
        <v>10000000</v>
      </c>
      <c r="F90" s="3">
        <v>13000000</v>
      </c>
      <c r="G90" s="7">
        <v>0</v>
      </c>
    </row>
    <row r="91" spans="2:7" ht="15.75" thickBot="1" x14ac:dyDescent="0.3">
      <c r="B91" s="6" t="s">
        <v>93</v>
      </c>
      <c r="C91" s="4" t="s">
        <v>475</v>
      </c>
      <c r="D91" s="4" t="s">
        <v>475</v>
      </c>
      <c r="E91" s="3">
        <v>15000000</v>
      </c>
      <c r="F91" s="3">
        <v>19500000</v>
      </c>
      <c r="G91" s="7">
        <v>0</v>
      </c>
    </row>
    <row r="92" spans="2:7" ht="15.75" thickBot="1" x14ac:dyDescent="0.3">
      <c r="B92" s="6" t="s">
        <v>94</v>
      </c>
      <c r="C92" s="4" t="s">
        <v>475</v>
      </c>
      <c r="D92" s="4" t="s">
        <v>475</v>
      </c>
      <c r="E92" s="3">
        <v>15000000</v>
      </c>
      <c r="F92" s="3">
        <v>19500000</v>
      </c>
      <c r="G92" s="7">
        <v>0</v>
      </c>
    </row>
    <row r="93" spans="2:7" ht="15.75" thickBot="1" x14ac:dyDescent="0.3">
      <c r="B93" s="6" t="s">
        <v>95</v>
      </c>
      <c r="C93" s="4" t="s">
        <v>475</v>
      </c>
      <c r="D93" s="4" t="s">
        <v>475</v>
      </c>
      <c r="E93" s="3">
        <v>30000000</v>
      </c>
      <c r="F93" s="3">
        <v>39000000</v>
      </c>
      <c r="G93" s="7">
        <v>0</v>
      </c>
    </row>
    <row r="94" spans="2:7" ht="15.75" thickBot="1" x14ac:dyDescent="0.3">
      <c r="B94" s="6" t="s">
        <v>96</v>
      </c>
      <c r="C94" s="4" t="s">
        <v>475</v>
      </c>
      <c r="D94" s="4" t="s">
        <v>475</v>
      </c>
      <c r="E94" s="3">
        <v>1000000000</v>
      </c>
      <c r="F94" s="3">
        <v>1300000000</v>
      </c>
      <c r="G94" s="7">
        <v>0</v>
      </c>
    </row>
    <row r="95" spans="2:7" ht="15.75" thickBot="1" x14ac:dyDescent="0.3">
      <c r="B95" s="6" t="s">
        <v>97</v>
      </c>
      <c r="C95" s="4" t="s">
        <v>475</v>
      </c>
      <c r="D95" s="4" t="s">
        <v>475</v>
      </c>
      <c r="E95" s="1" t="s">
        <v>5</v>
      </c>
      <c r="F95" s="1" t="s">
        <v>5</v>
      </c>
      <c r="G95" s="7">
        <v>0</v>
      </c>
    </row>
    <row r="96" spans="2:7" ht="15.75" thickBot="1" x14ac:dyDescent="0.3">
      <c r="B96" s="6" t="s">
        <v>98</v>
      </c>
      <c r="C96" s="4" t="s">
        <v>475</v>
      </c>
      <c r="D96" s="4" t="s">
        <v>475</v>
      </c>
      <c r="E96" s="3">
        <v>15000000</v>
      </c>
      <c r="F96" s="3">
        <v>19500000</v>
      </c>
      <c r="G96" s="7">
        <v>0</v>
      </c>
    </row>
    <row r="97" spans="2:7" ht="15.75" thickBot="1" x14ac:dyDescent="0.3">
      <c r="B97" s="6" t="s">
        <v>99</v>
      </c>
      <c r="C97" s="4" t="s">
        <v>475</v>
      </c>
      <c r="D97" s="4" t="s">
        <v>475</v>
      </c>
      <c r="E97" s="3">
        <v>30000000</v>
      </c>
      <c r="F97" s="3">
        <v>39000000</v>
      </c>
      <c r="G97" s="7">
        <v>0</v>
      </c>
    </row>
    <row r="98" spans="2:7" ht="15.75" thickBot="1" x14ac:dyDescent="0.3">
      <c r="B98" s="6" t="s">
        <v>100</v>
      </c>
      <c r="C98" s="4" t="s">
        <v>475</v>
      </c>
      <c r="D98" s="4" t="s">
        <v>475</v>
      </c>
      <c r="E98" s="3">
        <v>30000000</v>
      </c>
      <c r="F98" s="3">
        <v>39000000</v>
      </c>
      <c r="G98" s="7">
        <v>0</v>
      </c>
    </row>
    <row r="99" spans="2:7" ht="15.75" thickBot="1" x14ac:dyDescent="0.3">
      <c r="B99" s="6" t="s">
        <v>101</v>
      </c>
      <c r="C99" s="4" t="s">
        <v>475</v>
      </c>
      <c r="D99" s="4" t="s">
        <v>475</v>
      </c>
      <c r="E99" s="3">
        <v>10000000</v>
      </c>
      <c r="F99" s="3">
        <v>13000000</v>
      </c>
      <c r="G99" s="7">
        <v>0</v>
      </c>
    </row>
    <row r="100" spans="2:7" ht="15.75" thickBot="1" x14ac:dyDescent="0.3">
      <c r="B100" s="6" t="s">
        <v>102</v>
      </c>
      <c r="C100" s="4" t="s">
        <v>475</v>
      </c>
      <c r="D100" s="4" t="s">
        <v>475</v>
      </c>
      <c r="E100" s="3">
        <v>10000000</v>
      </c>
      <c r="F100" s="3">
        <v>13000000</v>
      </c>
      <c r="G100" s="7">
        <v>0</v>
      </c>
    </row>
    <row r="101" spans="2:7" ht="15.75" thickBot="1" x14ac:dyDescent="0.3">
      <c r="B101" s="6" t="s">
        <v>103</v>
      </c>
      <c r="C101" s="4" t="s">
        <v>475</v>
      </c>
      <c r="D101" s="4" t="s">
        <v>475</v>
      </c>
      <c r="E101" s="3">
        <v>20000000</v>
      </c>
      <c r="F101" s="3">
        <v>26000000</v>
      </c>
      <c r="G101" s="7">
        <v>0</v>
      </c>
    </row>
    <row r="102" spans="2:7" ht="15.75" thickBot="1" x14ac:dyDescent="0.3">
      <c r="B102" s="6" t="s">
        <v>104</v>
      </c>
      <c r="C102" s="4" t="s">
        <v>475</v>
      </c>
      <c r="D102" s="4" t="s">
        <v>475</v>
      </c>
      <c r="E102" s="3">
        <v>15000000</v>
      </c>
      <c r="F102" s="3">
        <v>19500000</v>
      </c>
      <c r="G102" s="7">
        <v>0</v>
      </c>
    </row>
    <row r="103" spans="2:7" ht="15.75" thickBot="1" x14ac:dyDescent="0.3">
      <c r="B103" s="6" t="s">
        <v>105</v>
      </c>
      <c r="C103" s="4" t="s">
        <v>475</v>
      </c>
      <c r="D103" s="4" t="s">
        <v>475</v>
      </c>
      <c r="E103" s="3">
        <v>25000000</v>
      </c>
      <c r="F103" s="3">
        <v>32500000</v>
      </c>
      <c r="G103" s="7">
        <v>0</v>
      </c>
    </row>
    <row r="104" spans="2:7" ht="15.75" thickBot="1" x14ac:dyDescent="0.3">
      <c r="B104" s="6" t="s">
        <v>106</v>
      </c>
      <c r="C104" s="4" t="s">
        <v>475</v>
      </c>
      <c r="D104" s="4" t="s">
        <v>475</v>
      </c>
      <c r="E104" s="1" t="s">
        <v>5</v>
      </c>
      <c r="F104" s="1" t="s">
        <v>5</v>
      </c>
      <c r="G104" s="7">
        <v>0</v>
      </c>
    </row>
    <row r="105" spans="2:7" ht="15.75" thickBot="1" x14ac:dyDescent="0.3">
      <c r="B105" s="6" t="s">
        <v>107</v>
      </c>
      <c r="C105" s="4" t="s">
        <v>475</v>
      </c>
      <c r="D105" s="4" t="s">
        <v>475</v>
      </c>
      <c r="E105" s="3">
        <v>150000000</v>
      </c>
      <c r="F105" s="3">
        <v>195000000</v>
      </c>
      <c r="G105" s="7">
        <v>0</v>
      </c>
    </row>
    <row r="106" spans="2:7" ht="15.75" thickBot="1" x14ac:dyDescent="0.3">
      <c r="B106" s="6" t="s">
        <v>108</v>
      </c>
      <c r="C106" s="4" t="s">
        <v>475</v>
      </c>
      <c r="D106" s="4" t="s">
        <v>475</v>
      </c>
      <c r="E106" s="3">
        <v>450000000</v>
      </c>
      <c r="F106" s="3">
        <v>585000000</v>
      </c>
      <c r="G106" s="7">
        <v>0</v>
      </c>
    </row>
    <row r="107" spans="2:7" ht="15.75" thickBot="1" x14ac:dyDescent="0.3">
      <c r="B107" s="6" t="s">
        <v>109</v>
      </c>
      <c r="C107" s="4" t="s">
        <v>475</v>
      </c>
      <c r="D107" s="4" t="s">
        <v>475</v>
      </c>
      <c r="E107" s="3">
        <v>5000000</v>
      </c>
      <c r="F107" s="3">
        <v>6500000</v>
      </c>
      <c r="G107" s="7">
        <v>0</v>
      </c>
    </row>
    <row r="108" spans="2:7" ht="15.75" thickBot="1" x14ac:dyDescent="0.3">
      <c r="B108" s="6" t="s">
        <v>110</v>
      </c>
      <c r="C108" s="4" t="s">
        <v>475</v>
      </c>
      <c r="D108" s="4" t="s">
        <v>475</v>
      </c>
      <c r="E108" s="3">
        <v>125000000</v>
      </c>
      <c r="F108" s="3">
        <v>162500000</v>
      </c>
      <c r="G108" s="7">
        <v>0</v>
      </c>
    </row>
    <row r="109" spans="2:7" ht="15.75" thickBot="1" x14ac:dyDescent="0.3">
      <c r="B109" s="6" t="s">
        <v>111</v>
      </c>
      <c r="C109" s="4" t="s">
        <v>474</v>
      </c>
      <c r="D109" s="4" t="s">
        <v>475</v>
      </c>
      <c r="E109" s="2">
        <v>1000000</v>
      </c>
      <c r="F109" s="2">
        <v>1300000</v>
      </c>
      <c r="G109" s="7">
        <v>0</v>
      </c>
    </row>
    <row r="110" spans="2:7" ht="15.75" thickBot="1" x14ac:dyDescent="0.3">
      <c r="B110" s="6" t="s">
        <v>112</v>
      </c>
      <c r="C110" s="4" t="s">
        <v>474</v>
      </c>
      <c r="D110" s="4" t="s">
        <v>475</v>
      </c>
      <c r="E110" s="2">
        <v>2500000</v>
      </c>
      <c r="F110" s="2">
        <v>3250000</v>
      </c>
      <c r="G110" s="7">
        <v>0</v>
      </c>
    </row>
    <row r="111" spans="2:7" ht="15.75" thickBot="1" x14ac:dyDescent="0.3">
      <c r="B111" s="6" t="s">
        <v>113</v>
      </c>
      <c r="C111" s="4" t="s">
        <v>474</v>
      </c>
      <c r="D111" s="4" t="s">
        <v>475</v>
      </c>
      <c r="E111" s="2">
        <v>500000</v>
      </c>
      <c r="F111" s="2">
        <v>650000</v>
      </c>
      <c r="G111" s="7">
        <v>0</v>
      </c>
    </row>
    <row r="112" spans="2:7" ht="15.75" thickBot="1" x14ac:dyDescent="0.3">
      <c r="B112" s="6" t="s">
        <v>114</v>
      </c>
      <c r="C112" s="4" t="s">
        <v>475</v>
      </c>
      <c r="D112" s="4" t="s">
        <v>475</v>
      </c>
      <c r="E112" s="3">
        <v>20000000</v>
      </c>
      <c r="F112" s="3">
        <v>26000000</v>
      </c>
      <c r="G112" s="7">
        <v>0</v>
      </c>
    </row>
    <row r="113" spans="2:7" ht="15.75" thickBot="1" x14ac:dyDescent="0.3">
      <c r="B113" s="6" t="s">
        <v>115</v>
      </c>
      <c r="C113" s="4" t="s">
        <v>475</v>
      </c>
      <c r="D113" s="4" t="s">
        <v>475</v>
      </c>
      <c r="E113" s="3">
        <v>65000000</v>
      </c>
      <c r="F113" s="3">
        <v>84500000</v>
      </c>
      <c r="G113" s="7">
        <v>0</v>
      </c>
    </row>
    <row r="114" spans="2:7" ht="15.75" thickBot="1" x14ac:dyDescent="0.3">
      <c r="B114" s="6" t="s">
        <v>116</v>
      </c>
      <c r="C114" s="4" t="s">
        <v>475</v>
      </c>
      <c r="D114" s="4" t="s">
        <v>475</v>
      </c>
      <c r="E114" s="3">
        <v>15000000</v>
      </c>
      <c r="F114" s="3">
        <v>19500000</v>
      </c>
      <c r="G114" s="7">
        <v>0</v>
      </c>
    </row>
    <row r="115" spans="2:7" ht="15.75" thickBot="1" x14ac:dyDescent="0.3">
      <c r="B115" s="6" t="s">
        <v>117</v>
      </c>
      <c r="C115" s="4" t="s">
        <v>474</v>
      </c>
      <c r="D115" s="4" t="s">
        <v>475</v>
      </c>
      <c r="E115" s="2">
        <v>1250000</v>
      </c>
      <c r="F115" s="2">
        <v>1625000</v>
      </c>
      <c r="G115" s="7">
        <v>0</v>
      </c>
    </row>
    <row r="116" spans="2:7" ht="15.75" thickBot="1" x14ac:dyDescent="0.3">
      <c r="B116" s="6" t="s">
        <v>118</v>
      </c>
      <c r="C116" s="4" t="s">
        <v>474</v>
      </c>
      <c r="D116" s="4" t="s">
        <v>474</v>
      </c>
      <c r="E116" s="2">
        <v>200000</v>
      </c>
      <c r="F116" s="2">
        <v>260000</v>
      </c>
      <c r="G116" s="7">
        <v>0</v>
      </c>
    </row>
    <row r="117" spans="2:7" ht="15.75" thickBot="1" x14ac:dyDescent="0.3">
      <c r="B117" s="6" t="s">
        <v>119</v>
      </c>
      <c r="C117" s="4" t="s">
        <v>474</v>
      </c>
      <c r="D117" s="4" t="s">
        <v>475</v>
      </c>
      <c r="E117" s="2">
        <v>175000</v>
      </c>
      <c r="F117" s="2">
        <v>227500</v>
      </c>
      <c r="G117" s="7">
        <v>0</v>
      </c>
    </row>
    <row r="118" spans="2:7" ht="15.75" thickBot="1" x14ac:dyDescent="0.3">
      <c r="B118" s="6" t="s">
        <v>120</v>
      </c>
      <c r="C118" s="4" t="s">
        <v>474</v>
      </c>
      <c r="D118" s="4" t="s">
        <v>474</v>
      </c>
      <c r="E118" s="2">
        <v>100000</v>
      </c>
      <c r="F118" s="2">
        <v>130000</v>
      </c>
      <c r="G118" s="7">
        <v>0</v>
      </c>
    </row>
    <row r="119" spans="2:7" ht="15.75" thickBot="1" x14ac:dyDescent="0.3">
      <c r="B119" s="6" t="s">
        <v>121</v>
      </c>
      <c r="C119" s="4" t="s">
        <v>475</v>
      </c>
      <c r="D119" s="4" t="s">
        <v>475</v>
      </c>
      <c r="E119" s="3">
        <v>15000000</v>
      </c>
      <c r="F119" s="3">
        <v>19500000</v>
      </c>
      <c r="G119" s="7">
        <v>0</v>
      </c>
    </row>
    <row r="120" spans="2:7" ht="15.75" thickBot="1" x14ac:dyDescent="0.3">
      <c r="B120" s="6" t="s">
        <v>122</v>
      </c>
      <c r="C120" s="4" t="s">
        <v>474</v>
      </c>
      <c r="D120" s="4" t="s">
        <v>475</v>
      </c>
      <c r="E120" s="2">
        <v>150000</v>
      </c>
      <c r="F120" s="2">
        <v>195000</v>
      </c>
      <c r="G120" s="7">
        <v>0</v>
      </c>
    </row>
    <row r="121" spans="2:7" ht="15.75" thickBot="1" x14ac:dyDescent="0.3">
      <c r="B121" s="6" t="s">
        <v>123</v>
      </c>
      <c r="C121" s="4" t="s">
        <v>474</v>
      </c>
      <c r="D121" s="4" t="s">
        <v>474</v>
      </c>
      <c r="E121" s="2">
        <v>30000</v>
      </c>
      <c r="F121" s="2">
        <v>39000</v>
      </c>
      <c r="G121" s="7">
        <v>0</v>
      </c>
    </row>
    <row r="122" spans="2:7" ht="15.75" thickBot="1" x14ac:dyDescent="0.3">
      <c r="B122" s="6" t="s">
        <v>124</v>
      </c>
      <c r="C122" s="4" t="s">
        <v>475</v>
      </c>
      <c r="D122" s="4" t="s">
        <v>475</v>
      </c>
      <c r="E122" s="3">
        <v>5000000</v>
      </c>
      <c r="F122" s="3">
        <v>6500000</v>
      </c>
      <c r="G122" s="7">
        <v>0</v>
      </c>
    </row>
    <row r="123" spans="2:7" ht="15.75" thickBot="1" x14ac:dyDescent="0.3">
      <c r="B123" s="6" t="s">
        <v>125</v>
      </c>
      <c r="C123" s="4" t="s">
        <v>474</v>
      </c>
      <c r="D123" s="4" t="s">
        <v>474</v>
      </c>
      <c r="E123" s="2">
        <v>30000</v>
      </c>
      <c r="F123" s="2">
        <v>39000</v>
      </c>
      <c r="G123" s="7">
        <v>0</v>
      </c>
    </row>
    <row r="124" spans="2:7" ht="15.75" thickBot="1" x14ac:dyDescent="0.3">
      <c r="B124" s="6" t="s">
        <v>126</v>
      </c>
      <c r="C124" s="4" t="s">
        <v>474</v>
      </c>
      <c r="D124" s="4" t="s">
        <v>474</v>
      </c>
      <c r="E124" s="2">
        <v>200000</v>
      </c>
      <c r="F124" s="2">
        <v>260000</v>
      </c>
      <c r="G124" s="7">
        <v>0</v>
      </c>
    </row>
    <row r="125" spans="2:7" ht="15.75" thickBot="1" x14ac:dyDescent="0.3">
      <c r="B125" s="6" t="s">
        <v>127</v>
      </c>
      <c r="C125" s="4" t="s">
        <v>475</v>
      </c>
      <c r="D125" s="4" t="s">
        <v>475</v>
      </c>
      <c r="E125" s="3">
        <v>10000000</v>
      </c>
      <c r="F125" s="3">
        <v>13000000</v>
      </c>
      <c r="G125" s="7">
        <v>0</v>
      </c>
    </row>
    <row r="126" spans="2:7" ht="15.75" thickBot="1" x14ac:dyDescent="0.3">
      <c r="B126" s="6" t="s">
        <v>128</v>
      </c>
      <c r="C126" s="4" t="s">
        <v>474</v>
      </c>
      <c r="D126" s="4" t="s">
        <v>474</v>
      </c>
      <c r="E126" s="2">
        <v>750000</v>
      </c>
      <c r="F126" s="2">
        <v>975000</v>
      </c>
      <c r="G126" s="7">
        <v>0</v>
      </c>
    </row>
    <row r="127" spans="2:7" ht="15.75" thickBot="1" x14ac:dyDescent="0.3">
      <c r="B127" s="6" t="s">
        <v>129</v>
      </c>
      <c r="C127" s="4" t="s">
        <v>474</v>
      </c>
      <c r="D127" s="4" t="s">
        <v>475</v>
      </c>
      <c r="E127" s="2">
        <v>3000000</v>
      </c>
      <c r="F127" s="3">
        <v>3900000</v>
      </c>
      <c r="G127" s="7">
        <v>0</v>
      </c>
    </row>
    <row r="128" spans="2:7" ht="15.75" thickBot="1" x14ac:dyDescent="0.3">
      <c r="B128" s="6" t="s">
        <v>130</v>
      </c>
      <c r="C128" s="4" t="s">
        <v>474</v>
      </c>
      <c r="D128" s="4" t="s">
        <v>474</v>
      </c>
      <c r="E128" s="2">
        <v>100000</v>
      </c>
      <c r="F128" s="2">
        <v>130000</v>
      </c>
      <c r="G128" s="7">
        <v>0</v>
      </c>
    </row>
    <row r="129" spans="2:7" ht="15.75" thickBot="1" x14ac:dyDescent="0.3">
      <c r="B129" s="6" t="s">
        <v>131</v>
      </c>
      <c r="C129" s="4" t="s">
        <v>475</v>
      </c>
      <c r="D129" s="4" t="s">
        <v>475</v>
      </c>
      <c r="E129" s="3">
        <v>10000000</v>
      </c>
      <c r="F129" s="3">
        <v>13000000</v>
      </c>
      <c r="G129" s="7">
        <v>0</v>
      </c>
    </row>
    <row r="130" spans="2:7" ht="15.75" thickBot="1" x14ac:dyDescent="0.3">
      <c r="B130" s="6" t="s">
        <v>132</v>
      </c>
      <c r="C130" s="4" t="s">
        <v>475</v>
      </c>
      <c r="D130" s="4" t="s">
        <v>475</v>
      </c>
      <c r="E130" s="3">
        <v>15000000</v>
      </c>
      <c r="F130" s="3">
        <v>19500000</v>
      </c>
      <c r="G130" s="7">
        <v>0</v>
      </c>
    </row>
    <row r="131" spans="2:7" ht="15.75" thickBot="1" x14ac:dyDescent="0.3">
      <c r="B131" s="6" t="s">
        <v>133</v>
      </c>
      <c r="C131" s="4" t="s">
        <v>474</v>
      </c>
      <c r="D131" s="4" t="s">
        <v>475</v>
      </c>
      <c r="E131" s="2">
        <v>1000000</v>
      </c>
      <c r="F131" s="2">
        <v>1300000</v>
      </c>
      <c r="G131" s="7">
        <v>0</v>
      </c>
    </row>
    <row r="132" spans="2:7" ht="15.75" thickBot="1" x14ac:dyDescent="0.3">
      <c r="B132" s="6" t="s">
        <v>134</v>
      </c>
      <c r="C132" s="4" t="s">
        <v>474</v>
      </c>
      <c r="D132" s="4" t="s">
        <v>475</v>
      </c>
      <c r="E132" s="2">
        <v>45000</v>
      </c>
      <c r="F132" s="2">
        <v>58500</v>
      </c>
      <c r="G132" s="7">
        <v>0</v>
      </c>
    </row>
    <row r="133" spans="2:7" ht="15.75" thickBot="1" x14ac:dyDescent="0.3">
      <c r="B133" s="6" t="s">
        <v>135</v>
      </c>
      <c r="C133" s="4" t="s">
        <v>475</v>
      </c>
      <c r="D133" s="4" t="s">
        <v>475</v>
      </c>
      <c r="E133" s="3">
        <v>15000000</v>
      </c>
      <c r="F133" s="3">
        <v>19500000</v>
      </c>
      <c r="G133" s="7">
        <v>0</v>
      </c>
    </row>
    <row r="134" spans="2:7" ht="15.75" thickBot="1" x14ac:dyDescent="0.3">
      <c r="B134" s="6" t="s">
        <v>136</v>
      </c>
      <c r="C134" s="4" t="s">
        <v>474</v>
      </c>
      <c r="D134" s="4" t="s">
        <v>474</v>
      </c>
      <c r="E134" s="2">
        <v>200000</v>
      </c>
      <c r="F134" s="2">
        <v>260000</v>
      </c>
      <c r="G134" s="7">
        <v>0</v>
      </c>
    </row>
    <row r="135" spans="2:7" ht="15.75" thickBot="1" x14ac:dyDescent="0.3">
      <c r="B135" s="6" t="s">
        <v>137</v>
      </c>
      <c r="C135" s="4" t="s">
        <v>474</v>
      </c>
      <c r="D135" s="4" t="s">
        <v>475</v>
      </c>
      <c r="E135" s="2">
        <v>50000</v>
      </c>
      <c r="F135" s="2">
        <v>65000</v>
      </c>
      <c r="G135" s="7">
        <v>0</v>
      </c>
    </row>
    <row r="136" spans="2:7" ht="15.75" thickBot="1" x14ac:dyDescent="0.3">
      <c r="B136" s="6" t="s">
        <v>138</v>
      </c>
      <c r="C136" s="4" t="s">
        <v>475</v>
      </c>
      <c r="D136" s="4" t="s">
        <v>475</v>
      </c>
      <c r="E136" s="3">
        <v>500000000</v>
      </c>
      <c r="F136" s="3">
        <v>650000000</v>
      </c>
      <c r="G136" s="7">
        <v>0</v>
      </c>
    </row>
    <row r="137" spans="2:7" ht="15.75" thickBot="1" x14ac:dyDescent="0.3">
      <c r="B137" s="6" t="s">
        <v>139</v>
      </c>
      <c r="C137" s="4" t="s">
        <v>475</v>
      </c>
      <c r="D137" s="4" t="s">
        <v>474</v>
      </c>
      <c r="E137" s="1" t="s">
        <v>5</v>
      </c>
      <c r="F137" s="1" t="s">
        <v>5</v>
      </c>
      <c r="G137" s="16">
        <v>15000</v>
      </c>
    </row>
    <row r="138" spans="2:7" ht="15.75" thickBot="1" x14ac:dyDescent="0.3">
      <c r="B138" s="6" t="s">
        <v>140</v>
      </c>
      <c r="C138" s="4" t="s">
        <v>475</v>
      </c>
      <c r="D138" s="4" t="s">
        <v>475</v>
      </c>
      <c r="E138" s="3">
        <v>250000000</v>
      </c>
      <c r="F138" s="3">
        <v>325000000</v>
      </c>
      <c r="G138" s="7">
        <v>0</v>
      </c>
    </row>
    <row r="139" spans="2:7" ht="15.75" thickBot="1" x14ac:dyDescent="0.3">
      <c r="B139" s="6" t="s">
        <v>141</v>
      </c>
      <c r="C139" s="4" t="s">
        <v>475</v>
      </c>
      <c r="D139" s="4" t="s">
        <v>475</v>
      </c>
      <c r="E139" s="3">
        <v>250000000</v>
      </c>
      <c r="F139" s="3">
        <v>325000000</v>
      </c>
      <c r="G139" s="7">
        <v>0</v>
      </c>
    </row>
    <row r="140" spans="2:7" ht="15.75" thickBot="1" x14ac:dyDescent="0.3">
      <c r="B140" s="6" t="s">
        <v>142</v>
      </c>
      <c r="C140" s="4" t="s">
        <v>474</v>
      </c>
      <c r="D140" s="4" t="s">
        <v>474</v>
      </c>
      <c r="E140" s="2">
        <v>60000</v>
      </c>
      <c r="F140" s="2">
        <v>78000</v>
      </c>
      <c r="G140" s="7">
        <v>0</v>
      </c>
    </row>
    <row r="141" spans="2:7" ht="15.75" thickBot="1" x14ac:dyDescent="0.3">
      <c r="B141" s="6" t="s">
        <v>143</v>
      </c>
      <c r="C141" s="4" t="s">
        <v>474</v>
      </c>
      <c r="D141" s="4" t="s">
        <v>474</v>
      </c>
      <c r="E141" s="2">
        <v>100000</v>
      </c>
      <c r="F141" s="2">
        <v>130000</v>
      </c>
      <c r="G141" s="7">
        <v>0</v>
      </c>
    </row>
    <row r="142" spans="2:7" ht="15.75" thickBot="1" x14ac:dyDescent="0.3">
      <c r="B142" s="6" t="s">
        <v>144</v>
      </c>
      <c r="C142" s="4" t="s">
        <v>474</v>
      </c>
      <c r="D142" s="4" t="s">
        <v>474</v>
      </c>
      <c r="E142" s="2">
        <v>750000</v>
      </c>
      <c r="F142" s="2">
        <v>975000</v>
      </c>
      <c r="G142" s="7">
        <v>0</v>
      </c>
    </row>
    <row r="143" spans="2:7" ht="15.75" thickBot="1" x14ac:dyDescent="0.3">
      <c r="B143" s="6" t="s">
        <v>145</v>
      </c>
      <c r="C143" s="4" t="s">
        <v>474</v>
      </c>
      <c r="D143" s="4" t="s">
        <v>474</v>
      </c>
      <c r="E143" s="2">
        <v>100000</v>
      </c>
      <c r="F143" s="2">
        <v>130000</v>
      </c>
      <c r="G143" s="7">
        <v>0</v>
      </c>
    </row>
    <row r="144" spans="2:7" ht="15.75" thickBot="1" x14ac:dyDescent="0.3">
      <c r="B144" s="6" t="s">
        <v>146</v>
      </c>
      <c r="C144" s="4" t="s">
        <v>474</v>
      </c>
      <c r="D144" s="4" t="s">
        <v>474</v>
      </c>
      <c r="E144" s="2">
        <v>150000</v>
      </c>
      <c r="F144" s="2">
        <v>195000</v>
      </c>
      <c r="G144" s="7">
        <v>0</v>
      </c>
    </row>
    <row r="145" spans="2:7" ht="15.75" thickBot="1" x14ac:dyDescent="0.3">
      <c r="B145" s="6" t="s">
        <v>147</v>
      </c>
      <c r="C145" s="4" t="s">
        <v>474</v>
      </c>
      <c r="D145" s="4" t="s">
        <v>474</v>
      </c>
      <c r="E145" s="2">
        <v>30000</v>
      </c>
      <c r="F145" s="2">
        <v>39000</v>
      </c>
      <c r="G145" s="7">
        <v>0</v>
      </c>
    </row>
    <row r="146" spans="2:7" ht="15.75" thickBot="1" x14ac:dyDescent="0.3">
      <c r="B146" s="6" t="s">
        <v>148</v>
      </c>
      <c r="C146" s="4" t="s">
        <v>474</v>
      </c>
      <c r="D146" s="4" t="s">
        <v>474</v>
      </c>
      <c r="E146" s="2">
        <v>250000</v>
      </c>
      <c r="F146" s="2">
        <v>325000</v>
      </c>
      <c r="G146" s="7">
        <v>0</v>
      </c>
    </row>
    <row r="147" spans="2:7" ht="15.75" thickBot="1" x14ac:dyDescent="0.3">
      <c r="B147" s="6" t="s">
        <v>149</v>
      </c>
      <c r="C147" s="4" t="s">
        <v>475</v>
      </c>
      <c r="D147" s="4" t="s">
        <v>475</v>
      </c>
      <c r="E147" s="3">
        <v>25000000</v>
      </c>
      <c r="F147" s="3">
        <v>32500000</v>
      </c>
      <c r="G147" s="7">
        <v>0</v>
      </c>
    </row>
    <row r="148" spans="2:7" ht="15.75" thickBot="1" x14ac:dyDescent="0.3">
      <c r="B148" s="6" t="s">
        <v>150</v>
      </c>
      <c r="C148" s="4" t="s">
        <v>475</v>
      </c>
      <c r="D148" s="4" t="s">
        <v>475</v>
      </c>
      <c r="E148" s="1" t="s">
        <v>5</v>
      </c>
      <c r="F148" s="3">
        <v>136500000</v>
      </c>
      <c r="G148" s="7">
        <v>0</v>
      </c>
    </row>
    <row r="149" spans="2:7" ht="15.75" thickBot="1" x14ac:dyDescent="0.3">
      <c r="B149" s="6" t="s">
        <v>151</v>
      </c>
      <c r="C149" s="4" t="s">
        <v>475</v>
      </c>
      <c r="D149" s="4" t="s">
        <v>475</v>
      </c>
      <c r="E149" s="1" t="s">
        <v>5</v>
      </c>
      <c r="F149" s="3">
        <v>52000000</v>
      </c>
      <c r="G149" s="7">
        <v>0</v>
      </c>
    </row>
    <row r="150" spans="2:7" ht="15.75" thickBot="1" x14ac:dyDescent="0.3">
      <c r="B150" s="6" t="s">
        <v>152</v>
      </c>
      <c r="C150" s="4" t="s">
        <v>475</v>
      </c>
      <c r="D150" s="4" t="s">
        <v>475</v>
      </c>
      <c r="E150" s="1" t="s">
        <v>5</v>
      </c>
      <c r="F150" s="3">
        <v>39650000</v>
      </c>
      <c r="G150" s="7">
        <v>0</v>
      </c>
    </row>
    <row r="151" spans="2:7" ht="15.75" thickBot="1" x14ac:dyDescent="0.3">
      <c r="B151" s="6" t="s">
        <v>153</v>
      </c>
      <c r="C151" s="4" t="s">
        <v>475</v>
      </c>
      <c r="D151" s="4" t="s">
        <v>475</v>
      </c>
      <c r="E151" s="3">
        <v>15000000</v>
      </c>
      <c r="F151" s="3">
        <v>19500000</v>
      </c>
      <c r="G151" s="7">
        <v>0</v>
      </c>
    </row>
    <row r="152" spans="2:7" ht="15.75" thickBot="1" x14ac:dyDescent="0.3">
      <c r="B152" s="6" t="s">
        <v>154</v>
      </c>
      <c r="C152" s="4" t="s">
        <v>475</v>
      </c>
      <c r="D152" s="4" t="s">
        <v>475</v>
      </c>
      <c r="E152" s="3">
        <v>5000000</v>
      </c>
      <c r="F152" s="3">
        <v>6500000</v>
      </c>
      <c r="G152" s="7">
        <v>0</v>
      </c>
    </row>
    <row r="153" spans="2:7" ht="15.75" thickBot="1" x14ac:dyDescent="0.3">
      <c r="B153" s="6" t="s">
        <v>155</v>
      </c>
      <c r="C153" s="4" t="s">
        <v>475</v>
      </c>
      <c r="D153" s="4" t="s">
        <v>475</v>
      </c>
      <c r="E153" s="3">
        <v>15000000</v>
      </c>
      <c r="F153" s="3">
        <v>19500000</v>
      </c>
      <c r="G153" s="7">
        <v>0</v>
      </c>
    </row>
    <row r="154" spans="2:7" ht="15.75" thickBot="1" x14ac:dyDescent="0.3">
      <c r="B154" s="6" t="s">
        <v>156</v>
      </c>
      <c r="C154" s="4" t="s">
        <v>474</v>
      </c>
      <c r="D154" s="4" t="s">
        <v>474</v>
      </c>
      <c r="E154" s="2">
        <v>250000</v>
      </c>
      <c r="F154" s="2">
        <v>325000</v>
      </c>
      <c r="G154" s="7">
        <v>0</v>
      </c>
    </row>
    <row r="155" spans="2:7" ht="15.75" thickBot="1" x14ac:dyDescent="0.3">
      <c r="B155" s="6" t="s">
        <v>157</v>
      </c>
      <c r="C155" s="4" t="s">
        <v>474</v>
      </c>
      <c r="D155" s="4" t="s">
        <v>474</v>
      </c>
      <c r="E155" s="2">
        <v>125000</v>
      </c>
      <c r="F155" s="2">
        <v>162500</v>
      </c>
      <c r="G155" s="7">
        <v>0</v>
      </c>
    </row>
    <row r="156" spans="2:7" ht="15.75" thickBot="1" x14ac:dyDescent="0.3">
      <c r="B156" s="6" t="s">
        <v>158</v>
      </c>
      <c r="C156" s="4" t="s">
        <v>474</v>
      </c>
      <c r="D156" s="4" t="s">
        <v>474</v>
      </c>
      <c r="E156" s="2">
        <v>100000</v>
      </c>
      <c r="F156" s="2">
        <v>130000</v>
      </c>
      <c r="G156" s="7">
        <v>0</v>
      </c>
    </row>
    <row r="157" spans="2:7" ht="15.75" thickBot="1" x14ac:dyDescent="0.3">
      <c r="B157" s="6" t="s">
        <v>159</v>
      </c>
      <c r="C157" s="4" t="s">
        <v>475</v>
      </c>
      <c r="D157" s="4" t="s">
        <v>475</v>
      </c>
      <c r="E157" s="3">
        <v>500000000</v>
      </c>
      <c r="F157" s="3">
        <v>650000000</v>
      </c>
      <c r="G157" s="7">
        <v>0</v>
      </c>
    </row>
    <row r="158" spans="2:7" ht="15.75" thickBot="1" x14ac:dyDescent="0.3">
      <c r="B158" s="6" t="s">
        <v>160</v>
      </c>
      <c r="C158" s="4" t="s">
        <v>474</v>
      </c>
      <c r="D158" s="4" t="s">
        <v>474</v>
      </c>
      <c r="E158" s="2">
        <v>150000</v>
      </c>
      <c r="F158" s="2">
        <v>195000</v>
      </c>
      <c r="G158" s="7">
        <v>0</v>
      </c>
    </row>
    <row r="159" spans="2:7" ht="15.75" thickBot="1" x14ac:dyDescent="0.3">
      <c r="B159" s="6" t="s">
        <v>161</v>
      </c>
      <c r="C159" s="4" t="s">
        <v>474</v>
      </c>
      <c r="D159" s="4" t="s">
        <v>474</v>
      </c>
      <c r="E159" s="2">
        <v>150000</v>
      </c>
      <c r="F159" s="2">
        <v>195000</v>
      </c>
      <c r="G159" s="7">
        <v>0</v>
      </c>
    </row>
    <row r="160" spans="2:7" ht="15.75" thickBot="1" x14ac:dyDescent="0.3">
      <c r="B160" s="6" t="s">
        <v>162</v>
      </c>
      <c r="C160" s="4" t="s">
        <v>475</v>
      </c>
      <c r="D160" s="4" t="s">
        <v>475</v>
      </c>
      <c r="E160" s="3">
        <v>10000000</v>
      </c>
      <c r="F160" s="3">
        <v>13000000</v>
      </c>
      <c r="G160" s="7">
        <v>0</v>
      </c>
    </row>
    <row r="161" spans="2:7" ht="15.75" thickBot="1" x14ac:dyDescent="0.3">
      <c r="B161" s="6" t="s">
        <v>163</v>
      </c>
      <c r="C161" s="4" t="s">
        <v>474</v>
      </c>
      <c r="D161" s="4" t="s">
        <v>474</v>
      </c>
      <c r="E161" s="2">
        <v>79000</v>
      </c>
      <c r="F161" s="2">
        <v>102700</v>
      </c>
      <c r="G161" s="7">
        <v>0</v>
      </c>
    </row>
    <row r="162" spans="2:7" ht="15.75" thickBot="1" x14ac:dyDescent="0.3">
      <c r="B162" s="6" t="s">
        <v>164</v>
      </c>
      <c r="C162" s="4" t="s">
        <v>474</v>
      </c>
      <c r="D162" s="4" t="s">
        <v>474</v>
      </c>
      <c r="E162" s="2">
        <v>130000</v>
      </c>
      <c r="F162" s="2">
        <v>169000</v>
      </c>
      <c r="G162" s="7">
        <v>0</v>
      </c>
    </row>
    <row r="163" spans="2:7" ht="15.75" thickBot="1" x14ac:dyDescent="0.3">
      <c r="B163" s="6" t="s">
        <v>165</v>
      </c>
      <c r="C163" s="4" t="s">
        <v>474</v>
      </c>
      <c r="D163" s="4" t="s">
        <v>474</v>
      </c>
      <c r="E163" s="2">
        <v>250000</v>
      </c>
      <c r="F163" s="2">
        <v>325000</v>
      </c>
      <c r="G163" s="7">
        <v>0</v>
      </c>
    </row>
    <row r="164" spans="2:7" ht="15.75" thickBot="1" x14ac:dyDescent="0.3">
      <c r="B164" s="6" t="s">
        <v>166</v>
      </c>
      <c r="C164" s="4" t="s">
        <v>474</v>
      </c>
      <c r="D164" s="4" t="s">
        <v>474</v>
      </c>
      <c r="E164" s="2">
        <v>35000</v>
      </c>
      <c r="F164" s="2">
        <v>45500</v>
      </c>
      <c r="G164" s="7">
        <v>0</v>
      </c>
    </row>
    <row r="165" spans="2:7" ht="15.75" thickBot="1" x14ac:dyDescent="0.3">
      <c r="B165" s="6" t="s">
        <v>167</v>
      </c>
      <c r="C165" s="4" t="s">
        <v>475</v>
      </c>
      <c r="D165" s="4" t="s">
        <v>475</v>
      </c>
      <c r="E165" s="3">
        <v>30000000</v>
      </c>
      <c r="F165" s="3">
        <v>39000000</v>
      </c>
      <c r="G165" s="7">
        <v>0</v>
      </c>
    </row>
    <row r="166" spans="2:7" ht="15.75" thickBot="1" x14ac:dyDescent="0.3">
      <c r="B166" s="6" t="s">
        <v>168</v>
      </c>
      <c r="C166" s="4" t="s">
        <v>475</v>
      </c>
      <c r="D166" s="4" t="s">
        <v>475</v>
      </c>
      <c r="E166" s="3">
        <v>30000000</v>
      </c>
      <c r="F166" s="3">
        <v>39000000</v>
      </c>
      <c r="G166" s="7">
        <v>0</v>
      </c>
    </row>
    <row r="167" spans="2:7" ht="15.75" thickBot="1" x14ac:dyDescent="0.3">
      <c r="B167" s="6" t="s">
        <v>169</v>
      </c>
      <c r="C167" s="4" t="s">
        <v>475</v>
      </c>
      <c r="D167" s="4" t="s">
        <v>475</v>
      </c>
      <c r="E167" s="3">
        <v>5000000</v>
      </c>
      <c r="F167" s="3">
        <v>6500000</v>
      </c>
      <c r="G167" s="7">
        <v>0</v>
      </c>
    </row>
    <row r="168" spans="2:7" ht="15.75" thickBot="1" x14ac:dyDescent="0.3">
      <c r="B168" s="6" t="s">
        <v>170</v>
      </c>
      <c r="C168" s="4" t="s">
        <v>474</v>
      </c>
      <c r="D168" s="4" t="s">
        <v>474</v>
      </c>
      <c r="E168" s="2">
        <v>150000</v>
      </c>
      <c r="F168" s="2">
        <v>195000</v>
      </c>
      <c r="G168" s="7">
        <v>0</v>
      </c>
    </row>
    <row r="169" spans="2:7" ht="15.75" thickBot="1" x14ac:dyDescent="0.3">
      <c r="B169" s="6" t="s">
        <v>171</v>
      </c>
      <c r="C169" s="4" t="s">
        <v>474</v>
      </c>
      <c r="D169" s="4" t="s">
        <v>474</v>
      </c>
      <c r="E169" s="2">
        <v>150000</v>
      </c>
      <c r="F169" s="2">
        <v>195000</v>
      </c>
      <c r="G169" s="7">
        <v>0</v>
      </c>
    </row>
    <row r="170" spans="2:7" ht="15.75" thickBot="1" x14ac:dyDescent="0.3">
      <c r="B170" s="6" t="s">
        <v>172</v>
      </c>
      <c r="C170" s="4" t="s">
        <v>474</v>
      </c>
      <c r="D170" s="4" t="s">
        <v>475</v>
      </c>
      <c r="E170" s="2">
        <v>100000</v>
      </c>
      <c r="F170" s="2">
        <v>130000</v>
      </c>
      <c r="G170" s="7">
        <v>0</v>
      </c>
    </row>
    <row r="171" spans="2:7" ht="15.75" thickBot="1" x14ac:dyDescent="0.3">
      <c r="B171" s="6" t="s">
        <v>173</v>
      </c>
      <c r="C171" s="4" t="s">
        <v>475</v>
      </c>
      <c r="D171" s="4" t="s">
        <v>475</v>
      </c>
      <c r="E171" s="3">
        <v>20000000</v>
      </c>
      <c r="F171" s="3">
        <v>26000000</v>
      </c>
      <c r="G171" s="7">
        <v>0</v>
      </c>
    </row>
    <row r="172" spans="2:7" ht="15.75" thickBot="1" x14ac:dyDescent="0.3">
      <c r="B172" s="6" t="s">
        <v>174</v>
      </c>
      <c r="C172" s="4" t="s">
        <v>475</v>
      </c>
      <c r="D172" s="4" t="s">
        <v>475</v>
      </c>
      <c r="E172" s="3">
        <v>75000000</v>
      </c>
      <c r="F172" s="3">
        <v>97500000</v>
      </c>
      <c r="G172" s="7">
        <v>0</v>
      </c>
    </row>
    <row r="173" spans="2:7" ht="15.75" thickBot="1" x14ac:dyDescent="0.3">
      <c r="B173" s="6" t="s">
        <v>175</v>
      </c>
      <c r="C173" s="4" t="s">
        <v>475</v>
      </c>
      <c r="D173" s="4" t="s">
        <v>475</v>
      </c>
      <c r="E173" s="3">
        <v>65000000</v>
      </c>
      <c r="F173" s="3">
        <v>84500000</v>
      </c>
      <c r="G173" s="7">
        <v>0</v>
      </c>
    </row>
    <row r="174" spans="2:7" ht="15.75" thickBot="1" x14ac:dyDescent="0.3">
      <c r="B174" s="6" t="s">
        <v>176</v>
      </c>
      <c r="C174" s="4" t="s">
        <v>475</v>
      </c>
      <c r="D174" s="4" t="s">
        <v>475</v>
      </c>
      <c r="E174" s="3">
        <v>35000000</v>
      </c>
      <c r="F174" s="3">
        <v>45500000</v>
      </c>
      <c r="G174" s="7">
        <v>0</v>
      </c>
    </row>
    <row r="175" spans="2:7" ht="15.75" thickBot="1" x14ac:dyDescent="0.3">
      <c r="B175" s="6" t="s">
        <v>177</v>
      </c>
      <c r="C175" s="4" t="s">
        <v>475</v>
      </c>
      <c r="D175" s="4" t="s">
        <v>475</v>
      </c>
      <c r="E175" s="1" t="s">
        <v>5</v>
      </c>
      <c r="F175" s="1" t="s">
        <v>5</v>
      </c>
      <c r="G175" s="7">
        <v>0</v>
      </c>
    </row>
    <row r="176" spans="2:7" ht="15.75" thickBot="1" x14ac:dyDescent="0.3">
      <c r="B176" s="6" t="s">
        <v>178</v>
      </c>
      <c r="C176" s="4" t="s">
        <v>475</v>
      </c>
      <c r="D176" s="4" t="s">
        <v>475</v>
      </c>
      <c r="E176" s="3">
        <v>40000000</v>
      </c>
      <c r="F176" s="3">
        <v>52000000</v>
      </c>
      <c r="G176" s="7">
        <v>0</v>
      </c>
    </row>
    <row r="177" spans="2:7" ht="15.75" thickBot="1" x14ac:dyDescent="0.3">
      <c r="B177" s="6" t="s">
        <v>179</v>
      </c>
      <c r="C177" s="4" t="s">
        <v>475</v>
      </c>
      <c r="D177" s="4" t="s">
        <v>475</v>
      </c>
      <c r="E177" s="3">
        <v>40000000</v>
      </c>
      <c r="F177" s="3">
        <v>52000000</v>
      </c>
      <c r="G177" s="7">
        <v>0</v>
      </c>
    </row>
    <row r="178" spans="2:7" ht="15.75" thickBot="1" x14ac:dyDescent="0.3">
      <c r="B178" s="6" t="s">
        <v>180</v>
      </c>
      <c r="C178" s="4" t="s">
        <v>474</v>
      </c>
      <c r="D178" s="4" t="s">
        <v>475</v>
      </c>
      <c r="E178" s="2">
        <v>200000</v>
      </c>
      <c r="F178" s="2">
        <v>260000</v>
      </c>
      <c r="G178" s="7">
        <v>0</v>
      </c>
    </row>
    <row r="179" spans="2:7" ht="15.75" thickBot="1" x14ac:dyDescent="0.3">
      <c r="B179" s="6" t="s">
        <v>181</v>
      </c>
      <c r="C179" s="4" t="s">
        <v>474</v>
      </c>
      <c r="D179" s="4" t="s">
        <v>475</v>
      </c>
      <c r="E179" s="2">
        <v>37500</v>
      </c>
      <c r="F179" s="2">
        <v>48750</v>
      </c>
      <c r="G179" s="7">
        <v>0</v>
      </c>
    </row>
    <row r="180" spans="2:7" ht="15.75" thickBot="1" x14ac:dyDescent="0.3">
      <c r="B180" s="6" t="s">
        <v>182</v>
      </c>
      <c r="C180" s="4" t="s">
        <v>474</v>
      </c>
      <c r="D180" s="4" t="s">
        <v>474</v>
      </c>
      <c r="E180" s="2">
        <v>2500000</v>
      </c>
      <c r="F180" s="2">
        <v>3250000</v>
      </c>
      <c r="G180" s="7">
        <v>0</v>
      </c>
    </row>
    <row r="181" spans="2:7" ht="15.75" thickBot="1" x14ac:dyDescent="0.3">
      <c r="B181" s="6" t="s">
        <v>183</v>
      </c>
      <c r="C181" s="4" t="s">
        <v>475</v>
      </c>
      <c r="D181" s="4" t="s">
        <v>474</v>
      </c>
      <c r="E181" s="3">
        <v>7500000</v>
      </c>
      <c r="F181" s="3">
        <v>9750000</v>
      </c>
      <c r="G181" s="7">
        <v>0</v>
      </c>
    </row>
    <row r="182" spans="2:7" ht="15.75" thickBot="1" x14ac:dyDescent="0.3">
      <c r="B182" s="6" t="s">
        <v>184</v>
      </c>
      <c r="C182" s="4" t="s">
        <v>475</v>
      </c>
      <c r="D182" s="4" t="s">
        <v>475</v>
      </c>
      <c r="E182" s="3">
        <v>550000000</v>
      </c>
      <c r="F182" s="3">
        <v>715000000</v>
      </c>
      <c r="G182" s="7">
        <v>0</v>
      </c>
    </row>
    <row r="183" spans="2:7" ht="15.75" thickBot="1" x14ac:dyDescent="0.3">
      <c r="B183" s="6" t="s">
        <v>185</v>
      </c>
      <c r="C183" s="4" t="s">
        <v>475</v>
      </c>
      <c r="D183" s="4" t="s">
        <v>475</v>
      </c>
      <c r="E183" s="3">
        <v>5000000</v>
      </c>
      <c r="F183" s="3">
        <v>6500000</v>
      </c>
      <c r="G183" s="7">
        <v>0</v>
      </c>
    </row>
    <row r="184" spans="2:7" ht="15.75" thickBot="1" x14ac:dyDescent="0.3">
      <c r="B184" s="6" t="s">
        <v>186</v>
      </c>
      <c r="C184" s="4" t="s">
        <v>474</v>
      </c>
      <c r="D184" s="4" t="s">
        <v>474</v>
      </c>
      <c r="E184" s="2">
        <v>1000000</v>
      </c>
      <c r="F184" s="2">
        <v>1300000</v>
      </c>
      <c r="G184" s="7">
        <v>0</v>
      </c>
    </row>
    <row r="185" spans="2:7" ht="15.75" thickBot="1" x14ac:dyDescent="0.3">
      <c r="B185" s="6" t="s">
        <v>187</v>
      </c>
      <c r="C185" s="4" t="s">
        <v>475</v>
      </c>
      <c r="D185" s="4" t="s">
        <v>475</v>
      </c>
      <c r="E185" s="3">
        <v>5000000</v>
      </c>
      <c r="F185" s="3">
        <v>6500000</v>
      </c>
      <c r="G185" s="7">
        <v>0</v>
      </c>
    </row>
    <row r="186" spans="2:7" ht="15.75" thickBot="1" x14ac:dyDescent="0.3">
      <c r="B186" s="6" t="s">
        <v>188</v>
      </c>
      <c r="C186" s="4" t="s">
        <v>474</v>
      </c>
      <c r="D186" s="4" t="s">
        <v>474</v>
      </c>
      <c r="E186" s="2">
        <v>100000</v>
      </c>
      <c r="F186" s="2">
        <v>130000</v>
      </c>
      <c r="G186" s="7">
        <v>0</v>
      </c>
    </row>
    <row r="187" spans="2:7" ht="15.75" thickBot="1" x14ac:dyDescent="0.3">
      <c r="B187" s="6" t="s">
        <v>189</v>
      </c>
      <c r="C187" s="4" t="s">
        <v>475</v>
      </c>
      <c r="D187" s="4" t="s">
        <v>475</v>
      </c>
      <c r="E187" s="3">
        <v>150000000</v>
      </c>
      <c r="F187" s="3">
        <v>195000000</v>
      </c>
      <c r="G187" s="7">
        <v>0</v>
      </c>
    </row>
    <row r="188" spans="2:7" ht="15.75" thickBot="1" x14ac:dyDescent="0.3">
      <c r="B188" s="6" t="s">
        <v>190</v>
      </c>
      <c r="C188" s="4" t="s">
        <v>475</v>
      </c>
      <c r="D188" s="4" t="s">
        <v>474</v>
      </c>
      <c r="E188" s="3">
        <v>10000000</v>
      </c>
      <c r="F188" s="3">
        <v>13000000</v>
      </c>
      <c r="G188" s="7" t="s">
        <v>35</v>
      </c>
    </row>
    <row r="189" spans="2:7" ht="15.75" thickBot="1" x14ac:dyDescent="0.3">
      <c r="B189" s="6" t="s">
        <v>191</v>
      </c>
      <c r="C189" s="4" t="s">
        <v>475</v>
      </c>
      <c r="D189" s="4" t="s">
        <v>475</v>
      </c>
      <c r="E189" s="1" t="s">
        <v>5</v>
      </c>
      <c r="F189" s="1" t="s">
        <v>5</v>
      </c>
      <c r="G189" s="7">
        <v>0</v>
      </c>
    </row>
    <row r="190" spans="2:7" ht="15.75" thickBot="1" x14ac:dyDescent="0.3">
      <c r="B190" s="6" t="s">
        <v>192</v>
      </c>
      <c r="C190" s="4" t="s">
        <v>475</v>
      </c>
      <c r="D190" s="4" t="s">
        <v>475</v>
      </c>
      <c r="E190" s="3">
        <v>80000000</v>
      </c>
      <c r="F190" s="3">
        <v>104000000</v>
      </c>
      <c r="G190" s="7">
        <v>0</v>
      </c>
    </row>
    <row r="191" spans="2:7" ht="15.75" thickBot="1" x14ac:dyDescent="0.3">
      <c r="B191" s="6" t="s">
        <v>193</v>
      </c>
      <c r="C191" s="4" t="s">
        <v>474</v>
      </c>
      <c r="D191" s="4" t="s">
        <v>474</v>
      </c>
      <c r="E191" s="2">
        <v>50000</v>
      </c>
      <c r="F191" s="2">
        <v>65000</v>
      </c>
      <c r="G191" s="7">
        <v>0</v>
      </c>
    </row>
    <row r="192" spans="2:7" ht="15.75" thickBot="1" x14ac:dyDescent="0.3">
      <c r="B192" s="6" t="s">
        <v>194</v>
      </c>
      <c r="C192" s="4" t="s">
        <v>474</v>
      </c>
      <c r="D192" s="4" t="s">
        <v>474</v>
      </c>
      <c r="E192" s="2">
        <v>500000</v>
      </c>
      <c r="F192" s="2">
        <v>650000</v>
      </c>
      <c r="G192" s="7">
        <v>0</v>
      </c>
    </row>
    <row r="193" spans="2:7" ht="15.75" thickBot="1" x14ac:dyDescent="0.3">
      <c r="B193" s="6" t="s">
        <v>195</v>
      </c>
      <c r="C193" s="4" t="s">
        <v>475</v>
      </c>
      <c r="D193" s="4" t="s">
        <v>475</v>
      </c>
      <c r="E193" s="3">
        <v>5000000</v>
      </c>
      <c r="F193" s="3">
        <v>6500000</v>
      </c>
      <c r="G193" s="7">
        <v>0</v>
      </c>
    </row>
    <row r="194" spans="2:7" ht="15.75" thickBot="1" x14ac:dyDescent="0.3">
      <c r="B194" s="6" t="s">
        <v>196</v>
      </c>
      <c r="C194" s="4" t="s">
        <v>475</v>
      </c>
      <c r="D194" s="4" t="s">
        <v>475</v>
      </c>
      <c r="E194" s="3">
        <v>5000000</v>
      </c>
      <c r="F194" s="3">
        <v>6500000</v>
      </c>
      <c r="G194" s="7">
        <v>0</v>
      </c>
    </row>
    <row r="195" spans="2:7" ht="15.75" thickBot="1" x14ac:dyDescent="0.3">
      <c r="B195" s="6" t="s">
        <v>197</v>
      </c>
      <c r="C195" s="4" t="s">
        <v>475</v>
      </c>
      <c r="D195" s="4" t="s">
        <v>475</v>
      </c>
      <c r="E195" s="3">
        <v>15000000</v>
      </c>
      <c r="F195" s="3">
        <v>19500000</v>
      </c>
      <c r="G195" s="7">
        <v>0</v>
      </c>
    </row>
    <row r="196" spans="2:7" ht="15.75" thickBot="1" x14ac:dyDescent="0.3">
      <c r="B196" s="6" t="s">
        <v>198</v>
      </c>
      <c r="C196" s="4" t="s">
        <v>474</v>
      </c>
      <c r="D196" s="4" t="s">
        <v>475</v>
      </c>
      <c r="E196" s="2">
        <v>2000000</v>
      </c>
      <c r="F196" s="2">
        <v>2600000</v>
      </c>
      <c r="G196" s="7">
        <v>0</v>
      </c>
    </row>
    <row r="197" spans="2:7" ht="15.75" thickBot="1" x14ac:dyDescent="0.3">
      <c r="B197" s="6" t="s">
        <v>199</v>
      </c>
      <c r="C197" s="4" t="s">
        <v>474</v>
      </c>
      <c r="D197" s="4" t="s">
        <v>475</v>
      </c>
      <c r="E197" s="2">
        <v>1000000</v>
      </c>
      <c r="F197" s="2">
        <v>1300000</v>
      </c>
      <c r="G197" s="7">
        <v>0</v>
      </c>
    </row>
    <row r="198" spans="2:7" ht="15.75" thickBot="1" x14ac:dyDescent="0.3">
      <c r="B198" s="6" t="s">
        <v>200</v>
      </c>
      <c r="C198" s="4" t="s">
        <v>475</v>
      </c>
      <c r="D198" s="4" t="s">
        <v>475</v>
      </c>
      <c r="E198" s="3">
        <v>6000000000</v>
      </c>
      <c r="F198" s="3">
        <v>7800000000</v>
      </c>
      <c r="G198" s="7">
        <v>0</v>
      </c>
    </row>
    <row r="199" spans="2:7" ht="15.75" thickBot="1" x14ac:dyDescent="0.3">
      <c r="B199" s="6" t="s">
        <v>201</v>
      </c>
      <c r="C199" s="4" t="s">
        <v>475</v>
      </c>
      <c r="D199" s="4" t="s">
        <v>474</v>
      </c>
      <c r="E199" s="3">
        <v>30000000</v>
      </c>
      <c r="F199" s="3">
        <v>39000000</v>
      </c>
      <c r="G199" s="7">
        <v>0</v>
      </c>
    </row>
    <row r="200" spans="2:7" ht="15.75" thickBot="1" x14ac:dyDescent="0.3">
      <c r="B200" s="6" t="s">
        <v>202</v>
      </c>
      <c r="C200" s="4" t="s">
        <v>475</v>
      </c>
      <c r="D200" s="4" t="s">
        <v>475</v>
      </c>
      <c r="E200" s="3">
        <v>75000000</v>
      </c>
      <c r="F200" s="3">
        <v>97500000</v>
      </c>
      <c r="G200" s="7">
        <v>0</v>
      </c>
    </row>
    <row r="201" spans="2:7" ht="15.75" thickBot="1" x14ac:dyDescent="0.3">
      <c r="B201" s="6" t="s">
        <v>203</v>
      </c>
      <c r="C201" s="4" t="s">
        <v>474</v>
      </c>
      <c r="D201" s="4" t="s">
        <v>475</v>
      </c>
      <c r="E201" s="2">
        <v>250000</v>
      </c>
      <c r="F201" s="2">
        <v>325000</v>
      </c>
      <c r="G201" s="7">
        <v>0</v>
      </c>
    </row>
    <row r="202" spans="2:7" ht="15.75" thickBot="1" x14ac:dyDescent="0.3">
      <c r="B202" s="6" t="s">
        <v>204</v>
      </c>
      <c r="C202" s="4" t="s">
        <v>475</v>
      </c>
      <c r="D202" s="4" t="s">
        <v>475</v>
      </c>
      <c r="E202" s="3">
        <v>15000000</v>
      </c>
      <c r="F202" s="3">
        <v>19500000</v>
      </c>
      <c r="G202" s="7">
        <v>0</v>
      </c>
    </row>
    <row r="203" spans="2:7" ht="15.75" thickBot="1" x14ac:dyDescent="0.3">
      <c r="B203" s="6" t="s">
        <v>205</v>
      </c>
      <c r="C203" s="4" t="s">
        <v>474</v>
      </c>
      <c r="D203" s="4" t="s">
        <v>474</v>
      </c>
      <c r="E203" s="2">
        <v>1000000</v>
      </c>
      <c r="F203" s="2">
        <v>1300000</v>
      </c>
      <c r="G203" s="7">
        <v>0</v>
      </c>
    </row>
    <row r="204" spans="2:7" ht="15.75" thickBot="1" x14ac:dyDescent="0.3">
      <c r="B204" s="6" t="s">
        <v>206</v>
      </c>
      <c r="C204" s="4" t="s">
        <v>474</v>
      </c>
      <c r="D204" s="4" t="s">
        <v>474</v>
      </c>
      <c r="E204" s="2">
        <v>30000</v>
      </c>
      <c r="F204" s="2">
        <v>39000</v>
      </c>
      <c r="G204" s="7">
        <v>0</v>
      </c>
    </row>
    <row r="205" spans="2:7" ht="15.75" thickBot="1" x14ac:dyDescent="0.3">
      <c r="B205" s="6" t="s">
        <v>207</v>
      </c>
      <c r="C205" s="4" t="s">
        <v>474</v>
      </c>
      <c r="D205" s="4" t="s">
        <v>475</v>
      </c>
      <c r="E205" s="2">
        <v>250000</v>
      </c>
      <c r="F205" s="2">
        <v>325000</v>
      </c>
      <c r="G205" s="7">
        <v>0</v>
      </c>
    </row>
    <row r="206" spans="2:7" ht="15.75" thickBot="1" x14ac:dyDescent="0.3">
      <c r="B206" s="6" t="s">
        <v>208</v>
      </c>
      <c r="C206" s="4" t="s">
        <v>475</v>
      </c>
      <c r="D206" s="4" t="s">
        <v>475</v>
      </c>
      <c r="E206" s="3">
        <v>35000000</v>
      </c>
      <c r="F206" s="3">
        <v>45500000</v>
      </c>
      <c r="G206" s="7">
        <v>0</v>
      </c>
    </row>
    <row r="207" spans="2:7" ht="15.75" thickBot="1" x14ac:dyDescent="0.3">
      <c r="B207" s="6" t="s">
        <v>209</v>
      </c>
      <c r="C207" s="4" t="s">
        <v>474</v>
      </c>
      <c r="D207" s="4" t="s">
        <v>474</v>
      </c>
      <c r="E207" s="2">
        <v>3000000</v>
      </c>
      <c r="F207" s="3">
        <v>3900000</v>
      </c>
      <c r="G207" s="7">
        <v>0</v>
      </c>
    </row>
    <row r="208" spans="2:7" ht="15.75" thickBot="1" x14ac:dyDescent="0.3">
      <c r="B208" s="6" t="s">
        <v>210</v>
      </c>
      <c r="C208" s="4" t="s">
        <v>474</v>
      </c>
      <c r="D208" s="4" t="s">
        <v>474</v>
      </c>
      <c r="E208" s="2">
        <v>125000</v>
      </c>
      <c r="F208" s="2">
        <v>162500</v>
      </c>
      <c r="G208" s="7">
        <v>0</v>
      </c>
    </row>
    <row r="209" spans="2:7" ht="15.75" thickBot="1" x14ac:dyDescent="0.3">
      <c r="B209" s="6" t="s">
        <v>211</v>
      </c>
      <c r="C209" s="4" t="s">
        <v>474</v>
      </c>
      <c r="D209" s="4" t="s">
        <v>474</v>
      </c>
      <c r="E209" s="2">
        <v>500000</v>
      </c>
      <c r="F209" s="2">
        <v>650000</v>
      </c>
      <c r="G209" s="7">
        <v>0</v>
      </c>
    </row>
    <row r="210" spans="2:7" ht="15.75" thickBot="1" x14ac:dyDescent="0.3">
      <c r="B210" s="6" t="s">
        <v>212</v>
      </c>
      <c r="C210" s="4" t="s">
        <v>475</v>
      </c>
      <c r="D210" s="4" t="s">
        <v>475</v>
      </c>
      <c r="E210" s="3">
        <v>110000000</v>
      </c>
      <c r="F210" s="3">
        <v>143000000</v>
      </c>
      <c r="G210" s="7">
        <v>0</v>
      </c>
    </row>
    <row r="211" spans="2:7" ht="15.75" thickBot="1" x14ac:dyDescent="0.3">
      <c r="B211" s="6" t="s">
        <v>213</v>
      </c>
      <c r="C211" s="4" t="s">
        <v>475</v>
      </c>
      <c r="D211" s="4" t="s">
        <v>475</v>
      </c>
      <c r="E211" s="3">
        <v>35000000</v>
      </c>
      <c r="F211" s="3">
        <v>45500000</v>
      </c>
      <c r="G211" s="7">
        <v>0</v>
      </c>
    </row>
    <row r="212" spans="2:7" ht="15.75" thickBot="1" x14ac:dyDescent="0.3">
      <c r="B212" s="6" t="s">
        <v>214</v>
      </c>
      <c r="C212" s="4" t="s">
        <v>474</v>
      </c>
      <c r="D212" s="4" t="s">
        <v>474</v>
      </c>
      <c r="E212" s="2">
        <v>3000000</v>
      </c>
      <c r="F212" s="3">
        <v>3900000</v>
      </c>
      <c r="G212" s="7">
        <v>0</v>
      </c>
    </row>
    <row r="213" spans="2:7" ht="15.75" thickBot="1" x14ac:dyDescent="0.3">
      <c r="B213" s="6" t="s">
        <v>215</v>
      </c>
      <c r="C213" s="4" t="s">
        <v>474</v>
      </c>
      <c r="D213" s="4" t="s">
        <v>474</v>
      </c>
      <c r="E213" s="2">
        <v>125000</v>
      </c>
      <c r="F213" s="2">
        <v>162500</v>
      </c>
      <c r="G213" s="7">
        <v>0</v>
      </c>
    </row>
    <row r="214" spans="2:7" ht="15.75" thickBot="1" x14ac:dyDescent="0.3">
      <c r="B214" s="6" t="s">
        <v>216</v>
      </c>
      <c r="C214" s="4" t="s">
        <v>475</v>
      </c>
      <c r="D214" s="4" t="s">
        <v>475</v>
      </c>
      <c r="E214" s="3">
        <v>15000000</v>
      </c>
      <c r="F214" s="3">
        <v>19500000</v>
      </c>
      <c r="G214" s="7">
        <v>0</v>
      </c>
    </row>
    <row r="215" spans="2:7" ht="15.75" thickBot="1" x14ac:dyDescent="0.3">
      <c r="B215" s="6" t="s">
        <v>217</v>
      </c>
      <c r="C215" s="4" t="s">
        <v>474</v>
      </c>
      <c r="D215" s="4" t="s">
        <v>474</v>
      </c>
      <c r="E215" s="2">
        <v>500000</v>
      </c>
      <c r="F215" s="2">
        <v>650000</v>
      </c>
      <c r="G215" s="7">
        <v>0</v>
      </c>
    </row>
    <row r="216" spans="2:7" ht="15.75" thickBot="1" x14ac:dyDescent="0.3">
      <c r="B216" s="6" t="s">
        <v>218</v>
      </c>
      <c r="C216" s="4" t="s">
        <v>474</v>
      </c>
      <c r="D216" s="4" t="s">
        <v>474</v>
      </c>
      <c r="E216" s="2">
        <v>85000</v>
      </c>
      <c r="F216" s="2">
        <v>110500</v>
      </c>
      <c r="G216" s="7">
        <v>0</v>
      </c>
    </row>
    <row r="217" spans="2:7" ht="15.75" thickBot="1" x14ac:dyDescent="0.3">
      <c r="B217" s="6" t="s">
        <v>219</v>
      </c>
      <c r="C217" s="4" t="s">
        <v>474</v>
      </c>
      <c r="D217" s="4" t="s">
        <v>474</v>
      </c>
      <c r="E217" s="2">
        <v>250000</v>
      </c>
      <c r="F217" s="2">
        <v>325000</v>
      </c>
      <c r="G217" s="7">
        <v>0</v>
      </c>
    </row>
    <row r="218" spans="2:7" ht="15.75" thickBot="1" x14ac:dyDescent="0.3">
      <c r="B218" s="6" t="s">
        <v>220</v>
      </c>
      <c r="C218" s="4" t="s">
        <v>475</v>
      </c>
      <c r="D218" s="4" t="s">
        <v>475</v>
      </c>
      <c r="E218" s="3">
        <v>15000000</v>
      </c>
      <c r="F218" s="3">
        <v>19500000</v>
      </c>
      <c r="G218" s="7">
        <v>0</v>
      </c>
    </row>
    <row r="219" spans="2:7" ht="15.75" thickBot="1" x14ac:dyDescent="0.3">
      <c r="B219" s="6" t="s">
        <v>221</v>
      </c>
      <c r="C219" s="4" t="s">
        <v>474</v>
      </c>
      <c r="D219" s="4" t="s">
        <v>475</v>
      </c>
      <c r="E219" s="2">
        <v>400000</v>
      </c>
      <c r="F219" s="2">
        <v>520000</v>
      </c>
      <c r="G219" s="7">
        <v>0</v>
      </c>
    </row>
    <row r="220" spans="2:7" ht="15.75" thickBot="1" x14ac:dyDescent="0.3">
      <c r="B220" s="6" t="s">
        <v>222</v>
      </c>
      <c r="C220" s="4" t="s">
        <v>474</v>
      </c>
      <c r="D220" s="4" t="s">
        <v>475</v>
      </c>
      <c r="E220" s="2">
        <v>100000</v>
      </c>
      <c r="F220" s="2">
        <v>130000</v>
      </c>
      <c r="G220" s="7">
        <v>0</v>
      </c>
    </row>
    <row r="221" spans="2:7" ht="15.75" thickBot="1" x14ac:dyDescent="0.3">
      <c r="B221" s="6" t="s">
        <v>223</v>
      </c>
      <c r="C221" s="4" t="s">
        <v>475</v>
      </c>
      <c r="D221" s="4" t="s">
        <v>475</v>
      </c>
      <c r="E221" s="3">
        <v>18000000</v>
      </c>
      <c r="F221" s="3">
        <v>23400000</v>
      </c>
      <c r="G221" s="7">
        <v>0</v>
      </c>
    </row>
    <row r="222" spans="2:7" ht="15.75" thickBot="1" x14ac:dyDescent="0.3">
      <c r="B222" s="6" t="s">
        <v>224</v>
      </c>
      <c r="C222" s="4" t="s">
        <v>474</v>
      </c>
      <c r="D222" s="4" t="s">
        <v>475</v>
      </c>
      <c r="E222" s="2">
        <v>500000</v>
      </c>
      <c r="F222" s="2">
        <v>650000</v>
      </c>
      <c r="G222" s="7">
        <v>0</v>
      </c>
    </row>
    <row r="223" spans="2:7" ht="15.75" thickBot="1" x14ac:dyDescent="0.3">
      <c r="B223" s="6" t="s">
        <v>225</v>
      </c>
      <c r="C223" s="4" t="s">
        <v>475</v>
      </c>
      <c r="D223" s="4" t="s">
        <v>475</v>
      </c>
      <c r="E223" s="3">
        <v>55000000</v>
      </c>
      <c r="F223" s="3">
        <v>71500000</v>
      </c>
      <c r="G223" s="7">
        <v>0</v>
      </c>
    </row>
    <row r="224" spans="2:7" ht="15.75" thickBot="1" x14ac:dyDescent="0.3">
      <c r="B224" s="6" t="s">
        <v>226</v>
      </c>
      <c r="C224" s="4" t="s">
        <v>475</v>
      </c>
      <c r="D224" s="4" t="s">
        <v>475</v>
      </c>
      <c r="E224" s="3">
        <v>20000000</v>
      </c>
      <c r="F224" s="3">
        <v>26000000</v>
      </c>
      <c r="G224" s="7">
        <v>0</v>
      </c>
    </row>
    <row r="225" spans="2:7" ht="15.75" thickBot="1" x14ac:dyDescent="0.3">
      <c r="B225" s="6" t="s">
        <v>227</v>
      </c>
      <c r="C225" s="4" t="s">
        <v>474</v>
      </c>
      <c r="D225" s="4" t="s">
        <v>474</v>
      </c>
      <c r="E225" s="2">
        <v>30000</v>
      </c>
      <c r="F225" s="2">
        <v>39000</v>
      </c>
      <c r="G225" s="7">
        <v>0</v>
      </c>
    </row>
    <row r="226" spans="2:7" ht="15.75" thickBot="1" x14ac:dyDescent="0.3">
      <c r="B226" s="6" t="s">
        <v>228</v>
      </c>
      <c r="C226" s="4" t="s">
        <v>474</v>
      </c>
      <c r="D226" s="4" t="s">
        <v>474</v>
      </c>
      <c r="E226" s="2">
        <v>1000000</v>
      </c>
      <c r="F226" s="2">
        <v>1300000</v>
      </c>
      <c r="G226" s="7">
        <v>0</v>
      </c>
    </row>
    <row r="227" spans="2:7" ht="15.75" thickBot="1" x14ac:dyDescent="0.3">
      <c r="B227" s="6" t="s">
        <v>229</v>
      </c>
      <c r="C227" s="4" t="s">
        <v>475</v>
      </c>
      <c r="D227" s="4" t="s">
        <v>475</v>
      </c>
      <c r="E227" s="3">
        <v>5000000</v>
      </c>
      <c r="F227" s="3">
        <v>6500000</v>
      </c>
      <c r="G227" s="7">
        <v>0</v>
      </c>
    </row>
    <row r="228" spans="2:7" ht="15.75" thickBot="1" x14ac:dyDescent="0.3">
      <c r="B228" s="6" t="s">
        <v>230</v>
      </c>
      <c r="C228" s="4" t="s">
        <v>474</v>
      </c>
      <c r="D228" s="4" t="s">
        <v>475</v>
      </c>
      <c r="E228" s="2">
        <v>125000</v>
      </c>
      <c r="F228" s="2">
        <v>162500</v>
      </c>
      <c r="G228" s="7">
        <v>0</v>
      </c>
    </row>
    <row r="229" spans="2:7" ht="15.75" thickBot="1" x14ac:dyDescent="0.3">
      <c r="B229" s="6" t="s">
        <v>231</v>
      </c>
      <c r="C229" s="4" t="s">
        <v>474</v>
      </c>
      <c r="D229" s="4" t="s">
        <v>475</v>
      </c>
      <c r="E229" s="2">
        <v>500000</v>
      </c>
      <c r="F229" s="2">
        <v>650000</v>
      </c>
      <c r="G229" s="7">
        <v>0</v>
      </c>
    </row>
    <row r="230" spans="2:7" ht="15.75" thickBot="1" x14ac:dyDescent="0.3">
      <c r="B230" s="6" t="s">
        <v>232</v>
      </c>
      <c r="C230" s="4" t="s">
        <v>474</v>
      </c>
      <c r="D230" s="4" t="s">
        <v>475</v>
      </c>
      <c r="E230" s="2">
        <v>2500000</v>
      </c>
      <c r="F230" s="2">
        <v>3250000</v>
      </c>
      <c r="G230" s="7">
        <v>0</v>
      </c>
    </row>
    <row r="231" spans="2:7" ht="15.75" thickBot="1" x14ac:dyDescent="0.3">
      <c r="B231" s="6" t="s">
        <v>233</v>
      </c>
      <c r="C231" s="4" t="s">
        <v>475</v>
      </c>
      <c r="D231" s="4" t="s">
        <v>475</v>
      </c>
      <c r="E231" s="3">
        <v>25000000</v>
      </c>
      <c r="F231" s="3">
        <v>32500000</v>
      </c>
      <c r="G231" s="7">
        <v>0</v>
      </c>
    </row>
    <row r="232" spans="2:7" ht="15.75" thickBot="1" x14ac:dyDescent="0.3">
      <c r="B232" s="6" t="s">
        <v>234</v>
      </c>
      <c r="C232" s="4" t="s">
        <v>474</v>
      </c>
      <c r="D232" s="4" t="s">
        <v>475</v>
      </c>
      <c r="E232" s="2">
        <v>500000</v>
      </c>
      <c r="F232" s="2">
        <v>650000</v>
      </c>
      <c r="G232" s="7">
        <v>0</v>
      </c>
    </row>
    <row r="233" spans="2:7" ht="15.75" thickBot="1" x14ac:dyDescent="0.3">
      <c r="B233" s="6" t="s">
        <v>235</v>
      </c>
      <c r="C233" s="4" t="s">
        <v>475</v>
      </c>
      <c r="D233" s="4" t="s">
        <v>475</v>
      </c>
      <c r="E233" s="3">
        <v>250000000</v>
      </c>
      <c r="F233" s="3">
        <v>325000000</v>
      </c>
      <c r="G233" s="7">
        <v>0</v>
      </c>
    </row>
    <row r="234" spans="2:7" ht="15.75" thickBot="1" x14ac:dyDescent="0.3">
      <c r="B234" s="6" t="s">
        <v>236</v>
      </c>
      <c r="C234" s="4" t="s">
        <v>475</v>
      </c>
      <c r="D234" s="4" t="s">
        <v>475</v>
      </c>
      <c r="E234" s="3">
        <v>30000000</v>
      </c>
      <c r="F234" s="3">
        <v>39000000</v>
      </c>
      <c r="G234" s="7">
        <v>0</v>
      </c>
    </row>
    <row r="235" spans="2:7" ht="15.75" thickBot="1" x14ac:dyDescent="0.3">
      <c r="B235" s="6" t="s">
        <v>237</v>
      </c>
      <c r="C235" s="4" t="s">
        <v>475</v>
      </c>
      <c r="D235" s="4" t="s">
        <v>475</v>
      </c>
      <c r="E235" s="3">
        <v>10000000</v>
      </c>
      <c r="F235" s="3">
        <v>13000000</v>
      </c>
      <c r="G235" s="7">
        <v>0</v>
      </c>
    </row>
    <row r="236" spans="2:7" ht="15.75" thickBot="1" x14ac:dyDescent="0.3">
      <c r="B236" s="6" t="s">
        <v>238</v>
      </c>
      <c r="C236" s="4" t="s">
        <v>475</v>
      </c>
      <c r="D236" s="4" t="s">
        <v>475</v>
      </c>
      <c r="E236" s="3">
        <v>100000000</v>
      </c>
      <c r="F236" s="3">
        <v>130000000</v>
      </c>
      <c r="G236" s="7">
        <v>0</v>
      </c>
    </row>
    <row r="237" spans="2:7" ht="15.75" thickBot="1" x14ac:dyDescent="0.3">
      <c r="B237" s="6" t="s">
        <v>239</v>
      </c>
      <c r="C237" s="4" t="s">
        <v>475</v>
      </c>
      <c r="D237" s="4" t="s">
        <v>475</v>
      </c>
      <c r="E237" s="3">
        <v>20000000</v>
      </c>
      <c r="F237" s="3">
        <v>26000000</v>
      </c>
      <c r="G237" s="7">
        <v>0</v>
      </c>
    </row>
    <row r="238" spans="2:7" ht="15.75" thickBot="1" x14ac:dyDescent="0.3">
      <c r="B238" s="6" t="s">
        <v>240</v>
      </c>
      <c r="C238" s="4" t="s">
        <v>475</v>
      </c>
      <c r="D238" s="4" t="s">
        <v>475</v>
      </c>
      <c r="E238" s="3">
        <v>75000000</v>
      </c>
      <c r="F238" s="3">
        <v>97500000</v>
      </c>
      <c r="G238" s="7">
        <v>0</v>
      </c>
    </row>
    <row r="239" spans="2:7" ht="15.75" thickBot="1" x14ac:dyDescent="0.3">
      <c r="B239" s="6" t="s">
        <v>241</v>
      </c>
      <c r="C239" s="4" t="s">
        <v>474</v>
      </c>
      <c r="D239" s="4" t="s">
        <v>474</v>
      </c>
      <c r="E239" s="2">
        <v>75000</v>
      </c>
      <c r="F239" s="2">
        <v>97500</v>
      </c>
      <c r="G239" s="7">
        <v>0</v>
      </c>
    </row>
    <row r="240" spans="2:7" ht="15.75" thickBot="1" x14ac:dyDescent="0.3">
      <c r="B240" s="6" t="s">
        <v>242</v>
      </c>
      <c r="C240" s="4" t="s">
        <v>474</v>
      </c>
      <c r="D240" s="4" t="s">
        <v>475</v>
      </c>
      <c r="E240" s="2">
        <v>150000</v>
      </c>
      <c r="F240" s="2">
        <v>195000</v>
      </c>
      <c r="G240" s="7">
        <v>0</v>
      </c>
    </row>
    <row r="241" spans="2:7" ht="15.75" thickBot="1" x14ac:dyDescent="0.3">
      <c r="B241" s="6" t="s">
        <v>243</v>
      </c>
      <c r="C241" s="4" t="s">
        <v>474</v>
      </c>
      <c r="D241" s="4" t="s">
        <v>474</v>
      </c>
      <c r="E241" s="2">
        <v>150000</v>
      </c>
      <c r="F241" s="2">
        <v>195000</v>
      </c>
      <c r="G241" s="7">
        <v>0</v>
      </c>
    </row>
    <row r="242" spans="2:7" ht="15.75" thickBot="1" x14ac:dyDescent="0.3">
      <c r="B242" s="6" t="s">
        <v>244</v>
      </c>
      <c r="C242" s="4" t="s">
        <v>474</v>
      </c>
      <c r="D242" s="4" t="s">
        <v>475</v>
      </c>
      <c r="E242" s="2">
        <v>500000</v>
      </c>
      <c r="F242" s="2">
        <v>650000</v>
      </c>
      <c r="G242" s="7">
        <v>0</v>
      </c>
    </row>
    <row r="243" spans="2:7" ht="15.75" thickBot="1" x14ac:dyDescent="0.3">
      <c r="B243" s="6" t="s">
        <v>245</v>
      </c>
      <c r="C243" s="4" t="s">
        <v>474</v>
      </c>
      <c r="D243" s="4" t="s">
        <v>475</v>
      </c>
      <c r="E243" s="2">
        <v>250000</v>
      </c>
      <c r="F243" s="2">
        <v>325000</v>
      </c>
      <c r="G243" s="7">
        <v>0</v>
      </c>
    </row>
    <row r="244" spans="2:7" ht="15.75" thickBot="1" x14ac:dyDescent="0.3">
      <c r="B244" s="6" t="s">
        <v>246</v>
      </c>
      <c r="C244" s="4" t="s">
        <v>475</v>
      </c>
      <c r="D244" s="4" t="s">
        <v>475</v>
      </c>
      <c r="E244" s="3">
        <v>2500000000</v>
      </c>
      <c r="F244" s="3">
        <v>3250000000</v>
      </c>
      <c r="G244" s="7">
        <v>0</v>
      </c>
    </row>
    <row r="245" spans="2:7" ht="15.75" thickBot="1" x14ac:dyDescent="0.3">
      <c r="B245" s="6" t="s">
        <v>247</v>
      </c>
      <c r="C245" s="4" t="s">
        <v>475</v>
      </c>
      <c r="D245" s="4" t="s">
        <v>475</v>
      </c>
      <c r="E245" s="3">
        <v>10000000</v>
      </c>
      <c r="F245" s="3">
        <v>13000000</v>
      </c>
      <c r="G245" s="7">
        <v>0</v>
      </c>
    </row>
    <row r="246" spans="2:7" ht="15.75" thickBot="1" x14ac:dyDescent="0.3">
      <c r="B246" s="6" t="s">
        <v>248</v>
      </c>
      <c r="C246" s="4" t="s">
        <v>475</v>
      </c>
      <c r="D246" s="4" t="s">
        <v>475</v>
      </c>
      <c r="E246" s="3">
        <v>10000000</v>
      </c>
      <c r="F246" s="3">
        <v>13000000</v>
      </c>
      <c r="G246" s="7">
        <v>0</v>
      </c>
    </row>
    <row r="247" spans="2:7" ht="15.75" thickBot="1" x14ac:dyDescent="0.3">
      <c r="B247" s="6" t="s">
        <v>249</v>
      </c>
      <c r="C247" s="4" t="s">
        <v>475</v>
      </c>
      <c r="D247" s="4" t="s">
        <v>475</v>
      </c>
      <c r="E247" s="3">
        <v>10000000</v>
      </c>
      <c r="F247" s="3">
        <v>13000000</v>
      </c>
      <c r="G247" s="7">
        <v>0</v>
      </c>
    </row>
    <row r="248" spans="2:7" ht="15.75" thickBot="1" x14ac:dyDescent="0.3">
      <c r="B248" s="6" t="s">
        <v>250</v>
      </c>
      <c r="C248" s="4" t="s">
        <v>475</v>
      </c>
      <c r="D248" s="4" t="s">
        <v>475</v>
      </c>
      <c r="E248" s="3">
        <v>10000000</v>
      </c>
      <c r="F248" s="3">
        <v>13000000</v>
      </c>
      <c r="G248" s="7">
        <v>0</v>
      </c>
    </row>
    <row r="249" spans="2:7" ht="15.75" thickBot="1" x14ac:dyDescent="0.3">
      <c r="B249" s="6" t="s">
        <v>251</v>
      </c>
      <c r="C249" s="4" t="s">
        <v>475</v>
      </c>
      <c r="D249" s="4" t="s">
        <v>475</v>
      </c>
      <c r="E249" s="1" t="s">
        <v>5</v>
      </c>
      <c r="F249" s="1" t="s">
        <v>5</v>
      </c>
      <c r="G249" s="7">
        <v>0</v>
      </c>
    </row>
    <row r="250" spans="2:7" ht="15.75" thickBot="1" x14ac:dyDescent="0.3">
      <c r="B250" s="6" t="s">
        <v>252</v>
      </c>
      <c r="C250" s="4" t="s">
        <v>474</v>
      </c>
      <c r="D250" s="4" t="s">
        <v>474</v>
      </c>
      <c r="E250" s="2">
        <v>3000000</v>
      </c>
      <c r="F250" s="3">
        <v>3900000</v>
      </c>
      <c r="G250" s="7">
        <v>0</v>
      </c>
    </row>
    <row r="251" spans="2:7" ht="15.75" thickBot="1" x14ac:dyDescent="0.3">
      <c r="B251" s="6" t="s">
        <v>253</v>
      </c>
      <c r="C251" s="4" t="s">
        <v>474</v>
      </c>
      <c r="D251" s="4" t="s">
        <v>474</v>
      </c>
      <c r="E251" s="2">
        <v>3000000</v>
      </c>
      <c r="F251" s="3">
        <v>3900000</v>
      </c>
      <c r="G251" s="7">
        <v>0</v>
      </c>
    </row>
    <row r="252" spans="2:7" ht="15.75" thickBot="1" x14ac:dyDescent="0.3">
      <c r="B252" s="6" t="s">
        <v>254</v>
      </c>
      <c r="C252" s="4" t="s">
        <v>475</v>
      </c>
      <c r="D252" s="4" t="s">
        <v>475</v>
      </c>
      <c r="E252" s="1" t="s">
        <v>5</v>
      </c>
      <c r="F252" s="1" t="s">
        <v>5</v>
      </c>
      <c r="G252" s="7">
        <v>0</v>
      </c>
    </row>
    <row r="253" spans="2:7" ht="15.75" thickBot="1" x14ac:dyDescent="0.3">
      <c r="B253" s="6" t="s">
        <v>255</v>
      </c>
      <c r="C253" s="4" t="s">
        <v>474</v>
      </c>
      <c r="D253" s="4" t="s">
        <v>474</v>
      </c>
      <c r="E253" s="2">
        <v>3000000</v>
      </c>
      <c r="F253" s="3">
        <v>3900000</v>
      </c>
      <c r="G253" s="7">
        <v>0</v>
      </c>
    </row>
    <row r="254" spans="2:7" ht="15.75" thickBot="1" x14ac:dyDescent="0.3">
      <c r="B254" s="6" t="s">
        <v>256</v>
      </c>
      <c r="C254" s="4" t="s">
        <v>475</v>
      </c>
      <c r="D254" s="4" t="s">
        <v>475</v>
      </c>
      <c r="E254" s="3">
        <v>10000000</v>
      </c>
      <c r="F254" s="3">
        <v>13000000</v>
      </c>
      <c r="G254" s="7">
        <v>0</v>
      </c>
    </row>
    <row r="255" spans="2:7" ht="15.75" thickBot="1" x14ac:dyDescent="0.3">
      <c r="B255" s="6" t="s">
        <v>257</v>
      </c>
      <c r="C255" s="4" t="s">
        <v>475</v>
      </c>
      <c r="D255" s="4" t="s">
        <v>475</v>
      </c>
      <c r="E255" s="3">
        <v>10000000</v>
      </c>
      <c r="F255" s="3">
        <v>13000000</v>
      </c>
      <c r="G255" s="7">
        <v>0</v>
      </c>
    </row>
    <row r="256" spans="2:7" ht="15.75" thickBot="1" x14ac:dyDescent="0.3">
      <c r="B256" s="6" t="s">
        <v>258</v>
      </c>
      <c r="C256" s="4" t="s">
        <v>475</v>
      </c>
      <c r="D256" s="4" t="s">
        <v>475</v>
      </c>
      <c r="E256" s="1" t="s">
        <v>5</v>
      </c>
      <c r="F256" s="3">
        <v>78000000</v>
      </c>
      <c r="G256" s="7">
        <v>0</v>
      </c>
    </row>
    <row r="257" spans="2:7" ht="15.75" thickBot="1" x14ac:dyDescent="0.3">
      <c r="B257" s="6" t="s">
        <v>259</v>
      </c>
      <c r="C257" s="4" t="s">
        <v>475</v>
      </c>
      <c r="D257" s="4" t="s">
        <v>475</v>
      </c>
      <c r="E257" s="1" t="s">
        <v>5</v>
      </c>
      <c r="F257" s="1" t="s">
        <v>5</v>
      </c>
      <c r="G257" s="7">
        <v>0</v>
      </c>
    </row>
    <row r="258" spans="2:7" ht="15.75" thickBot="1" x14ac:dyDescent="0.3">
      <c r="B258" s="6" t="s">
        <v>260</v>
      </c>
      <c r="C258" s="4" t="s">
        <v>475</v>
      </c>
      <c r="D258" s="4" t="s">
        <v>475</v>
      </c>
      <c r="E258" s="3">
        <v>15000000</v>
      </c>
      <c r="F258" s="3">
        <v>19500000</v>
      </c>
      <c r="G258" s="7">
        <v>0</v>
      </c>
    </row>
    <row r="259" spans="2:7" ht="15.75" thickBot="1" x14ac:dyDescent="0.3">
      <c r="B259" s="6" t="s">
        <v>261</v>
      </c>
      <c r="C259" s="4" t="s">
        <v>474</v>
      </c>
      <c r="D259" s="4" t="s">
        <v>474</v>
      </c>
      <c r="E259" s="2">
        <v>250000</v>
      </c>
      <c r="F259" s="2">
        <v>325000</v>
      </c>
      <c r="G259" s="7">
        <v>0</v>
      </c>
    </row>
    <row r="260" spans="2:7" ht="15.75" thickBot="1" x14ac:dyDescent="0.3">
      <c r="B260" s="6" t="s">
        <v>262</v>
      </c>
      <c r="C260" s="4" t="s">
        <v>474</v>
      </c>
      <c r="D260" s="4" t="s">
        <v>474</v>
      </c>
      <c r="E260" s="2">
        <v>30000</v>
      </c>
      <c r="F260" s="2">
        <v>39000</v>
      </c>
      <c r="G260" s="7">
        <v>0</v>
      </c>
    </row>
    <row r="261" spans="2:7" ht="15.75" thickBot="1" x14ac:dyDescent="0.3">
      <c r="B261" s="6" t="s">
        <v>263</v>
      </c>
      <c r="C261" s="4" t="s">
        <v>474</v>
      </c>
      <c r="D261" s="4" t="s">
        <v>474</v>
      </c>
      <c r="E261" s="2">
        <v>75000</v>
      </c>
      <c r="F261" s="2">
        <v>97500</v>
      </c>
      <c r="G261" s="7">
        <v>0</v>
      </c>
    </row>
    <row r="262" spans="2:7" ht="15.75" thickBot="1" x14ac:dyDescent="0.3">
      <c r="B262" s="6" t="s">
        <v>264</v>
      </c>
      <c r="C262" s="4" t="s">
        <v>475</v>
      </c>
      <c r="D262" s="4" t="s">
        <v>475</v>
      </c>
      <c r="E262" s="3">
        <v>110000000</v>
      </c>
      <c r="F262" s="3">
        <v>143000000</v>
      </c>
      <c r="G262" s="7">
        <v>0</v>
      </c>
    </row>
    <row r="263" spans="2:7" ht="15.75" thickBot="1" x14ac:dyDescent="0.3">
      <c r="B263" s="6" t="s">
        <v>265</v>
      </c>
      <c r="C263" s="4" t="s">
        <v>474</v>
      </c>
      <c r="D263" s="4" t="s">
        <v>474</v>
      </c>
      <c r="E263" s="2">
        <v>1000000</v>
      </c>
      <c r="F263" s="2">
        <v>1300000</v>
      </c>
      <c r="G263" s="7">
        <v>0</v>
      </c>
    </row>
    <row r="264" spans="2:7" ht="15.75" thickBot="1" x14ac:dyDescent="0.3">
      <c r="B264" s="6" t="s">
        <v>266</v>
      </c>
      <c r="C264" s="4" t="s">
        <v>474</v>
      </c>
      <c r="D264" s="4" t="s">
        <v>474</v>
      </c>
      <c r="E264" s="2">
        <v>30000</v>
      </c>
      <c r="F264" s="2">
        <v>39000</v>
      </c>
      <c r="G264" s="7">
        <v>0</v>
      </c>
    </row>
    <row r="265" spans="2:7" ht="15.75" thickBot="1" x14ac:dyDescent="0.3">
      <c r="B265" s="6" t="s">
        <v>267</v>
      </c>
      <c r="C265" s="4" t="s">
        <v>475</v>
      </c>
      <c r="D265" s="4" t="s">
        <v>475</v>
      </c>
      <c r="E265" s="3">
        <v>30000000</v>
      </c>
      <c r="F265" s="3">
        <v>39000000</v>
      </c>
      <c r="G265" s="7">
        <v>0</v>
      </c>
    </row>
    <row r="266" spans="2:7" ht="15.75" thickBot="1" x14ac:dyDescent="0.3">
      <c r="B266" s="6" t="s">
        <v>268</v>
      </c>
      <c r="C266" s="4" t="s">
        <v>475</v>
      </c>
      <c r="D266" s="4" t="s">
        <v>475</v>
      </c>
      <c r="E266" s="3">
        <v>5000000</v>
      </c>
      <c r="F266" s="3">
        <v>6500000</v>
      </c>
      <c r="G266" s="7">
        <v>0</v>
      </c>
    </row>
    <row r="267" spans="2:7" ht="15.75" thickBot="1" x14ac:dyDescent="0.3">
      <c r="B267" s="6" t="s">
        <v>269</v>
      </c>
      <c r="C267" s="4" t="s">
        <v>474</v>
      </c>
      <c r="D267" s="4" t="s">
        <v>475</v>
      </c>
      <c r="E267" s="2">
        <v>500000</v>
      </c>
      <c r="F267" s="2">
        <v>650000</v>
      </c>
      <c r="G267" s="7">
        <v>0</v>
      </c>
    </row>
    <row r="268" spans="2:7" ht="15.75" thickBot="1" x14ac:dyDescent="0.3">
      <c r="B268" s="6" t="s">
        <v>270</v>
      </c>
      <c r="C268" s="4" t="s">
        <v>474</v>
      </c>
      <c r="D268" s="4" t="s">
        <v>474</v>
      </c>
      <c r="E268" s="2">
        <v>100000</v>
      </c>
      <c r="F268" s="2">
        <v>130000</v>
      </c>
      <c r="G268" s="7">
        <v>0</v>
      </c>
    </row>
    <row r="269" spans="2:7" ht="15.75" thickBot="1" x14ac:dyDescent="0.3">
      <c r="B269" s="6" t="s">
        <v>271</v>
      </c>
      <c r="C269" s="4" t="s">
        <v>474</v>
      </c>
      <c r="D269" s="4" t="s">
        <v>475</v>
      </c>
      <c r="E269" s="2">
        <v>250000</v>
      </c>
      <c r="F269" s="2">
        <v>325000</v>
      </c>
      <c r="G269" s="7">
        <v>0</v>
      </c>
    </row>
    <row r="270" spans="2:7" ht="15.75" thickBot="1" x14ac:dyDescent="0.3">
      <c r="B270" s="6" t="s">
        <v>272</v>
      </c>
      <c r="C270" s="4" t="s">
        <v>475</v>
      </c>
      <c r="D270" s="4" t="s">
        <v>475</v>
      </c>
      <c r="E270" s="3">
        <v>65000000</v>
      </c>
      <c r="F270" s="3">
        <v>84500000</v>
      </c>
      <c r="G270" s="7">
        <v>0</v>
      </c>
    </row>
    <row r="271" spans="2:7" ht="15.75" thickBot="1" x14ac:dyDescent="0.3">
      <c r="B271" s="6" t="s">
        <v>273</v>
      </c>
      <c r="C271" s="4" t="s">
        <v>474</v>
      </c>
      <c r="D271" s="4" t="s">
        <v>474</v>
      </c>
      <c r="E271" s="2">
        <v>3500000</v>
      </c>
      <c r="F271" s="3">
        <v>4550000</v>
      </c>
      <c r="G271" s="7">
        <v>0</v>
      </c>
    </row>
    <row r="272" spans="2:7" ht="15.75" thickBot="1" x14ac:dyDescent="0.3">
      <c r="B272" s="6" t="s">
        <v>274</v>
      </c>
      <c r="C272" s="4" t="s">
        <v>474</v>
      </c>
      <c r="D272" s="4" t="s">
        <v>474</v>
      </c>
      <c r="E272" s="2">
        <v>200000</v>
      </c>
      <c r="F272" s="2">
        <v>260000</v>
      </c>
      <c r="G272" s="7">
        <v>0</v>
      </c>
    </row>
    <row r="273" spans="2:7" ht="15.75" thickBot="1" x14ac:dyDescent="0.3">
      <c r="B273" s="6" t="s">
        <v>275</v>
      </c>
      <c r="C273" s="4" t="s">
        <v>475</v>
      </c>
      <c r="D273" s="4" t="s">
        <v>475</v>
      </c>
      <c r="E273" s="3">
        <v>5000000</v>
      </c>
      <c r="F273" s="3">
        <v>6500000</v>
      </c>
      <c r="G273" s="7">
        <v>0</v>
      </c>
    </row>
    <row r="274" spans="2:7" ht="15.75" thickBot="1" x14ac:dyDescent="0.3">
      <c r="B274" s="6" t="s">
        <v>276</v>
      </c>
      <c r="C274" s="4" t="s">
        <v>475</v>
      </c>
      <c r="D274" s="4" t="s">
        <v>475</v>
      </c>
      <c r="E274" s="3">
        <v>15000000</v>
      </c>
      <c r="F274" s="3">
        <v>19500000</v>
      </c>
      <c r="G274" s="7">
        <v>0</v>
      </c>
    </row>
    <row r="275" spans="2:7" ht="15.75" thickBot="1" x14ac:dyDescent="0.3">
      <c r="B275" s="6" t="s">
        <v>277</v>
      </c>
      <c r="C275" s="4" t="s">
        <v>474</v>
      </c>
      <c r="D275" s="4" t="s">
        <v>474</v>
      </c>
      <c r="E275" s="2">
        <v>30000</v>
      </c>
      <c r="F275" s="2">
        <v>39000</v>
      </c>
      <c r="G275" s="7">
        <v>0</v>
      </c>
    </row>
    <row r="276" spans="2:7" ht="15.75" thickBot="1" x14ac:dyDescent="0.3">
      <c r="B276" s="6" t="s">
        <v>278</v>
      </c>
      <c r="C276" s="4" t="s">
        <v>475</v>
      </c>
      <c r="D276" s="4" t="s">
        <v>474</v>
      </c>
      <c r="E276" s="3">
        <v>5000000</v>
      </c>
      <c r="F276" s="3">
        <v>6500000</v>
      </c>
      <c r="G276" s="7">
        <v>0</v>
      </c>
    </row>
    <row r="277" spans="2:7" ht="15.75" thickBot="1" x14ac:dyDescent="0.3">
      <c r="B277" s="6" t="s">
        <v>279</v>
      </c>
      <c r="C277" s="4" t="s">
        <v>475</v>
      </c>
      <c r="D277" s="4" t="s">
        <v>474</v>
      </c>
      <c r="E277" s="3">
        <v>5000000</v>
      </c>
      <c r="F277" s="3">
        <v>6500000</v>
      </c>
      <c r="G277" s="7">
        <v>0</v>
      </c>
    </row>
    <row r="278" spans="2:7" ht="15.75" thickBot="1" x14ac:dyDescent="0.3">
      <c r="B278" s="6" t="s">
        <v>280</v>
      </c>
      <c r="C278" s="4" t="s">
        <v>475</v>
      </c>
      <c r="D278" s="4" t="s">
        <v>474</v>
      </c>
      <c r="E278" s="3">
        <v>5000000</v>
      </c>
      <c r="F278" s="3">
        <v>6500000</v>
      </c>
      <c r="G278" s="7">
        <v>0</v>
      </c>
    </row>
    <row r="279" spans="2:7" ht="15.75" thickBot="1" x14ac:dyDescent="0.3">
      <c r="B279" s="6" t="s">
        <v>281</v>
      </c>
      <c r="C279" s="4" t="s">
        <v>475</v>
      </c>
      <c r="D279" s="4" t="s">
        <v>474</v>
      </c>
      <c r="E279" s="3">
        <v>5000000</v>
      </c>
      <c r="F279" s="3">
        <v>6500000</v>
      </c>
      <c r="G279" s="7">
        <v>0</v>
      </c>
    </row>
    <row r="280" spans="2:7" ht="15.75" thickBot="1" x14ac:dyDescent="0.3">
      <c r="B280" s="6" t="s">
        <v>282</v>
      </c>
      <c r="C280" s="4" t="s">
        <v>475</v>
      </c>
      <c r="D280" s="4" t="s">
        <v>475</v>
      </c>
      <c r="E280" s="1" t="s">
        <v>5</v>
      </c>
      <c r="F280" s="1" t="s">
        <v>5</v>
      </c>
      <c r="G280" s="7">
        <v>0</v>
      </c>
    </row>
    <row r="281" spans="2:7" ht="15.75" thickBot="1" x14ac:dyDescent="0.3">
      <c r="B281" s="6" t="s">
        <v>283</v>
      </c>
      <c r="C281" s="4" t="s">
        <v>474</v>
      </c>
      <c r="D281" s="4" t="s">
        <v>474</v>
      </c>
      <c r="E281" s="2">
        <v>125000</v>
      </c>
      <c r="F281" s="2">
        <v>162500</v>
      </c>
      <c r="G281" s="7">
        <v>0</v>
      </c>
    </row>
    <row r="282" spans="2:7" ht="15.75" thickBot="1" x14ac:dyDescent="0.3">
      <c r="B282" s="6" t="s">
        <v>284</v>
      </c>
      <c r="C282" s="4" t="s">
        <v>474</v>
      </c>
      <c r="D282" s="4" t="s">
        <v>474</v>
      </c>
      <c r="E282" s="2">
        <v>125000</v>
      </c>
      <c r="F282" s="2">
        <v>162500</v>
      </c>
      <c r="G282" s="7">
        <v>0</v>
      </c>
    </row>
    <row r="283" spans="2:7" ht="15.75" thickBot="1" x14ac:dyDescent="0.3">
      <c r="B283" s="6" t="s">
        <v>285</v>
      </c>
      <c r="C283" s="4" t="s">
        <v>474</v>
      </c>
      <c r="D283" s="4" t="s">
        <v>474</v>
      </c>
      <c r="E283" s="2">
        <v>125000</v>
      </c>
      <c r="F283" s="2">
        <v>162500</v>
      </c>
      <c r="G283" s="7">
        <v>0</v>
      </c>
    </row>
    <row r="284" spans="2:7" ht="15.75" thickBot="1" x14ac:dyDescent="0.3">
      <c r="B284" s="6" t="s">
        <v>286</v>
      </c>
      <c r="C284" s="4" t="s">
        <v>475</v>
      </c>
      <c r="D284" s="4" t="s">
        <v>475</v>
      </c>
      <c r="E284" s="1" t="s">
        <v>5</v>
      </c>
      <c r="F284" s="1" t="s">
        <v>5</v>
      </c>
      <c r="G284" s="7">
        <v>0</v>
      </c>
    </row>
    <row r="285" spans="2:7" ht="15.75" thickBot="1" x14ac:dyDescent="0.3">
      <c r="B285" s="6" t="s">
        <v>287</v>
      </c>
      <c r="C285" s="4" t="s">
        <v>474</v>
      </c>
      <c r="D285" s="4" t="s">
        <v>474</v>
      </c>
      <c r="E285" s="2">
        <v>125000</v>
      </c>
      <c r="F285" s="2">
        <v>162500</v>
      </c>
      <c r="G285" s="7">
        <v>0</v>
      </c>
    </row>
    <row r="286" spans="2:7" ht="15.75" thickBot="1" x14ac:dyDescent="0.3">
      <c r="B286" s="6" t="s">
        <v>288</v>
      </c>
      <c r="C286" s="4" t="s">
        <v>475</v>
      </c>
      <c r="D286" s="4" t="s">
        <v>474</v>
      </c>
      <c r="E286" s="3">
        <v>5000000</v>
      </c>
      <c r="F286" s="3">
        <v>6500000</v>
      </c>
      <c r="G286" s="7">
        <v>0</v>
      </c>
    </row>
    <row r="287" spans="2:7" ht="15.75" thickBot="1" x14ac:dyDescent="0.3">
      <c r="B287" s="6" t="s">
        <v>289</v>
      </c>
      <c r="C287" s="4" t="s">
        <v>475</v>
      </c>
      <c r="D287" s="4" t="s">
        <v>474</v>
      </c>
      <c r="E287" s="3">
        <v>5000000</v>
      </c>
      <c r="F287" s="3">
        <v>6500000</v>
      </c>
      <c r="G287" s="7">
        <v>0</v>
      </c>
    </row>
    <row r="288" spans="2:7" ht="15.75" thickBot="1" x14ac:dyDescent="0.3">
      <c r="B288" s="6" t="s">
        <v>290</v>
      </c>
      <c r="C288" s="4" t="s">
        <v>475</v>
      </c>
      <c r="D288" s="4" t="s">
        <v>475</v>
      </c>
      <c r="E288" s="1" t="s">
        <v>5</v>
      </c>
      <c r="F288" s="3">
        <v>40625000</v>
      </c>
      <c r="G288" s="7">
        <v>0</v>
      </c>
    </row>
    <row r="289" spans="2:7" ht="15.75" thickBot="1" x14ac:dyDescent="0.3">
      <c r="B289" s="6" t="s">
        <v>291</v>
      </c>
      <c r="C289" s="4" t="s">
        <v>475</v>
      </c>
      <c r="D289" s="4" t="s">
        <v>475</v>
      </c>
      <c r="E289" s="1" t="s">
        <v>5</v>
      </c>
      <c r="F289" s="1" t="s">
        <v>5</v>
      </c>
      <c r="G289" s="7">
        <v>0</v>
      </c>
    </row>
    <row r="290" spans="2:7" ht="15.75" thickBot="1" x14ac:dyDescent="0.3">
      <c r="B290" s="6" t="s">
        <v>292</v>
      </c>
      <c r="C290" s="4" t="s">
        <v>474</v>
      </c>
      <c r="D290" s="4" t="s">
        <v>475</v>
      </c>
      <c r="E290" s="2">
        <v>400000</v>
      </c>
      <c r="F290" s="2">
        <v>520000</v>
      </c>
      <c r="G290" s="7">
        <v>0</v>
      </c>
    </row>
    <row r="291" spans="2:7" ht="15.75" thickBot="1" x14ac:dyDescent="0.3">
      <c r="B291" s="6" t="s">
        <v>293</v>
      </c>
      <c r="C291" s="4" t="s">
        <v>474</v>
      </c>
      <c r="D291" s="4" t="s">
        <v>475</v>
      </c>
      <c r="E291" s="2">
        <v>500000</v>
      </c>
      <c r="F291" s="2">
        <v>650000</v>
      </c>
      <c r="G291" s="7">
        <v>0</v>
      </c>
    </row>
    <row r="292" spans="2:7" ht="15.75" thickBot="1" x14ac:dyDescent="0.3">
      <c r="B292" s="6" t="s">
        <v>294</v>
      </c>
      <c r="C292" s="4" t="s">
        <v>474</v>
      </c>
      <c r="D292" s="4" t="s">
        <v>475</v>
      </c>
      <c r="E292" s="2">
        <v>500000</v>
      </c>
      <c r="F292" s="2">
        <v>650000</v>
      </c>
      <c r="G292" s="7">
        <v>0</v>
      </c>
    </row>
    <row r="293" spans="2:7" ht="15.75" thickBot="1" x14ac:dyDescent="0.3">
      <c r="B293" s="6" t="s">
        <v>295</v>
      </c>
      <c r="C293" s="4" t="s">
        <v>475</v>
      </c>
      <c r="D293" s="4" t="s">
        <v>475</v>
      </c>
      <c r="E293" s="3">
        <v>5000000</v>
      </c>
      <c r="F293" s="3">
        <v>6500000</v>
      </c>
      <c r="G293" s="7">
        <v>0</v>
      </c>
    </row>
    <row r="294" spans="2:7" ht="15.75" thickBot="1" x14ac:dyDescent="0.3">
      <c r="B294" s="6" t="s">
        <v>296</v>
      </c>
      <c r="C294" s="4" t="s">
        <v>474</v>
      </c>
      <c r="D294" s="4" t="s">
        <v>474</v>
      </c>
      <c r="E294" s="2">
        <v>30000</v>
      </c>
      <c r="F294" s="2">
        <v>39000</v>
      </c>
      <c r="G294" s="7">
        <v>0</v>
      </c>
    </row>
    <row r="295" spans="2:7" ht="15.75" thickBot="1" x14ac:dyDescent="0.3">
      <c r="B295" s="6" t="s">
        <v>297</v>
      </c>
      <c r="C295" s="4" t="s">
        <v>474</v>
      </c>
      <c r="D295" s="4" t="s">
        <v>475</v>
      </c>
      <c r="E295" s="2">
        <v>750000</v>
      </c>
      <c r="F295" s="2">
        <v>975000</v>
      </c>
      <c r="G295" s="7">
        <v>0</v>
      </c>
    </row>
    <row r="296" spans="2:7" ht="15.75" thickBot="1" x14ac:dyDescent="0.3">
      <c r="B296" s="6" t="s">
        <v>298</v>
      </c>
      <c r="C296" s="4" t="s">
        <v>475</v>
      </c>
      <c r="D296" s="4" t="s">
        <v>474</v>
      </c>
      <c r="E296" s="1" t="s">
        <v>5</v>
      </c>
      <c r="F296" s="1" t="s">
        <v>5</v>
      </c>
      <c r="G296" s="16">
        <v>15000</v>
      </c>
    </row>
    <row r="297" spans="2:7" ht="15.75" thickBot="1" x14ac:dyDescent="0.3">
      <c r="B297" s="6" t="s">
        <v>299</v>
      </c>
      <c r="C297" s="4" t="s">
        <v>474</v>
      </c>
      <c r="D297" s="4" t="s">
        <v>475</v>
      </c>
      <c r="E297" s="2">
        <v>500000</v>
      </c>
      <c r="F297" s="2">
        <v>650000</v>
      </c>
      <c r="G297" s="7">
        <v>0</v>
      </c>
    </row>
    <row r="298" spans="2:7" ht="15.75" thickBot="1" x14ac:dyDescent="0.3">
      <c r="B298" s="6" t="s">
        <v>300</v>
      </c>
      <c r="C298" s="4" t="s">
        <v>474</v>
      </c>
      <c r="D298" s="4" t="s">
        <v>475</v>
      </c>
      <c r="E298" s="2">
        <v>50000</v>
      </c>
      <c r="F298" s="2">
        <v>65000</v>
      </c>
      <c r="G298" s="7">
        <v>0</v>
      </c>
    </row>
    <row r="299" spans="2:7" ht="15.75" thickBot="1" x14ac:dyDescent="0.3">
      <c r="B299" s="6" t="s">
        <v>301</v>
      </c>
      <c r="C299" s="4" t="s">
        <v>475</v>
      </c>
      <c r="D299" s="4" t="s">
        <v>475</v>
      </c>
      <c r="E299" s="3">
        <v>10000000</v>
      </c>
      <c r="F299" s="3">
        <v>13000000</v>
      </c>
      <c r="G299" s="7">
        <v>0</v>
      </c>
    </row>
    <row r="300" spans="2:7" ht="15.75" thickBot="1" x14ac:dyDescent="0.3">
      <c r="B300" s="6" t="s">
        <v>302</v>
      </c>
      <c r="C300" s="4" t="s">
        <v>474</v>
      </c>
      <c r="D300" s="4" t="s">
        <v>475</v>
      </c>
      <c r="E300" s="2">
        <v>100000</v>
      </c>
      <c r="F300" s="2">
        <v>130000</v>
      </c>
      <c r="G300" s="7">
        <v>0</v>
      </c>
    </row>
    <row r="301" spans="2:7" ht="15.75" thickBot="1" x14ac:dyDescent="0.3">
      <c r="B301" s="6" t="s">
        <v>303</v>
      </c>
      <c r="C301" s="4" t="s">
        <v>474</v>
      </c>
      <c r="D301" s="4" t="s">
        <v>474</v>
      </c>
      <c r="E301" s="2">
        <v>50000</v>
      </c>
      <c r="F301" s="2">
        <v>65000</v>
      </c>
      <c r="G301" s="7">
        <v>0</v>
      </c>
    </row>
    <row r="302" spans="2:7" ht="15.75" thickBot="1" x14ac:dyDescent="0.3">
      <c r="B302" s="6" t="s">
        <v>304</v>
      </c>
      <c r="C302" s="4" t="s">
        <v>474</v>
      </c>
      <c r="D302" s="4" t="s">
        <v>474</v>
      </c>
      <c r="E302" s="2">
        <v>100000</v>
      </c>
      <c r="F302" s="2">
        <v>130000</v>
      </c>
      <c r="G302" s="7">
        <v>0</v>
      </c>
    </row>
    <row r="303" spans="2:7" ht="15.75" thickBot="1" x14ac:dyDescent="0.3">
      <c r="B303" s="6" t="s">
        <v>305</v>
      </c>
      <c r="C303" s="4" t="s">
        <v>474</v>
      </c>
      <c r="D303" s="4" t="s">
        <v>474</v>
      </c>
      <c r="E303" s="2">
        <v>2500000</v>
      </c>
      <c r="F303" s="2">
        <v>3250000</v>
      </c>
      <c r="G303" s="7">
        <v>0</v>
      </c>
    </row>
    <row r="304" spans="2:7" ht="15.75" thickBot="1" x14ac:dyDescent="0.3">
      <c r="B304" s="6" t="s">
        <v>306</v>
      </c>
      <c r="C304" s="4" t="s">
        <v>475</v>
      </c>
      <c r="D304" s="4" t="s">
        <v>474</v>
      </c>
      <c r="E304" s="3">
        <v>7500000</v>
      </c>
      <c r="F304" s="3">
        <v>9750000</v>
      </c>
      <c r="G304" s="7">
        <v>0</v>
      </c>
    </row>
    <row r="305" spans="2:7" ht="15.75" thickBot="1" x14ac:dyDescent="0.3">
      <c r="B305" s="6" t="s">
        <v>307</v>
      </c>
      <c r="C305" s="4" t="s">
        <v>475</v>
      </c>
      <c r="D305" s="4" t="s">
        <v>475</v>
      </c>
      <c r="E305" s="3">
        <v>550000000</v>
      </c>
      <c r="F305" s="3">
        <v>715000000</v>
      </c>
      <c r="G305" s="7">
        <v>0</v>
      </c>
    </row>
    <row r="306" spans="2:7" ht="15.75" thickBot="1" x14ac:dyDescent="0.3">
      <c r="B306" s="6" t="s">
        <v>308</v>
      </c>
      <c r="C306" s="4" t="s">
        <v>475</v>
      </c>
      <c r="D306" s="4" t="s">
        <v>475</v>
      </c>
      <c r="E306" s="3">
        <v>5000000</v>
      </c>
      <c r="F306" s="3">
        <v>6500000</v>
      </c>
      <c r="G306" s="7">
        <v>0</v>
      </c>
    </row>
    <row r="307" spans="2:7" ht="15.75" thickBot="1" x14ac:dyDescent="0.3">
      <c r="B307" s="6" t="s">
        <v>309</v>
      </c>
      <c r="C307" s="4" t="s">
        <v>474</v>
      </c>
      <c r="D307" s="4" t="s">
        <v>474</v>
      </c>
      <c r="E307" s="2">
        <v>1000000</v>
      </c>
      <c r="F307" s="2">
        <v>1300000</v>
      </c>
      <c r="G307" s="7">
        <v>0</v>
      </c>
    </row>
    <row r="308" spans="2:7" ht="15.75" thickBot="1" x14ac:dyDescent="0.3">
      <c r="B308" s="6" t="s">
        <v>310</v>
      </c>
      <c r="C308" s="4" t="s">
        <v>475</v>
      </c>
      <c r="D308" s="4" t="s">
        <v>475</v>
      </c>
      <c r="E308" s="3">
        <v>5000000</v>
      </c>
      <c r="F308" s="3">
        <v>6500000</v>
      </c>
      <c r="G308" s="7">
        <v>0</v>
      </c>
    </row>
    <row r="309" spans="2:7" ht="15.75" thickBot="1" x14ac:dyDescent="0.3">
      <c r="B309" s="6" t="s">
        <v>311</v>
      </c>
      <c r="C309" s="4" t="s">
        <v>474</v>
      </c>
      <c r="D309" s="4" t="s">
        <v>474</v>
      </c>
      <c r="E309" s="2">
        <v>100000</v>
      </c>
      <c r="F309" s="2">
        <v>130000</v>
      </c>
      <c r="G309" s="7">
        <v>0</v>
      </c>
    </row>
    <row r="310" spans="2:7" ht="15.75" thickBot="1" x14ac:dyDescent="0.3">
      <c r="B310" s="6" t="s">
        <v>312</v>
      </c>
      <c r="C310" s="4" t="s">
        <v>475</v>
      </c>
      <c r="D310" s="4" t="s">
        <v>475</v>
      </c>
      <c r="E310" s="3">
        <v>150000000</v>
      </c>
      <c r="F310" s="3">
        <v>195000000</v>
      </c>
      <c r="G310" s="7">
        <v>0</v>
      </c>
    </row>
    <row r="311" spans="2:7" ht="15.75" thickBot="1" x14ac:dyDescent="0.3">
      <c r="B311" s="6" t="s">
        <v>313</v>
      </c>
      <c r="C311" s="4" t="s">
        <v>475</v>
      </c>
      <c r="D311" s="4" t="s">
        <v>474</v>
      </c>
      <c r="E311" s="3">
        <v>10000000</v>
      </c>
      <c r="F311" s="3">
        <v>13000000</v>
      </c>
      <c r="G311" s="7" t="s">
        <v>35</v>
      </c>
    </row>
    <row r="312" spans="2:7" ht="15.75" thickBot="1" x14ac:dyDescent="0.3">
      <c r="B312" s="6" t="s">
        <v>314</v>
      </c>
      <c r="C312" s="4" t="s">
        <v>475</v>
      </c>
      <c r="D312" s="4" t="s">
        <v>475</v>
      </c>
      <c r="E312" s="1" t="s">
        <v>5</v>
      </c>
      <c r="F312" s="1" t="s">
        <v>5</v>
      </c>
      <c r="G312" s="7">
        <v>0</v>
      </c>
    </row>
    <row r="313" spans="2:7" ht="15.75" thickBot="1" x14ac:dyDescent="0.3">
      <c r="B313" s="6" t="s">
        <v>315</v>
      </c>
      <c r="C313" s="4" t="s">
        <v>475</v>
      </c>
      <c r="D313" s="4" t="s">
        <v>475</v>
      </c>
      <c r="E313" s="3">
        <v>80000000</v>
      </c>
      <c r="F313" s="3">
        <v>104000000</v>
      </c>
      <c r="G313" s="7">
        <v>0</v>
      </c>
    </row>
    <row r="314" spans="2:7" ht="15.75" thickBot="1" x14ac:dyDescent="0.3">
      <c r="B314" s="6" t="s">
        <v>316</v>
      </c>
      <c r="C314" s="4" t="s">
        <v>474</v>
      </c>
      <c r="D314" s="4" t="s">
        <v>474</v>
      </c>
      <c r="E314" s="2">
        <v>50000</v>
      </c>
      <c r="F314" s="2">
        <v>65000</v>
      </c>
      <c r="G314" s="7">
        <v>0</v>
      </c>
    </row>
    <row r="315" spans="2:7" ht="15.75" thickBot="1" x14ac:dyDescent="0.3">
      <c r="B315" s="6" t="s">
        <v>317</v>
      </c>
      <c r="C315" s="4" t="s">
        <v>474</v>
      </c>
      <c r="D315" s="4" t="s">
        <v>474</v>
      </c>
      <c r="E315" s="2">
        <v>500000</v>
      </c>
      <c r="F315" s="2">
        <v>650000</v>
      </c>
      <c r="G315" s="7">
        <v>0</v>
      </c>
    </row>
    <row r="316" spans="2:7" ht="15.75" thickBot="1" x14ac:dyDescent="0.3">
      <c r="B316" s="6" t="s">
        <v>318</v>
      </c>
      <c r="C316" s="4" t="s">
        <v>475</v>
      </c>
      <c r="D316" s="4" t="s">
        <v>475</v>
      </c>
      <c r="E316" s="3">
        <v>5000000</v>
      </c>
      <c r="F316" s="3">
        <v>6500000</v>
      </c>
      <c r="G316" s="7">
        <v>0</v>
      </c>
    </row>
    <row r="317" spans="2:7" ht="15.75" thickBot="1" x14ac:dyDescent="0.3">
      <c r="B317" s="6" t="s">
        <v>319</v>
      </c>
      <c r="C317" s="4" t="s">
        <v>475</v>
      </c>
      <c r="D317" s="4" t="s">
        <v>475</v>
      </c>
      <c r="E317" s="3">
        <v>5000000</v>
      </c>
      <c r="F317" s="3">
        <v>6500000</v>
      </c>
      <c r="G317" s="7">
        <v>0</v>
      </c>
    </row>
    <row r="318" spans="2:7" ht="15.75" thickBot="1" x14ac:dyDescent="0.3">
      <c r="B318" s="6" t="s">
        <v>320</v>
      </c>
      <c r="C318" s="4" t="s">
        <v>475</v>
      </c>
      <c r="D318" s="4" t="s">
        <v>475</v>
      </c>
      <c r="E318" s="3">
        <v>15000000</v>
      </c>
      <c r="F318" s="3">
        <v>19500000</v>
      </c>
      <c r="G318" s="7">
        <v>0</v>
      </c>
    </row>
    <row r="319" spans="2:7" ht="15.75" thickBot="1" x14ac:dyDescent="0.3">
      <c r="B319" s="6" t="s">
        <v>321</v>
      </c>
      <c r="C319" s="4" t="s">
        <v>474</v>
      </c>
      <c r="D319" s="4" t="s">
        <v>475</v>
      </c>
      <c r="E319" s="2">
        <v>2000000</v>
      </c>
      <c r="F319" s="2">
        <v>2600000</v>
      </c>
      <c r="G319" s="7">
        <v>0</v>
      </c>
    </row>
    <row r="320" spans="2:7" ht="15.75" thickBot="1" x14ac:dyDescent="0.3">
      <c r="B320" s="6" t="s">
        <v>322</v>
      </c>
      <c r="C320" s="4" t="s">
        <v>474</v>
      </c>
      <c r="D320" s="4" t="s">
        <v>475</v>
      </c>
      <c r="E320" s="2">
        <v>1000000</v>
      </c>
      <c r="F320" s="2">
        <v>1300000</v>
      </c>
      <c r="G320" s="7">
        <v>0</v>
      </c>
    </row>
    <row r="321" spans="2:7" ht="15.75" thickBot="1" x14ac:dyDescent="0.3">
      <c r="B321" s="6" t="s">
        <v>323</v>
      </c>
      <c r="C321" s="4" t="s">
        <v>475</v>
      </c>
      <c r="D321" s="4" t="s">
        <v>475</v>
      </c>
      <c r="E321" s="3">
        <v>6000000000</v>
      </c>
      <c r="F321" s="3">
        <v>7800000000</v>
      </c>
      <c r="G321" s="7">
        <v>0</v>
      </c>
    </row>
    <row r="322" spans="2:7" ht="15.75" thickBot="1" x14ac:dyDescent="0.3">
      <c r="B322" s="6" t="s">
        <v>324</v>
      </c>
      <c r="C322" s="4" t="s">
        <v>474</v>
      </c>
      <c r="D322" s="4" t="s">
        <v>474</v>
      </c>
      <c r="E322" s="2">
        <v>100000</v>
      </c>
      <c r="F322" s="2">
        <v>130000</v>
      </c>
      <c r="G322" s="7">
        <v>0</v>
      </c>
    </row>
    <row r="323" spans="2:7" ht="15.75" thickBot="1" x14ac:dyDescent="0.3">
      <c r="B323" s="6" t="s">
        <v>325</v>
      </c>
      <c r="C323" s="4" t="s">
        <v>474</v>
      </c>
      <c r="D323" s="4" t="s">
        <v>474</v>
      </c>
      <c r="E323" s="2">
        <v>30000</v>
      </c>
      <c r="F323" s="2">
        <v>39000</v>
      </c>
      <c r="G323" s="7">
        <v>0</v>
      </c>
    </row>
    <row r="324" spans="2:7" ht="15.75" thickBot="1" x14ac:dyDescent="0.3">
      <c r="B324" s="6" t="s">
        <v>326</v>
      </c>
      <c r="C324" s="4" t="s">
        <v>474</v>
      </c>
      <c r="D324" s="4" t="s">
        <v>474</v>
      </c>
      <c r="E324" s="2">
        <v>250000</v>
      </c>
      <c r="F324" s="2">
        <v>325000</v>
      </c>
      <c r="G324" s="7">
        <v>0</v>
      </c>
    </row>
    <row r="325" spans="2:7" ht="15.75" thickBot="1" x14ac:dyDescent="0.3">
      <c r="B325" s="6" t="s">
        <v>327</v>
      </c>
      <c r="C325" s="4" t="s">
        <v>475</v>
      </c>
      <c r="D325" s="4" t="s">
        <v>475</v>
      </c>
      <c r="E325" s="3">
        <v>15000000</v>
      </c>
      <c r="F325" s="3">
        <v>19500000</v>
      </c>
      <c r="G325" s="7">
        <v>0</v>
      </c>
    </row>
    <row r="326" spans="2:7" ht="15.75" thickBot="1" x14ac:dyDescent="0.3">
      <c r="B326" s="6" t="s">
        <v>328</v>
      </c>
      <c r="C326" s="4" t="s">
        <v>474</v>
      </c>
      <c r="D326" s="4" t="s">
        <v>474</v>
      </c>
      <c r="E326" s="2">
        <v>90000</v>
      </c>
      <c r="F326" s="2">
        <v>117000</v>
      </c>
      <c r="G326" s="7">
        <v>0</v>
      </c>
    </row>
    <row r="327" spans="2:7" ht="15.75" thickBot="1" x14ac:dyDescent="0.3">
      <c r="B327" s="6" t="s">
        <v>329</v>
      </c>
      <c r="C327" s="4" t="s">
        <v>475</v>
      </c>
      <c r="D327" s="4" t="s">
        <v>475</v>
      </c>
      <c r="E327" s="3">
        <v>65000000</v>
      </c>
      <c r="F327" s="3">
        <v>84500000</v>
      </c>
      <c r="G327" s="7">
        <v>0</v>
      </c>
    </row>
    <row r="328" spans="2:7" ht="15.75" thickBot="1" x14ac:dyDescent="0.3">
      <c r="B328" s="6" t="s">
        <v>330</v>
      </c>
      <c r="C328" s="4" t="s">
        <v>475</v>
      </c>
      <c r="D328" s="4" t="s">
        <v>475</v>
      </c>
      <c r="E328" s="3">
        <v>15000000</v>
      </c>
      <c r="F328" s="3">
        <v>19500000</v>
      </c>
      <c r="G328" s="7">
        <v>0</v>
      </c>
    </row>
    <row r="329" spans="2:7" ht="15.75" thickBot="1" x14ac:dyDescent="0.3">
      <c r="B329" s="6" t="s">
        <v>331</v>
      </c>
      <c r="C329" s="4" t="s">
        <v>475</v>
      </c>
      <c r="D329" s="4" t="s">
        <v>475</v>
      </c>
      <c r="E329" s="3">
        <v>5000000</v>
      </c>
      <c r="F329" s="3">
        <v>6500000</v>
      </c>
      <c r="G329" s="7">
        <v>0</v>
      </c>
    </row>
    <row r="330" spans="2:7" ht="15.75" thickBot="1" x14ac:dyDescent="0.3">
      <c r="B330" s="6" t="s">
        <v>332</v>
      </c>
      <c r="C330" s="4" t="s">
        <v>474</v>
      </c>
      <c r="D330" s="4" t="s">
        <v>475</v>
      </c>
      <c r="E330" s="2">
        <v>1000000</v>
      </c>
      <c r="F330" s="2">
        <v>1300000</v>
      </c>
      <c r="G330" s="7">
        <v>0</v>
      </c>
    </row>
    <row r="331" spans="2:7" ht="15.75" thickBot="1" x14ac:dyDescent="0.3">
      <c r="B331" s="6" t="s">
        <v>333</v>
      </c>
      <c r="C331" s="4" t="s">
        <v>474</v>
      </c>
      <c r="D331" s="4" t="s">
        <v>474</v>
      </c>
      <c r="E331" s="2">
        <v>30000</v>
      </c>
      <c r="F331" s="2">
        <v>39000</v>
      </c>
      <c r="G331" s="7">
        <v>0</v>
      </c>
    </row>
    <row r="332" spans="2:7" ht="15.75" thickBot="1" x14ac:dyDescent="0.3">
      <c r="B332" s="6" t="s">
        <v>334</v>
      </c>
      <c r="C332" s="4" t="s">
        <v>474</v>
      </c>
      <c r="D332" s="4" t="s">
        <v>474</v>
      </c>
      <c r="E332" s="2">
        <v>60000</v>
      </c>
      <c r="F332" s="2">
        <v>78000</v>
      </c>
      <c r="G332" s="7">
        <v>0</v>
      </c>
    </row>
    <row r="333" spans="2:7" ht="15.75" thickBot="1" x14ac:dyDescent="0.3">
      <c r="B333" s="6" t="s">
        <v>335</v>
      </c>
      <c r="C333" s="4" t="s">
        <v>475</v>
      </c>
      <c r="D333" s="4" t="s">
        <v>475</v>
      </c>
      <c r="E333" s="1" t="s">
        <v>5</v>
      </c>
      <c r="F333" s="1" t="s">
        <v>5</v>
      </c>
      <c r="G333" s="7">
        <v>0</v>
      </c>
    </row>
    <row r="334" spans="2:7" ht="15.75" thickBot="1" x14ac:dyDescent="0.3">
      <c r="B334" s="6" t="s">
        <v>336</v>
      </c>
      <c r="C334" s="4" t="s">
        <v>475</v>
      </c>
      <c r="D334" s="4" t="s">
        <v>475</v>
      </c>
      <c r="E334" s="1" t="s">
        <v>5</v>
      </c>
      <c r="F334" s="1" t="s">
        <v>5</v>
      </c>
      <c r="G334" s="7">
        <v>0</v>
      </c>
    </row>
    <row r="335" spans="2:7" ht="15.75" thickBot="1" x14ac:dyDescent="0.3">
      <c r="B335" s="6" t="s">
        <v>337</v>
      </c>
      <c r="C335" s="4" t="s">
        <v>475</v>
      </c>
      <c r="D335" s="4" t="s">
        <v>475</v>
      </c>
      <c r="E335" s="3">
        <v>15000000</v>
      </c>
      <c r="F335" s="3">
        <v>19500000</v>
      </c>
      <c r="G335" s="7">
        <v>0</v>
      </c>
    </row>
    <row r="336" spans="2:7" ht="15.75" thickBot="1" x14ac:dyDescent="0.3">
      <c r="B336" s="6" t="s">
        <v>338</v>
      </c>
      <c r="C336" s="4" t="s">
        <v>475</v>
      </c>
      <c r="D336" s="4" t="s">
        <v>475</v>
      </c>
      <c r="E336" s="3">
        <v>15000000</v>
      </c>
      <c r="F336" s="3">
        <v>19500000</v>
      </c>
      <c r="G336" s="7">
        <v>0</v>
      </c>
    </row>
    <row r="337" spans="2:7" ht="15.75" thickBot="1" x14ac:dyDescent="0.3">
      <c r="B337" s="6" t="s">
        <v>339</v>
      </c>
      <c r="C337" s="4" t="s">
        <v>475</v>
      </c>
      <c r="D337" s="4" t="s">
        <v>475</v>
      </c>
      <c r="E337" s="3">
        <v>35000000</v>
      </c>
      <c r="F337" s="3">
        <v>45500000</v>
      </c>
      <c r="G337" s="7">
        <v>0</v>
      </c>
    </row>
    <row r="338" spans="2:7" ht="15.75" thickBot="1" x14ac:dyDescent="0.3">
      <c r="B338" s="6" t="s">
        <v>340</v>
      </c>
      <c r="C338" s="4" t="s">
        <v>474</v>
      </c>
      <c r="D338" s="4" t="s">
        <v>475</v>
      </c>
      <c r="E338" s="2">
        <v>2500000</v>
      </c>
      <c r="F338" s="2">
        <v>3250000</v>
      </c>
      <c r="G338" s="7">
        <v>0</v>
      </c>
    </row>
    <row r="339" spans="2:7" ht="15.75" thickBot="1" x14ac:dyDescent="0.3">
      <c r="B339" s="6" t="s">
        <v>341</v>
      </c>
      <c r="C339" s="4" t="s">
        <v>475</v>
      </c>
      <c r="D339" s="4" t="s">
        <v>475</v>
      </c>
      <c r="E339" s="3">
        <v>100000000</v>
      </c>
      <c r="F339" s="3">
        <v>130000000</v>
      </c>
      <c r="G339" s="7">
        <v>0</v>
      </c>
    </row>
    <row r="340" spans="2:7" ht="15.75" thickBot="1" x14ac:dyDescent="0.3">
      <c r="B340" s="6" t="s">
        <v>342</v>
      </c>
      <c r="C340" s="4" t="s">
        <v>474</v>
      </c>
      <c r="D340" s="4" t="s">
        <v>475</v>
      </c>
      <c r="E340" s="2">
        <v>1000000</v>
      </c>
      <c r="F340" s="2">
        <v>1300000</v>
      </c>
      <c r="G340" s="7">
        <v>0</v>
      </c>
    </row>
    <row r="341" spans="2:7" ht="15.75" thickBot="1" x14ac:dyDescent="0.3">
      <c r="B341" s="6" t="s">
        <v>343</v>
      </c>
      <c r="C341" s="4" t="s">
        <v>475</v>
      </c>
      <c r="D341" s="4" t="s">
        <v>475</v>
      </c>
      <c r="E341" s="3">
        <v>15000000</v>
      </c>
      <c r="F341" s="3">
        <v>19500000</v>
      </c>
      <c r="G341" s="7">
        <v>0</v>
      </c>
    </row>
    <row r="342" spans="2:7" ht="15.75" thickBot="1" x14ac:dyDescent="0.3">
      <c r="B342" s="6" t="s">
        <v>344</v>
      </c>
      <c r="C342" s="4" t="s">
        <v>474</v>
      </c>
      <c r="D342" s="4" t="s">
        <v>474</v>
      </c>
      <c r="E342" s="2">
        <v>30000</v>
      </c>
      <c r="F342" s="2">
        <v>39000</v>
      </c>
      <c r="G342" s="7">
        <v>0</v>
      </c>
    </row>
    <row r="343" spans="2:7" ht="15.75" thickBot="1" x14ac:dyDescent="0.3">
      <c r="B343" s="6" t="s">
        <v>345</v>
      </c>
      <c r="C343" s="4" t="s">
        <v>475</v>
      </c>
      <c r="D343" s="4" t="s">
        <v>475</v>
      </c>
      <c r="E343" s="1" t="s">
        <v>5</v>
      </c>
      <c r="F343" s="1" t="s">
        <v>5</v>
      </c>
      <c r="G343" s="7">
        <v>0</v>
      </c>
    </row>
    <row r="344" spans="2:7" ht="15.75" thickBot="1" x14ac:dyDescent="0.3">
      <c r="B344" s="6" t="s">
        <v>346</v>
      </c>
      <c r="C344" s="4" t="s">
        <v>475</v>
      </c>
      <c r="D344" s="4" t="s">
        <v>475</v>
      </c>
      <c r="E344" s="1" t="s">
        <v>5</v>
      </c>
      <c r="F344" s="1" t="s">
        <v>5</v>
      </c>
      <c r="G344" s="7">
        <v>0</v>
      </c>
    </row>
    <row r="345" spans="2:7" ht="15.75" thickBot="1" x14ac:dyDescent="0.3">
      <c r="B345" s="6" t="s">
        <v>347</v>
      </c>
      <c r="C345" s="4" t="s">
        <v>475</v>
      </c>
      <c r="D345" s="4" t="s">
        <v>475</v>
      </c>
      <c r="E345" s="1" t="s">
        <v>5</v>
      </c>
      <c r="F345" s="1" t="s">
        <v>5</v>
      </c>
      <c r="G345" s="7">
        <v>0</v>
      </c>
    </row>
    <row r="346" spans="2:7" ht="15.75" thickBot="1" x14ac:dyDescent="0.3">
      <c r="B346" s="6" t="s">
        <v>348</v>
      </c>
      <c r="C346" s="4" t="s">
        <v>475</v>
      </c>
      <c r="D346" s="4" t="s">
        <v>475</v>
      </c>
      <c r="E346" s="1" t="s">
        <v>5</v>
      </c>
      <c r="F346" s="1" t="s">
        <v>5</v>
      </c>
      <c r="G346" s="7">
        <v>0</v>
      </c>
    </row>
    <row r="347" spans="2:7" ht="15.75" thickBot="1" x14ac:dyDescent="0.3">
      <c r="B347" s="6" t="s">
        <v>349</v>
      </c>
      <c r="C347" s="4" t="s">
        <v>475</v>
      </c>
      <c r="D347" s="4" t="s">
        <v>475</v>
      </c>
      <c r="E347" s="1" t="s">
        <v>5</v>
      </c>
      <c r="F347" s="1" t="s">
        <v>5</v>
      </c>
      <c r="G347" s="7">
        <v>0</v>
      </c>
    </row>
    <row r="348" spans="2:7" ht="15.75" thickBot="1" x14ac:dyDescent="0.3">
      <c r="B348" s="6" t="s">
        <v>350</v>
      </c>
      <c r="C348" s="4" t="s">
        <v>475</v>
      </c>
      <c r="D348" s="4" t="s">
        <v>475</v>
      </c>
      <c r="E348" s="1" t="s">
        <v>5</v>
      </c>
      <c r="F348" s="1" t="s">
        <v>5</v>
      </c>
      <c r="G348" s="7">
        <v>0</v>
      </c>
    </row>
    <row r="349" spans="2:7" ht="15.75" thickBot="1" x14ac:dyDescent="0.3">
      <c r="B349" s="6" t="s">
        <v>351</v>
      </c>
      <c r="C349" s="4" t="s">
        <v>474</v>
      </c>
      <c r="D349" s="4" t="s">
        <v>475</v>
      </c>
      <c r="E349" s="2">
        <v>1500000</v>
      </c>
      <c r="F349" s="2">
        <v>1950000</v>
      </c>
      <c r="G349" s="7">
        <v>0</v>
      </c>
    </row>
    <row r="350" spans="2:7" ht="15.75" thickBot="1" x14ac:dyDescent="0.3">
      <c r="B350" s="6" t="s">
        <v>352</v>
      </c>
      <c r="C350" s="4" t="s">
        <v>474</v>
      </c>
      <c r="D350" s="4" t="s">
        <v>474</v>
      </c>
      <c r="E350" s="2">
        <v>250000</v>
      </c>
      <c r="F350" s="2">
        <v>325000</v>
      </c>
      <c r="G350" s="7">
        <v>0</v>
      </c>
    </row>
    <row r="351" spans="2:7" ht="15.75" thickBot="1" x14ac:dyDescent="0.3">
      <c r="B351" s="6" t="s">
        <v>353</v>
      </c>
      <c r="C351" s="4" t="s">
        <v>474</v>
      </c>
      <c r="D351" s="4" t="s">
        <v>474</v>
      </c>
      <c r="E351" s="2">
        <v>175000</v>
      </c>
      <c r="F351" s="2">
        <v>227500</v>
      </c>
      <c r="G351" s="7">
        <v>0</v>
      </c>
    </row>
    <row r="352" spans="2:7" ht="15.75" thickBot="1" x14ac:dyDescent="0.3">
      <c r="B352" s="6" t="s">
        <v>354</v>
      </c>
      <c r="C352" s="4" t="s">
        <v>475</v>
      </c>
      <c r="D352" s="4" t="s">
        <v>475</v>
      </c>
      <c r="E352" s="3">
        <v>15000000</v>
      </c>
      <c r="F352" s="3">
        <v>19500000</v>
      </c>
      <c r="G352" s="7">
        <v>0</v>
      </c>
    </row>
    <row r="353" spans="2:7" ht="15.75" thickBot="1" x14ac:dyDescent="0.3">
      <c r="B353" s="6" t="s">
        <v>355</v>
      </c>
      <c r="C353" s="4" t="s">
        <v>475</v>
      </c>
      <c r="D353" s="4" t="s">
        <v>475</v>
      </c>
      <c r="E353" s="3">
        <v>15000000</v>
      </c>
      <c r="F353" s="3">
        <v>19500000</v>
      </c>
      <c r="G353" s="7">
        <v>0</v>
      </c>
    </row>
    <row r="354" spans="2:7" ht="15.75" thickBot="1" x14ac:dyDescent="0.3">
      <c r="B354" s="6" t="s">
        <v>356</v>
      </c>
      <c r="C354" s="4" t="s">
        <v>474</v>
      </c>
      <c r="D354" s="4" t="s">
        <v>475</v>
      </c>
      <c r="E354" s="2">
        <v>250000</v>
      </c>
      <c r="F354" s="2">
        <v>325000</v>
      </c>
      <c r="G354" s="7">
        <v>0</v>
      </c>
    </row>
    <row r="355" spans="2:7" ht="15.75" thickBot="1" x14ac:dyDescent="0.3">
      <c r="B355" s="6" t="s">
        <v>357</v>
      </c>
      <c r="C355" s="4" t="s">
        <v>474</v>
      </c>
      <c r="D355" s="4" t="s">
        <v>474</v>
      </c>
      <c r="E355" s="2">
        <v>60000</v>
      </c>
      <c r="F355" s="2">
        <v>78000</v>
      </c>
      <c r="G355" s="7">
        <v>0</v>
      </c>
    </row>
    <row r="356" spans="2:7" ht="15.75" thickBot="1" x14ac:dyDescent="0.3">
      <c r="B356" s="6" t="s">
        <v>358</v>
      </c>
      <c r="C356" s="4" t="s">
        <v>474</v>
      </c>
      <c r="D356" s="4" t="s">
        <v>474</v>
      </c>
      <c r="E356" s="2">
        <v>60000</v>
      </c>
      <c r="F356" s="2">
        <v>78000</v>
      </c>
      <c r="G356" s="7">
        <v>0</v>
      </c>
    </row>
    <row r="357" spans="2:7" ht="15.75" thickBot="1" x14ac:dyDescent="0.3">
      <c r="B357" s="6" t="s">
        <v>359</v>
      </c>
      <c r="C357" s="4" t="s">
        <v>475</v>
      </c>
      <c r="D357" s="4" t="s">
        <v>475</v>
      </c>
      <c r="E357" s="3">
        <v>27500000</v>
      </c>
      <c r="F357" s="3">
        <v>35750000</v>
      </c>
      <c r="G357" s="7">
        <v>0</v>
      </c>
    </row>
    <row r="358" spans="2:7" ht="15.75" thickBot="1" x14ac:dyDescent="0.3">
      <c r="B358" s="6" t="s">
        <v>360</v>
      </c>
      <c r="C358" s="4" t="s">
        <v>474</v>
      </c>
      <c r="D358" s="4" t="s">
        <v>474</v>
      </c>
      <c r="E358" s="2">
        <v>1000000</v>
      </c>
      <c r="F358" s="2">
        <v>1300000</v>
      </c>
      <c r="G358" s="7">
        <v>0</v>
      </c>
    </row>
    <row r="359" spans="2:7" ht="15.75" thickBot="1" x14ac:dyDescent="0.3">
      <c r="B359" s="6" t="s">
        <v>361</v>
      </c>
      <c r="C359" s="4" t="s">
        <v>475</v>
      </c>
      <c r="D359" s="4" t="s">
        <v>475</v>
      </c>
      <c r="E359" s="3">
        <v>35000000</v>
      </c>
      <c r="F359" s="3">
        <v>45500000</v>
      </c>
      <c r="G359" s="7">
        <v>0</v>
      </c>
    </row>
    <row r="360" spans="2:7" ht="15.75" thickBot="1" x14ac:dyDescent="0.3">
      <c r="B360" s="6" t="s">
        <v>362</v>
      </c>
      <c r="C360" s="4" t="s">
        <v>474</v>
      </c>
      <c r="D360" s="4" t="s">
        <v>474</v>
      </c>
      <c r="E360" s="2">
        <v>100000</v>
      </c>
      <c r="F360" s="2">
        <v>130000</v>
      </c>
      <c r="G360" s="7">
        <v>0</v>
      </c>
    </row>
    <row r="361" spans="2:7" ht="15.75" thickBot="1" x14ac:dyDescent="0.3">
      <c r="B361" s="6" t="s">
        <v>363</v>
      </c>
      <c r="C361" s="4" t="s">
        <v>474</v>
      </c>
      <c r="D361" s="4" t="s">
        <v>474</v>
      </c>
      <c r="E361" s="2">
        <v>125000</v>
      </c>
      <c r="F361" s="2">
        <v>162500</v>
      </c>
      <c r="G361" s="7">
        <v>0</v>
      </c>
    </row>
    <row r="362" spans="2:7" ht="15.75" thickBot="1" x14ac:dyDescent="0.3">
      <c r="B362" s="6" t="s">
        <v>364</v>
      </c>
      <c r="C362" s="4" t="s">
        <v>475</v>
      </c>
      <c r="D362" s="4" t="s">
        <v>475</v>
      </c>
      <c r="E362" s="3">
        <v>15000000</v>
      </c>
      <c r="F362" s="3">
        <v>19500000</v>
      </c>
      <c r="G362" s="7">
        <v>0</v>
      </c>
    </row>
    <row r="363" spans="2:7" ht="15.75" thickBot="1" x14ac:dyDescent="0.3">
      <c r="B363" s="6" t="s">
        <v>365</v>
      </c>
      <c r="C363" s="4" t="s">
        <v>474</v>
      </c>
      <c r="D363" s="4" t="s">
        <v>475</v>
      </c>
      <c r="E363" s="2">
        <v>300000</v>
      </c>
      <c r="F363" s="2">
        <v>390000</v>
      </c>
      <c r="G363" s="7">
        <v>0</v>
      </c>
    </row>
    <row r="364" spans="2:7" ht="15.75" thickBot="1" x14ac:dyDescent="0.3">
      <c r="B364" s="6" t="s">
        <v>366</v>
      </c>
      <c r="C364" s="4" t="s">
        <v>474</v>
      </c>
      <c r="D364" s="4" t="s">
        <v>474</v>
      </c>
      <c r="E364" s="2">
        <v>200000</v>
      </c>
      <c r="F364" s="2">
        <v>260000</v>
      </c>
      <c r="G364" s="7">
        <v>0</v>
      </c>
    </row>
    <row r="365" spans="2:7" ht="15.75" thickBot="1" x14ac:dyDescent="0.3">
      <c r="B365" s="6" t="s">
        <v>367</v>
      </c>
      <c r="C365" s="4" t="s">
        <v>474</v>
      </c>
      <c r="D365" s="4" t="s">
        <v>474</v>
      </c>
      <c r="E365" s="2">
        <v>45000</v>
      </c>
      <c r="F365" s="2">
        <v>58500</v>
      </c>
      <c r="G365" s="7">
        <v>0</v>
      </c>
    </row>
    <row r="366" spans="2:7" ht="15.75" thickBot="1" x14ac:dyDescent="0.3">
      <c r="B366" s="6" t="s">
        <v>368</v>
      </c>
      <c r="C366" s="4" t="s">
        <v>474</v>
      </c>
      <c r="D366" s="4" t="s">
        <v>474</v>
      </c>
      <c r="E366" s="2">
        <v>75000</v>
      </c>
      <c r="F366" s="2">
        <v>97500</v>
      </c>
      <c r="G366" s="7">
        <v>0</v>
      </c>
    </row>
    <row r="367" spans="2:7" ht="15.75" thickBot="1" x14ac:dyDescent="0.3">
      <c r="B367" s="6" t="s">
        <v>369</v>
      </c>
      <c r="C367" s="4" t="s">
        <v>474</v>
      </c>
      <c r="D367" s="4" t="s">
        <v>475</v>
      </c>
      <c r="E367" s="2">
        <v>300000</v>
      </c>
      <c r="F367" s="2">
        <v>390000</v>
      </c>
      <c r="G367" s="7">
        <v>0</v>
      </c>
    </row>
    <row r="368" spans="2:7" ht="15.75" thickBot="1" x14ac:dyDescent="0.3">
      <c r="B368" s="6" t="s">
        <v>370</v>
      </c>
      <c r="C368" s="4" t="s">
        <v>474</v>
      </c>
      <c r="D368" s="4" t="s">
        <v>475</v>
      </c>
      <c r="E368" s="2">
        <v>500000</v>
      </c>
      <c r="F368" s="2">
        <v>650000</v>
      </c>
      <c r="G368" s="7">
        <v>0</v>
      </c>
    </row>
    <row r="369" spans="2:7" ht="15.75" thickBot="1" x14ac:dyDescent="0.3">
      <c r="B369" s="6" t="s">
        <v>371</v>
      </c>
      <c r="C369" s="4" t="s">
        <v>475</v>
      </c>
      <c r="D369" s="4" t="s">
        <v>475</v>
      </c>
      <c r="E369" s="3">
        <v>40000000</v>
      </c>
      <c r="F369" s="3">
        <v>52000000</v>
      </c>
      <c r="G369" s="7">
        <v>0</v>
      </c>
    </row>
    <row r="370" spans="2:7" ht="15.75" thickBot="1" x14ac:dyDescent="0.3">
      <c r="B370" s="6" t="s">
        <v>372</v>
      </c>
      <c r="C370" s="4" t="s">
        <v>474</v>
      </c>
      <c r="D370" s="4" t="s">
        <v>475</v>
      </c>
      <c r="E370" s="2">
        <v>500000</v>
      </c>
      <c r="F370" s="2">
        <v>650000</v>
      </c>
      <c r="G370" s="7">
        <v>0</v>
      </c>
    </row>
    <row r="371" spans="2:7" ht="15.75" thickBot="1" x14ac:dyDescent="0.3">
      <c r="B371" s="6" t="s">
        <v>373</v>
      </c>
      <c r="C371" s="4" t="s">
        <v>474</v>
      </c>
      <c r="D371" s="4" t="s">
        <v>475</v>
      </c>
      <c r="E371" s="2">
        <v>125000</v>
      </c>
      <c r="F371" s="2">
        <v>162500</v>
      </c>
      <c r="G371" s="7">
        <v>0</v>
      </c>
    </row>
    <row r="372" spans="2:7" ht="15.75" thickBot="1" x14ac:dyDescent="0.3">
      <c r="B372" s="6" t="s">
        <v>374</v>
      </c>
      <c r="C372" s="4" t="s">
        <v>475</v>
      </c>
      <c r="D372" s="4" t="s">
        <v>475</v>
      </c>
      <c r="E372" s="3">
        <v>15000000</v>
      </c>
      <c r="F372" s="3">
        <v>19500000</v>
      </c>
      <c r="G372" s="7">
        <v>0</v>
      </c>
    </row>
    <row r="373" spans="2:7" ht="15.75" thickBot="1" x14ac:dyDescent="0.3">
      <c r="B373" s="6" t="s">
        <v>375</v>
      </c>
      <c r="C373" s="4" t="s">
        <v>474</v>
      </c>
      <c r="D373" s="4" t="s">
        <v>474</v>
      </c>
      <c r="E373" s="2">
        <v>1000000</v>
      </c>
      <c r="F373" s="2">
        <v>1300000</v>
      </c>
      <c r="G373" s="7">
        <v>0</v>
      </c>
    </row>
    <row r="374" spans="2:7" ht="15.75" thickBot="1" x14ac:dyDescent="0.3">
      <c r="B374" s="6" t="s">
        <v>376</v>
      </c>
      <c r="C374" s="4" t="s">
        <v>474</v>
      </c>
      <c r="D374" s="4" t="s">
        <v>474</v>
      </c>
      <c r="E374" s="2">
        <v>30000</v>
      </c>
      <c r="F374" s="2">
        <v>39000</v>
      </c>
      <c r="G374" s="7">
        <v>0</v>
      </c>
    </row>
    <row r="375" spans="2:7" ht="15.75" thickBot="1" x14ac:dyDescent="0.3">
      <c r="B375" s="6" t="s">
        <v>377</v>
      </c>
      <c r="C375" s="4" t="s">
        <v>474</v>
      </c>
      <c r="D375" s="4" t="s">
        <v>475</v>
      </c>
      <c r="E375" s="2">
        <v>500000</v>
      </c>
      <c r="F375" s="2">
        <v>650000</v>
      </c>
      <c r="G375" s="7">
        <v>0</v>
      </c>
    </row>
    <row r="376" spans="2:7" ht="15.75" thickBot="1" x14ac:dyDescent="0.3">
      <c r="B376" s="6" t="s">
        <v>378</v>
      </c>
      <c r="C376" s="4" t="s">
        <v>475</v>
      </c>
      <c r="D376" s="4" t="s">
        <v>475</v>
      </c>
      <c r="E376" s="3">
        <v>10000000</v>
      </c>
      <c r="F376" s="3">
        <v>13000000</v>
      </c>
      <c r="G376" s="7">
        <v>0</v>
      </c>
    </row>
    <row r="377" spans="2:7" ht="15.75" thickBot="1" x14ac:dyDescent="0.3">
      <c r="B377" s="6" t="s">
        <v>379</v>
      </c>
      <c r="C377" s="4" t="s">
        <v>474</v>
      </c>
      <c r="D377" s="4" t="s">
        <v>474</v>
      </c>
      <c r="E377" s="2">
        <v>1000000</v>
      </c>
      <c r="F377" s="2">
        <v>1300000</v>
      </c>
      <c r="G377" s="7">
        <v>0</v>
      </c>
    </row>
    <row r="378" spans="2:7" ht="15.75" thickBot="1" x14ac:dyDescent="0.3">
      <c r="B378" s="6" t="s">
        <v>380</v>
      </c>
      <c r="C378" s="4" t="s">
        <v>474</v>
      </c>
      <c r="D378" s="4" t="s">
        <v>474</v>
      </c>
      <c r="E378" s="2">
        <v>30000</v>
      </c>
      <c r="F378" s="2">
        <v>39000</v>
      </c>
      <c r="G378" s="7">
        <v>0</v>
      </c>
    </row>
    <row r="379" spans="2:7" ht="15.75" thickBot="1" x14ac:dyDescent="0.3">
      <c r="B379" s="6" t="s">
        <v>381</v>
      </c>
      <c r="C379" s="4" t="s">
        <v>475</v>
      </c>
      <c r="D379" s="4" t="s">
        <v>475</v>
      </c>
      <c r="E379" s="3">
        <v>10000000</v>
      </c>
      <c r="F379" s="3">
        <v>13000000</v>
      </c>
      <c r="G379" s="7">
        <v>0</v>
      </c>
    </row>
    <row r="380" spans="2:7" ht="15.75" thickBot="1" x14ac:dyDescent="0.3">
      <c r="B380" s="6" t="s">
        <v>382</v>
      </c>
      <c r="C380" s="4" t="s">
        <v>474</v>
      </c>
      <c r="D380" s="4" t="s">
        <v>475</v>
      </c>
      <c r="E380" s="2">
        <v>500000</v>
      </c>
      <c r="F380" s="2">
        <v>650000</v>
      </c>
      <c r="G380" s="7">
        <v>0</v>
      </c>
    </row>
    <row r="381" spans="2:7" ht="15.75" thickBot="1" x14ac:dyDescent="0.3">
      <c r="B381" s="6" t="s">
        <v>383</v>
      </c>
      <c r="C381" s="4" t="s">
        <v>475</v>
      </c>
      <c r="D381" s="4" t="s">
        <v>474</v>
      </c>
      <c r="E381" s="1" t="s">
        <v>5</v>
      </c>
      <c r="F381" s="1" t="s">
        <v>5</v>
      </c>
      <c r="G381" s="16">
        <v>15000</v>
      </c>
    </row>
    <row r="382" spans="2:7" ht="15.75" thickBot="1" x14ac:dyDescent="0.3">
      <c r="B382" s="6" t="s">
        <v>384</v>
      </c>
      <c r="C382" s="4" t="s">
        <v>474</v>
      </c>
      <c r="D382" s="4" t="s">
        <v>474</v>
      </c>
      <c r="E382" s="2">
        <v>125000</v>
      </c>
      <c r="F382" s="2">
        <v>162500</v>
      </c>
      <c r="G382" s="7">
        <v>0</v>
      </c>
    </row>
    <row r="383" spans="2:7" ht="15.75" thickBot="1" x14ac:dyDescent="0.3">
      <c r="B383" s="6" t="s">
        <v>385</v>
      </c>
      <c r="C383" s="4" t="s">
        <v>474</v>
      </c>
      <c r="D383" s="4" t="s">
        <v>475</v>
      </c>
      <c r="E383" s="2">
        <v>650000</v>
      </c>
      <c r="F383" s="2">
        <v>845000</v>
      </c>
      <c r="G383" s="7">
        <v>0</v>
      </c>
    </row>
    <row r="384" spans="2:7" ht="15.75" thickBot="1" x14ac:dyDescent="0.3">
      <c r="B384" s="6" t="s">
        <v>386</v>
      </c>
      <c r="C384" s="4" t="s">
        <v>474</v>
      </c>
      <c r="D384" s="4" t="s">
        <v>474</v>
      </c>
      <c r="E384" s="2">
        <v>100000</v>
      </c>
      <c r="F384" s="2">
        <v>130000</v>
      </c>
      <c r="G384" s="7">
        <v>0</v>
      </c>
    </row>
    <row r="385" spans="2:7" ht="15.75" thickBot="1" x14ac:dyDescent="0.3">
      <c r="B385" s="6" t="s">
        <v>387</v>
      </c>
      <c r="C385" s="4" t="s">
        <v>474</v>
      </c>
      <c r="D385" s="4" t="s">
        <v>475</v>
      </c>
      <c r="E385" s="2">
        <v>125000</v>
      </c>
      <c r="F385" s="2">
        <v>162500</v>
      </c>
      <c r="G385" s="7">
        <v>0</v>
      </c>
    </row>
    <row r="386" spans="2:7" ht="15.75" thickBot="1" x14ac:dyDescent="0.3">
      <c r="B386" s="6" t="s">
        <v>388</v>
      </c>
      <c r="C386" s="4" t="s">
        <v>474</v>
      </c>
      <c r="D386" s="4" t="s">
        <v>475</v>
      </c>
      <c r="E386" s="2">
        <v>500000</v>
      </c>
      <c r="F386" s="2">
        <v>650000</v>
      </c>
      <c r="G386" s="7">
        <v>0</v>
      </c>
    </row>
    <row r="387" spans="2:7" ht="15.75" thickBot="1" x14ac:dyDescent="0.3">
      <c r="B387" s="6" t="s">
        <v>389</v>
      </c>
      <c r="C387" s="4" t="s">
        <v>474</v>
      </c>
      <c r="D387" s="4" t="s">
        <v>474</v>
      </c>
      <c r="E387" s="2">
        <v>150000</v>
      </c>
      <c r="F387" s="2">
        <v>195000</v>
      </c>
      <c r="G387" s="7">
        <v>0</v>
      </c>
    </row>
    <row r="388" spans="2:7" ht="15.75" thickBot="1" x14ac:dyDescent="0.3">
      <c r="B388" s="6" t="s">
        <v>390</v>
      </c>
      <c r="C388" s="4" t="s">
        <v>474</v>
      </c>
      <c r="D388" s="4" t="s">
        <v>474</v>
      </c>
      <c r="E388" s="2">
        <v>100000</v>
      </c>
      <c r="F388" s="2">
        <v>130000</v>
      </c>
      <c r="G388" s="7">
        <v>0</v>
      </c>
    </row>
    <row r="389" spans="2:7" ht="15.75" thickBot="1" x14ac:dyDescent="0.3">
      <c r="B389" s="6" t="s">
        <v>391</v>
      </c>
      <c r="C389" s="4" t="s">
        <v>474</v>
      </c>
      <c r="D389" s="4" t="s">
        <v>474</v>
      </c>
      <c r="E389" s="2">
        <v>170000</v>
      </c>
      <c r="F389" s="2">
        <v>221000</v>
      </c>
      <c r="G389" s="7">
        <v>0</v>
      </c>
    </row>
    <row r="390" spans="2:7" ht="15.75" thickBot="1" x14ac:dyDescent="0.3">
      <c r="B390" s="6" t="s">
        <v>392</v>
      </c>
      <c r="C390" s="4" t="s">
        <v>474</v>
      </c>
      <c r="D390" s="4" t="s">
        <v>474</v>
      </c>
      <c r="E390" s="2">
        <v>55000</v>
      </c>
      <c r="F390" s="2">
        <v>71500</v>
      </c>
      <c r="G390" s="7">
        <v>0</v>
      </c>
    </row>
    <row r="391" spans="2:7" ht="15.75" thickBot="1" x14ac:dyDescent="0.3">
      <c r="B391" s="6" t="s">
        <v>393</v>
      </c>
      <c r="C391" s="4" t="s">
        <v>474</v>
      </c>
      <c r="D391" s="4" t="s">
        <v>474</v>
      </c>
      <c r="E391" s="2">
        <v>250000</v>
      </c>
      <c r="F391" s="2">
        <v>325000</v>
      </c>
      <c r="G391" s="7">
        <v>0</v>
      </c>
    </row>
    <row r="392" spans="2:7" ht="15.75" thickBot="1" x14ac:dyDescent="0.3">
      <c r="B392" s="6" t="s">
        <v>394</v>
      </c>
      <c r="C392" s="4" t="s">
        <v>474</v>
      </c>
      <c r="D392" s="4" t="s">
        <v>474</v>
      </c>
      <c r="E392" s="2">
        <v>100000</v>
      </c>
      <c r="F392" s="2">
        <v>130000</v>
      </c>
      <c r="G392" s="7">
        <v>0</v>
      </c>
    </row>
    <row r="393" spans="2:7" ht="15.75" thickBot="1" x14ac:dyDescent="0.3">
      <c r="B393" s="6" t="s">
        <v>395</v>
      </c>
      <c r="C393" s="4" t="s">
        <v>475</v>
      </c>
      <c r="D393" s="4" t="s">
        <v>475</v>
      </c>
      <c r="E393" s="3">
        <v>150000000</v>
      </c>
      <c r="F393" s="3">
        <v>195000000</v>
      </c>
      <c r="G393" s="7">
        <v>0</v>
      </c>
    </row>
    <row r="394" spans="2:7" ht="15.75" thickBot="1" x14ac:dyDescent="0.3">
      <c r="B394" s="6" t="s">
        <v>396</v>
      </c>
      <c r="C394" s="4" t="s">
        <v>474</v>
      </c>
      <c r="D394" s="4" t="s">
        <v>475</v>
      </c>
      <c r="E394" s="2">
        <v>1000000</v>
      </c>
      <c r="F394" s="2">
        <v>1300000</v>
      </c>
      <c r="G394" s="7">
        <v>0</v>
      </c>
    </row>
    <row r="395" spans="2:7" ht="15.75" thickBot="1" x14ac:dyDescent="0.3">
      <c r="B395" s="6" t="s">
        <v>397</v>
      </c>
      <c r="C395" s="4" t="s">
        <v>474</v>
      </c>
      <c r="D395" s="4" t="s">
        <v>475</v>
      </c>
      <c r="E395" s="2">
        <v>800000</v>
      </c>
      <c r="F395" s="2">
        <v>1040000</v>
      </c>
      <c r="G395" s="7">
        <v>0</v>
      </c>
    </row>
    <row r="396" spans="2:7" ht="15.75" thickBot="1" x14ac:dyDescent="0.3">
      <c r="B396" s="6" t="s">
        <v>398</v>
      </c>
      <c r="C396" s="4" t="s">
        <v>474</v>
      </c>
      <c r="D396" s="4" t="s">
        <v>474</v>
      </c>
      <c r="E396" s="2">
        <v>100000</v>
      </c>
      <c r="F396" s="2">
        <v>130000</v>
      </c>
      <c r="G396" s="7">
        <v>0</v>
      </c>
    </row>
    <row r="397" spans="2:7" ht="15.75" thickBot="1" x14ac:dyDescent="0.3">
      <c r="B397" s="6" t="s">
        <v>399</v>
      </c>
      <c r="C397" s="4" t="s">
        <v>474</v>
      </c>
      <c r="D397" s="4" t="s">
        <v>475</v>
      </c>
      <c r="E397" s="2">
        <v>600000</v>
      </c>
      <c r="F397" s="2">
        <v>780000</v>
      </c>
      <c r="G397" s="7">
        <v>0</v>
      </c>
    </row>
    <row r="398" spans="2:7" ht="15.75" thickBot="1" x14ac:dyDescent="0.3">
      <c r="B398" s="6" t="s">
        <v>400</v>
      </c>
      <c r="C398" s="4" t="s">
        <v>474</v>
      </c>
      <c r="D398" s="4" t="s">
        <v>475</v>
      </c>
      <c r="E398" s="2">
        <v>600000</v>
      </c>
      <c r="F398" s="2">
        <v>780000</v>
      </c>
      <c r="G398" s="7">
        <v>0</v>
      </c>
    </row>
    <row r="399" spans="2:7" ht="15.75" thickBot="1" x14ac:dyDescent="0.3">
      <c r="B399" s="6" t="s">
        <v>401</v>
      </c>
      <c r="C399" s="4" t="s">
        <v>474</v>
      </c>
      <c r="D399" s="4" t="s">
        <v>475</v>
      </c>
      <c r="E399" s="2">
        <v>300000</v>
      </c>
      <c r="F399" s="2">
        <v>390000</v>
      </c>
      <c r="G399" s="7">
        <v>0</v>
      </c>
    </row>
    <row r="400" spans="2:7" ht="15.75" thickBot="1" x14ac:dyDescent="0.3">
      <c r="B400" s="6" t="s">
        <v>402</v>
      </c>
      <c r="C400" s="4" t="s">
        <v>474</v>
      </c>
      <c r="D400" s="4" t="s">
        <v>475</v>
      </c>
      <c r="E400" s="2">
        <v>100000</v>
      </c>
      <c r="F400" s="2">
        <v>130000</v>
      </c>
      <c r="G400" s="7">
        <v>0</v>
      </c>
    </row>
    <row r="401" spans="2:7" ht="15.75" thickBot="1" x14ac:dyDescent="0.3">
      <c r="B401" s="6" t="s">
        <v>403</v>
      </c>
      <c r="C401" s="4" t="s">
        <v>474</v>
      </c>
      <c r="D401" s="4" t="s">
        <v>475</v>
      </c>
      <c r="E401" s="2">
        <v>500000</v>
      </c>
      <c r="F401" s="2">
        <v>650000</v>
      </c>
      <c r="G401" s="7">
        <v>0</v>
      </c>
    </row>
    <row r="402" spans="2:7" ht="15.75" thickBot="1" x14ac:dyDescent="0.3">
      <c r="B402" s="6" t="s">
        <v>404</v>
      </c>
      <c r="C402" s="4" t="s">
        <v>475</v>
      </c>
      <c r="D402" s="4" t="s">
        <v>475</v>
      </c>
      <c r="E402" s="3">
        <v>15000000</v>
      </c>
      <c r="F402" s="3">
        <v>19500000</v>
      </c>
      <c r="G402" s="7">
        <v>0</v>
      </c>
    </row>
    <row r="403" spans="2:7" ht="15.75" thickBot="1" x14ac:dyDescent="0.3">
      <c r="B403" s="6" t="s">
        <v>405</v>
      </c>
      <c r="C403" s="4" t="s">
        <v>475</v>
      </c>
      <c r="D403" s="4" t="s">
        <v>475</v>
      </c>
      <c r="E403" s="1" t="s">
        <v>5</v>
      </c>
      <c r="F403" s="1" t="s">
        <v>5</v>
      </c>
      <c r="G403" s="7">
        <v>0</v>
      </c>
    </row>
    <row r="404" spans="2:7" ht="15.75" thickBot="1" x14ac:dyDescent="0.3">
      <c r="B404" s="6" t="s">
        <v>406</v>
      </c>
      <c r="C404" s="4" t="s">
        <v>474</v>
      </c>
      <c r="D404" s="4" t="s">
        <v>474</v>
      </c>
      <c r="E404" s="2">
        <v>2000000</v>
      </c>
      <c r="F404" s="2">
        <v>2600000</v>
      </c>
      <c r="G404" s="7">
        <v>0</v>
      </c>
    </row>
    <row r="405" spans="2:7" ht="15.75" thickBot="1" x14ac:dyDescent="0.3">
      <c r="B405" s="6" t="s">
        <v>407</v>
      </c>
      <c r="C405" s="4" t="s">
        <v>474</v>
      </c>
      <c r="D405" s="4" t="s">
        <v>474</v>
      </c>
      <c r="E405" s="2">
        <v>2000000</v>
      </c>
      <c r="F405" s="2">
        <v>2600000</v>
      </c>
      <c r="G405" s="7">
        <v>0</v>
      </c>
    </row>
    <row r="406" spans="2:7" ht="15.75" thickBot="1" x14ac:dyDescent="0.3">
      <c r="B406" s="6" t="s">
        <v>408</v>
      </c>
      <c r="C406" s="4" t="s">
        <v>474</v>
      </c>
      <c r="D406" s="4" t="s">
        <v>474</v>
      </c>
      <c r="E406" s="2">
        <v>2000000</v>
      </c>
      <c r="F406" s="2">
        <v>2600000</v>
      </c>
      <c r="G406" s="7">
        <v>0</v>
      </c>
    </row>
    <row r="407" spans="2:7" ht="15.75" thickBot="1" x14ac:dyDescent="0.3">
      <c r="B407" s="6" t="s">
        <v>409</v>
      </c>
      <c r="C407" s="4" t="s">
        <v>474</v>
      </c>
      <c r="D407" s="4" t="s">
        <v>474</v>
      </c>
      <c r="E407" s="2">
        <v>2000000</v>
      </c>
      <c r="F407" s="2">
        <v>2600000</v>
      </c>
      <c r="G407" s="7">
        <v>0</v>
      </c>
    </row>
    <row r="408" spans="2:7" ht="15.75" thickBot="1" x14ac:dyDescent="0.3">
      <c r="B408" s="6" t="s">
        <v>410</v>
      </c>
      <c r="C408" s="4" t="s">
        <v>475</v>
      </c>
      <c r="D408" s="4" t="s">
        <v>475</v>
      </c>
      <c r="E408" s="1" t="s">
        <v>5</v>
      </c>
      <c r="F408" s="1" t="s">
        <v>5</v>
      </c>
      <c r="G408" s="7">
        <v>0</v>
      </c>
    </row>
    <row r="409" spans="2:7" ht="15.75" thickBot="1" x14ac:dyDescent="0.3">
      <c r="B409" s="6" t="s">
        <v>411</v>
      </c>
      <c r="C409" s="4" t="s">
        <v>474</v>
      </c>
      <c r="D409" s="4" t="s">
        <v>474</v>
      </c>
      <c r="E409" s="2">
        <v>30000</v>
      </c>
      <c r="F409" s="2">
        <v>39000</v>
      </c>
      <c r="G409" s="7">
        <v>0</v>
      </c>
    </row>
    <row r="410" spans="2:7" ht="15.75" thickBot="1" x14ac:dyDescent="0.3">
      <c r="B410" s="6" t="s">
        <v>412</v>
      </c>
      <c r="C410" s="4" t="s">
        <v>474</v>
      </c>
      <c r="D410" s="4" t="s">
        <v>474</v>
      </c>
      <c r="E410" s="2">
        <v>30000</v>
      </c>
      <c r="F410" s="2">
        <v>39000</v>
      </c>
      <c r="G410" s="7">
        <v>0</v>
      </c>
    </row>
    <row r="411" spans="2:7" ht="15.75" thickBot="1" x14ac:dyDescent="0.3">
      <c r="B411" s="6" t="s">
        <v>413</v>
      </c>
      <c r="C411" s="4" t="s">
        <v>475</v>
      </c>
      <c r="D411" s="4" t="s">
        <v>475</v>
      </c>
      <c r="E411" s="1" t="s">
        <v>5</v>
      </c>
      <c r="F411" s="1" t="s">
        <v>5</v>
      </c>
      <c r="G411" s="7">
        <v>0</v>
      </c>
    </row>
    <row r="412" spans="2:7" ht="15.75" thickBot="1" x14ac:dyDescent="0.3">
      <c r="B412" s="6" t="s">
        <v>414</v>
      </c>
      <c r="C412" s="4" t="s">
        <v>474</v>
      </c>
      <c r="D412" s="4" t="s">
        <v>474</v>
      </c>
      <c r="E412" s="2">
        <v>30000</v>
      </c>
      <c r="F412" s="2">
        <v>39000</v>
      </c>
      <c r="G412" s="7">
        <v>0</v>
      </c>
    </row>
    <row r="413" spans="2:7" ht="15.75" thickBot="1" x14ac:dyDescent="0.3">
      <c r="B413" s="6" t="s">
        <v>415</v>
      </c>
      <c r="C413" s="4" t="s">
        <v>474</v>
      </c>
      <c r="D413" s="4" t="s">
        <v>474</v>
      </c>
      <c r="E413" s="2">
        <v>2000000</v>
      </c>
      <c r="F413" s="2">
        <v>2600000</v>
      </c>
      <c r="G413" s="7">
        <v>0</v>
      </c>
    </row>
    <row r="414" spans="2:7" ht="15.75" thickBot="1" x14ac:dyDescent="0.3">
      <c r="B414" s="6" t="s">
        <v>416</v>
      </c>
      <c r="C414" s="4" t="s">
        <v>474</v>
      </c>
      <c r="D414" s="4" t="s">
        <v>474</v>
      </c>
      <c r="E414" s="2">
        <v>2000000</v>
      </c>
      <c r="F414" s="2">
        <v>2600000</v>
      </c>
      <c r="G414" s="7">
        <v>0</v>
      </c>
    </row>
    <row r="415" spans="2:7" ht="15.75" thickBot="1" x14ac:dyDescent="0.3">
      <c r="B415" s="6" t="s">
        <v>417</v>
      </c>
      <c r="C415" s="4" t="s">
        <v>475</v>
      </c>
      <c r="D415" s="4" t="s">
        <v>475</v>
      </c>
      <c r="E415" s="1" t="s">
        <v>5</v>
      </c>
      <c r="F415" s="3">
        <v>26390000</v>
      </c>
      <c r="G415" s="7">
        <v>0</v>
      </c>
    </row>
    <row r="416" spans="2:7" ht="15.75" thickBot="1" x14ac:dyDescent="0.3">
      <c r="B416" s="6" t="s">
        <v>418</v>
      </c>
      <c r="C416" s="4" t="s">
        <v>475</v>
      </c>
      <c r="D416" s="4" t="s">
        <v>475</v>
      </c>
      <c r="E416" s="1" t="s">
        <v>5</v>
      </c>
      <c r="F416" s="1" t="s">
        <v>5</v>
      </c>
      <c r="G416" s="7">
        <v>0</v>
      </c>
    </row>
    <row r="417" spans="2:7" ht="15.75" thickBot="1" x14ac:dyDescent="0.3">
      <c r="B417" s="6" t="s">
        <v>419</v>
      </c>
      <c r="C417" s="4" t="s">
        <v>474</v>
      </c>
      <c r="D417" s="4" t="s">
        <v>474</v>
      </c>
      <c r="E417" s="2">
        <v>30000</v>
      </c>
      <c r="F417" s="2">
        <v>39000</v>
      </c>
      <c r="G417" s="7">
        <v>0</v>
      </c>
    </row>
    <row r="418" spans="2:7" ht="15.75" thickBot="1" x14ac:dyDescent="0.3">
      <c r="B418" s="6" t="s">
        <v>420</v>
      </c>
      <c r="C418" s="4" t="s">
        <v>475</v>
      </c>
      <c r="D418" s="4" t="s">
        <v>475</v>
      </c>
      <c r="E418" s="3">
        <v>500000000</v>
      </c>
      <c r="F418" s="3">
        <v>650000000</v>
      </c>
      <c r="G418" s="7">
        <v>0</v>
      </c>
    </row>
    <row r="419" spans="2:7" ht="15.75" thickBot="1" x14ac:dyDescent="0.3">
      <c r="B419" s="6" t="s">
        <v>421</v>
      </c>
      <c r="C419" s="4" t="s">
        <v>474</v>
      </c>
      <c r="D419" s="4" t="s">
        <v>474</v>
      </c>
      <c r="E419" s="2">
        <v>30000</v>
      </c>
      <c r="F419" s="2">
        <v>39000</v>
      </c>
      <c r="G419" s="7">
        <v>0</v>
      </c>
    </row>
    <row r="420" spans="2:7" ht="15.75" thickBot="1" x14ac:dyDescent="0.3">
      <c r="B420" s="6" t="s">
        <v>422</v>
      </c>
      <c r="C420" s="4" t="s">
        <v>475</v>
      </c>
      <c r="D420" s="4" t="s">
        <v>475</v>
      </c>
      <c r="E420" s="3">
        <v>200000000</v>
      </c>
      <c r="F420" s="3">
        <v>260000000</v>
      </c>
      <c r="G420" s="7">
        <v>0</v>
      </c>
    </row>
    <row r="421" spans="2:7" ht="15.75" thickBot="1" x14ac:dyDescent="0.3">
      <c r="B421" s="6" t="s">
        <v>423</v>
      </c>
      <c r="C421" s="4" t="s">
        <v>474</v>
      </c>
      <c r="D421" s="4" t="s">
        <v>475</v>
      </c>
      <c r="E421" s="2">
        <v>1000000</v>
      </c>
      <c r="F421" s="2">
        <v>1300000</v>
      </c>
      <c r="G421" s="7">
        <v>0</v>
      </c>
    </row>
    <row r="422" spans="2:7" ht="15.75" thickBot="1" x14ac:dyDescent="0.3">
      <c r="B422" s="6" t="s">
        <v>424</v>
      </c>
      <c r="C422" s="4" t="s">
        <v>475</v>
      </c>
      <c r="D422" s="4" t="s">
        <v>475</v>
      </c>
      <c r="E422" s="3">
        <v>5000000</v>
      </c>
      <c r="F422" s="3">
        <v>6500000</v>
      </c>
      <c r="G422" s="7">
        <v>0</v>
      </c>
    </row>
    <row r="423" spans="2:7" ht="15.75" thickBot="1" x14ac:dyDescent="0.3">
      <c r="B423" s="6" t="s">
        <v>425</v>
      </c>
      <c r="C423" s="4" t="s">
        <v>475</v>
      </c>
      <c r="D423" s="4" t="s">
        <v>475</v>
      </c>
      <c r="E423" s="3">
        <v>5000000</v>
      </c>
      <c r="F423" s="3">
        <v>6500000</v>
      </c>
      <c r="G423" s="7">
        <v>0</v>
      </c>
    </row>
    <row r="424" spans="2:7" ht="15.75" thickBot="1" x14ac:dyDescent="0.3">
      <c r="B424" s="6" t="s">
        <v>426</v>
      </c>
      <c r="C424" s="4" t="s">
        <v>475</v>
      </c>
      <c r="D424" s="4" t="s">
        <v>475</v>
      </c>
      <c r="E424" s="3">
        <v>5000000</v>
      </c>
      <c r="F424" s="3">
        <v>6500000</v>
      </c>
      <c r="G424" s="7">
        <v>0</v>
      </c>
    </row>
    <row r="425" spans="2:7" ht="15.75" thickBot="1" x14ac:dyDescent="0.3">
      <c r="B425" s="6" t="s">
        <v>427</v>
      </c>
      <c r="C425" s="4" t="s">
        <v>475</v>
      </c>
      <c r="D425" s="4" t="s">
        <v>475</v>
      </c>
      <c r="E425" s="3">
        <v>5000000</v>
      </c>
      <c r="F425" s="3">
        <v>6500000</v>
      </c>
      <c r="G425" s="7">
        <v>0</v>
      </c>
    </row>
    <row r="426" spans="2:7" ht="15.75" thickBot="1" x14ac:dyDescent="0.3">
      <c r="B426" s="6" t="s">
        <v>428</v>
      </c>
      <c r="C426" s="4" t="s">
        <v>475</v>
      </c>
      <c r="D426" s="4" t="s">
        <v>475</v>
      </c>
      <c r="E426" s="3">
        <v>7500000</v>
      </c>
      <c r="F426" s="3">
        <v>9750000</v>
      </c>
      <c r="G426" s="7">
        <v>0</v>
      </c>
    </row>
    <row r="427" spans="2:7" ht="15.75" thickBot="1" x14ac:dyDescent="0.3">
      <c r="B427" s="6" t="s">
        <v>429</v>
      </c>
      <c r="C427" s="4" t="s">
        <v>475</v>
      </c>
      <c r="D427" s="4" t="s">
        <v>475</v>
      </c>
      <c r="E427" s="3">
        <v>110000000</v>
      </c>
      <c r="F427" s="3">
        <v>143000000</v>
      </c>
      <c r="G427" s="7">
        <v>0</v>
      </c>
    </row>
    <row r="428" spans="2:7" ht="15.75" thickBot="1" x14ac:dyDescent="0.3">
      <c r="B428" s="6" t="s">
        <v>430</v>
      </c>
      <c r="C428" s="4" t="s">
        <v>474</v>
      </c>
      <c r="D428" s="4" t="s">
        <v>474</v>
      </c>
      <c r="E428" s="2">
        <v>1500000</v>
      </c>
      <c r="F428" s="2">
        <v>1950000</v>
      </c>
      <c r="G428" s="7">
        <v>0</v>
      </c>
    </row>
    <row r="429" spans="2:7" ht="15.75" thickBot="1" x14ac:dyDescent="0.3">
      <c r="B429" s="6" t="s">
        <v>431</v>
      </c>
      <c r="C429" s="4" t="s">
        <v>474</v>
      </c>
      <c r="D429" s="4" t="s">
        <v>475</v>
      </c>
      <c r="E429" s="2">
        <v>55000</v>
      </c>
      <c r="F429" s="2">
        <v>71500</v>
      </c>
      <c r="G429" s="7">
        <v>0</v>
      </c>
    </row>
    <row r="430" spans="2:7" ht="15.75" thickBot="1" x14ac:dyDescent="0.3">
      <c r="B430" s="6" t="s">
        <v>432</v>
      </c>
      <c r="C430" s="4" t="s">
        <v>475</v>
      </c>
      <c r="D430" s="4" t="s">
        <v>475</v>
      </c>
      <c r="E430" s="3">
        <v>25000000</v>
      </c>
      <c r="F430" s="3">
        <v>32500000</v>
      </c>
      <c r="G430" s="7">
        <v>0</v>
      </c>
    </row>
    <row r="431" spans="2:7" ht="15.75" thickBot="1" x14ac:dyDescent="0.3">
      <c r="B431" s="6" t="s">
        <v>433</v>
      </c>
      <c r="C431" s="4" t="s">
        <v>474</v>
      </c>
      <c r="D431" s="4" t="s">
        <v>474</v>
      </c>
      <c r="E431" s="2">
        <v>210000</v>
      </c>
      <c r="F431" s="2">
        <v>273000</v>
      </c>
      <c r="G431" s="7">
        <v>0</v>
      </c>
    </row>
    <row r="432" spans="2:7" ht="15.75" thickBot="1" x14ac:dyDescent="0.3">
      <c r="B432" s="6" t="s">
        <v>434</v>
      </c>
      <c r="C432" s="4" t="s">
        <v>475</v>
      </c>
      <c r="D432" s="4" t="s">
        <v>475</v>
      </c>
      <c r="E432" s="3">
        <v>25000000</v>
      </c>
      <c r="F432" s="3">
        <v>32500000</v>
      </c>
      <c r="G432" s="7">
        <v>0</v>
      </c>
    </row>
    <row r="433" spans="2:7" ht="15.75" thickBot="1" x14ac:dyDescent="0.3">
      <c r="B433" s="6" t="s">
        <v>435</v>
      </c>
      <c r="C433" s="4" t="s">
        <v>475</v>
      </c>
      <c r="D433" s="4" t="s">
        <v>475</v>
      </c>
      <c r="E433" s="1" t="s">
        <v>5</v>
      </c>
      <c r="F433" s="1" t="s">
        <v>5</v>
      </c>
      <c r="G433" s="7">
        <v>0</v>
      </c>
    </row>
    <row r="434" spans="2:7" ht="15.75" thickBot="1" x14ac:dyDescent="0.3">
      <c r="B434" s="6" t="s">
        <v>436</v>
      </c>
      <c r="C434" s="4" t="s">
        <v>475</v>
      </c>
      <c r="D434" s="4" t="s">
        <v>475</v>
      </c>
      <c r="E434" s="1" t="s">
        <v>5</v>
      </c>
      <c r="F434" s="1" t="s">
        <v>5</v>
      </c>
      <c r="G434" s="7">
        <v>0</v>
      </c>
    </row>
    <row r="435" spans="2:7" ht="15.75" thickBot="1" x14ac:dyDescent="0.3">
      <c r="B435" s="6" t="s">
        <v>437</v>
      </c>
      <c r="C435" s="4" t="s">
        <v>474</v>
      </c>
      <c r="D435" s="4" t="s">
        <v>474</v>
      </c>
      <c r="E435" s="2">
        <v>150000</v>
      </c>
      <c r="F435" s="2">
        <v>195000</v>
      </c>
      <c r="G435" s="7">
        <v>0</v>
      </c>
    </row>
    <row r="436" spans="2:7" ht="15.75" thickBot="1" x14ac:dyDescent="0.3">
      <c r="B436" s="6" t="s">
        <v>438</v>
      </c>
      <c r="C436" s="4" t="s">
        <v>474</v>
      </c>
      <c r="D436" s="4" t="s">
        <v>474</v>
      </c>
      <c r="E436" s="2">
        <v>90000</v>
      </c>
      <c r="F436" s="2">
        <v>117000</v>
      </c>
      <c r="G436" s="7">
        <v>0</v>
      </c>
    </row>
    <row r="437" spans="2:7" ht="15.75" thickBot="1" x14ac:dyDescent="0.3">
      <c r="B437" s="6" t="s">
        <v>439</v>
      </c>
      <c r="C437" s="4" t="s">
        <v>474</v>
      </c>
      <c r="D437" s="4" t="s">
        <v>474</v>
      </c>
      <c r="E437" s="2">
        <v>100000</v>
      </c>
      <c r="F437" s="2">
        <v>130000</v>
      </c>
      <c r="G437" s="7">
        <v>0</v>
      </c>
    </row>
    <row r="438" spans="2:7" ht="15.75" thickBot="1" x14ac:dyDescent="0.3">
      <c r="B438" s="6" t="s">
        <v>440</v>
      </c>
      <c r="C438" s="4" t="s">
        <v>474</v>
      </c>
      <c r="D438" s="4" t="s">
        <v>474</v>
      </c>
      <c r="E438" s="2">
        <v>150000</v>
      </c>
      <c r="F438" s="2">
        <v>195000</v>
      </c>
      <c r="G438" s="7">
        <v>0</v>
      </c>
    </row>
    <row r="439" spans="2:7" ht="15.75" thickBot="1" x14ac:dyDescent="0.3">
      <c r="B439" s="6" t="s">
        <v>441</v>
      </c>
      <c r="C439" s="4" t="s">
        <v>474</v>
      </c>
      <c r="D439" s="4" t="s">
        <v>474</v>
      </c>
      <c r="E439" s="2">
        <v>150000</v>
      </c>
      <c r="F439" s="2">
        <v>195000</v>
      </c>
      <c r="G439" s="7">
        <v>0</v>
      </c>
    </row>
    <row r="440" spans="2:7" ht="15.75" thickBot="1" x14ac:dyDescent="0.3">
      <c r="B440" s="6" t="s">
        <v>442</v>
      </c>
      <c r="C440" s="4" t="s">
        <v>475</v>
      </c>
      <c r="D440" s="4" t="s">
        <v>474</v>
      </c>
      <c r="E440" s="3">
        <v>4500000</v>
      </c>
      <c r="F440" s="3">
        <v>5850000</v>
      </c>
      <c r="G440" s="7">
        <v>0</v>
      </c>
    </row>
    <row r="441" spans="2:7" ht="15.75" thickBot="1" x14ac:dyDescent="0.3">
      <c r="B441" s="6" t="s">
        <v>443</v>
      </c>
      <c r="C441" s="4" t="s">
        <v>475</v>
      </c>
      <c r="D441" s="4" t="s">
        <v>475</v>
      </c>
      <c r="E441" s="3">
        <v>10000000</v>
      </c>
      <c r="F441" s="3">
        <v>13000000</v>
      </c>
      <c r="G441" s="7">
        <v>0</v>
      </c>
    </row>
    <row r="442" spans="2:7" ht="15.75" thickBot="1" x14ac:dyDescent="0.3">
      <c r="B442" s="6" t="s">
        <v>444</v>
      </c>
      <c r="C442" s="4" t="s">
        <v>474</v>
      </c>
      <c r="D442" s="4" t="s">
        <v>474</v>
      </c>
      <c r="E442" s="2">
        <v>500000</v>
      </c>
      <c r="F442" s="2">
        <v>650000</v>
      </c>
      <c r="G442" s="7">
        <v>0</v>
      </c>
    </row>
    <row r="443" spans="2:7" ht="15.75" thickBot="1" x14ac:dyDescent="0.3">
      <c r="B443" s="6" t="s">
        <v>445</v>
      </c>
      <c r="C443" s="4" t="s">
        <v>474</v>
      </c>
      <c r="D443" s="4" t="s">
        <v>474</v>
      </c>
      <c r="E443" s="2">
        <v>30000</v>
      </c>
      <c r="F443" s="2">
        <v>39000</v>
      </c>
      <c r="G443" s="7">
        <v>0</v>
      </c>
    </row>
    <row r="444" spans="2:7" ht="15.75" thickBot="1" x14ac:dyDescent="0.3">
      <c r="B444" s="6" t="s">
        <v>446</v>
      </c>
      <c r="C444" s="4" t="s">
        <v>474</v>
      </c>
      <c r="D444" s="4" t="s">
        <v>474</v>
      </c>
      <c r="E444" s="2">
        <v>250000</v>
      </c>
      <c r="F444" s="2">
        <v>325000</v>
      </c>
      <c r="G444" s="7">
        <v>0</v>
      </c>
    </row>
    <row r="445" spans="2:7" ht="15.75" thickBot="1" x14ac:dyDescent="0.3">
      <c r="B445" s="6" t="s">
        <v>447</v>
      </c>
      <c r="C445" s="4" t="s">
        <v>475</v>
      </c>
      <c r="D445" s="4" t="s">
        <v>475</v>
      </c>
      <c r="E445" s="3">
        <v>35000000</v>
      </c>
      <c r="F445" s="3">
        <v>45500000</v>
      </c>
      <c r="G445" s="7">
        <v>0</v>
      </c>
    </row>
    <row r="446" spans="2:7" ht="15.75" thickBot="1" x14ac:dyDescent="0.3">
      <c r="B446" s="6" t="s">
        <v>448</v>
      </c>
      <c r="C446" s="4" t="s">
        <v>475</v>
      </c>
      <c r="D446" s="4" t="s">
        <v>475</v>
      </c>
      <c r="E446" s="1" t="s">
        <v>5</v>
      </c>
      <c r="F446" s="1" t="s">
        <v>5</v>
      </c>
      <c r="G446" s="7">
        <v>0</v>
      </c>
    </row>
    <row r="447" spans="2:7" ht="15.75" thickBot="1" x14ac:dyDescent="0.3">
      <c r="B447" s="6" t="s">
        <v>449</v>
      </c>
      <c r="C447" s="4" t="s">
        <v>475</v>
      </c>
      <c r="D447" s="4" t="s">
        <v>475</v>
      </c>
      <c r="E447" s="1" t="s">
        <v>5</v>
      </c>
      <c r="F447" s="1" t="s">
        <v>5</v>
      </c>
      <c r="G447" s="7">
        <v>0</v>
      </c>
    </row>
    <row r="448" spans="2:7" ht="15.75" thickBot="1" x14ac:dyDescent="0.3">
      <c r="B448" s="6" t="s">
        <v>450</v>
      </c>
      <c r="C448" s="4" t="s">
        <v>475</v>
      </c>
      <c r="D448" s="4" t="s">
        <v>475</v>
      </c>
      <c r="E448" s="3">
        <v>125000000</v>
      </c>
      <c r="F448" s="3">
        <v>162500000</v>
      </c>
      <c r="G448" s="7">
        <v>0</v>
      </c>
    </row>
    <row r="449" spans="2:7" ht="15.75" thickBot="1" x14ac:dyDescent="0.3">
      <c r="B449" s="6" t="s">
        <v>451</v>
      </c>
      <c r="C449" s="4" t="s">
        <v>475</v>
      </c>
      <c r="D449" s="4" t="s">
        <v>475</v>
      </c>
      <c r="E449" s="3">
        <v>10000000</v>
      </c>
      <c r="F449" s="3">
        <v>13000000</v>
      </c>
      <c r="G449" s="7">
        <v>0</v>
      </c>
    </row>
    <row r="450" spans="2:7" ht="15.75" thickBot="1" x14ac:dyDescent="0.3">
      <c r="B450" s="6" t="s">
        <v>452</v>
      </c>
      <c r="C450" s="4" t="s">
        <v>475</v>
      </c>
      <c r="D450" s="4" t="s">
        <v>475</v>
      </c>
      <c r="E450" s="3">
        <v>20000000</v>
      </c>
      <c r="F450" s="3">
        <v>26000000</v>
      </c>
      <c r="G450" s="7">
        <v>0</v>
      </c>
    </row>
    <row r="451" spans="2:7" ht="15.75" thickBot="1" x14ac:dyDescent="0.3">
      <c r="B451" s="6" t="s">
        <v>453</v>
      </c>
      <c r="C451" s="4" t="s">
        <v>475</v>
      </c>
      <c r="D451" s="4" t="s">
        <v>475</v>
      </c>
      <c r="E451" s="1" t="s">
        <v>5</v>
      </c>
      <c r="F451" s="1" t="s">
        <v>5</v>
      </c>
      <c r="G451" s="7">
        <v>0</v>
      </c>
    </row>
    <row r="452" spans="2:7" ht="15.75" thickBot="1" x14ac:dyDescent="0.3">
      <c r="B452" s="6" t="s">
        <v>454</v>
      </c>
      <c r="C452" s="4" t="s">
        <v>474</v>
      </c>
      <c r="D452" s="4" t="s">
        <v>475</v>
      </c>
      <c r="E452" s="2">
        <v>1250000</v>
      </c>
      <c r="F452" s="2">
        <v>1625000</v>
      </c>
      <c r="G452" s="7">
        <v>0</v>
      </c>
    </row>
    <row r="453" spans="2:7" ht="15.75" thickBot="1" x14ac:dyDescent="0.3">
      <c r="B453" s="6" t="s">
        <v>455</v>
      </c>
      <c r="C453" s="4" t="s">
        <v>475</v>
      </c>
      <c r="D453" s="4" t="s">
        <v>475</v>
      </c>
      <c r="E453" s="3">
        <v>7500000</v>
      </c>
      <c r="F453" s="3">
        <v>9750000</v>
      </c>
      <c r="G453" s="7">
        <v>0</v>
      </c>
    </row>
    <row r="454" spans="2:7" ht="15.75" thickBot="1" x14ac:dyDescent="0.3">
      <c r="B454" s="6" t="s">
        <v>456</v>
      </c>
      <c r="C454" s="4" t="s">
        <v>475</v>
      </c>
      <c r="D454" s="4" t="s">
        <v>475</v>
      </c>
      <c r="E454" s="1" t="s">
        <v>5</v>
      </c>
      <c r="F454" s="3">
        <v>40170000</v>
      </c>
      <c r="G454" s="7">
        <v>0</v>
      </c>
    </row>
    <row r="455" spans="2:7" ht="15.75" thickBot="1" x14ac:dyDescent="0.3">
      <c r="B455" s="6" t="s">
        <v>457</v>
      </c>
      <c r="C455" s="4" t="s">
        <v>475</v>
      </c>
      <c r="D455" s="4" t="s">
        <v>475</v>
      </c>
      <c r="E455" s="1" t="s">
        <v>5</v>
      </c>
      <c r="F455" s="3">
        <v>40300000</v>
      </c>
      <c r="G455" s="7">
        <v>0</v>
      </c>
    </row>
    <row r="456" spans="2:7" ht="15.75" thickBot="1" x14ac:dyDescent="0.3">
      <c r="B456" s="6" t="s">
        <v>458</v>
      </c>
      <c r="C456" s="4" t="s">
        <v>475</v>
      </c>
      <c r="D456" s="4" t="s">
        <v>475</v>
      </c>
      <c r="E456" s="1" t="s">
        <v>5</v>
      </c>
      <c r="F456" s="3">
        <v>58500000</v>
      </c>
      <c r="G456" s="7">
        <v>0</v>
      </c>
    </row>
    <row r="457" spans="2:7" ht="15.75" thickBot="1" x14ac:dyDescent="0.3">
      <c r="B457" s="6" t="s">
        <v>459</v>
      </c>
      <c r="C457" s="4" t="s">
        <v>475</v>
      </c>
      <c r="D457" s="4" t="s">
        <v>475</v>
      </c>
      <c r="E457" s="1" t="s">
        <v>5</v>
      </c>
      <c r="F457" s="3">
        <v>26390000</v>
      </c>
      <c r="G457" s="7">
        <v>0</v>
      </c>
    </row>
    <row r="458" spans="2:7" ht="15.75" thickBot="1" x14ac:dyDescent="0.3">
      <c r="B458" s="6" t="s">
        <v>460</v>
      </c>
      <c r="C458" s="4" t="s">
        <v>474</v>
      </c>
      <c r="D458" s="4" t="s">
        <v>474</v>
      </c>
      <c r="E458" s="2">
        <v>2000000</v>
      </c>
      <c r="F458" s="2">
        <v>2600000</v>
      </c>
      <c r="G458" s="7">
        <v>0</v>
      </c>
    </row>
    <row r="459" spans="2:7" ht="15.75" thickBot="1" x14ac:dyDescent="0.3">
      <c r="B459" s="6" t="s">
        <v>461</v>
      </c>
      <c r="C459" s="4" t="s">
        <v>474</v>
      </c>
      <c r="D459" s="4" t="s">
        <v>474</v>
      </c>
      <c r="E459" s="2">
        <v>45000</v>
      </c>
      <c r="F459" s="2">
        <v>58500</v>
      </c>
      <c r="G459" s="7">
        <v>0</v>
      </c>
    </row>
    <row r="460" spans="2:7" ht="15.75" thickBot="1" x14ac:dyDescent="0.3">
      <c r="B460" s="6" t="s">
        <v>462</v>
      </c>
      <c r="C460" s="4" t="s">
        <v>474</v>
      </c>
      <c r="D460" s="4" t="s">
        <v>475</v>
      </c>
      <c r="E460" s="2">
        <v>400000</v>
      </c>
      <c r="F460" s="2">
        <v>520000</v>
      </c>
      <c r="G460" s="7">
        <v>0</v>
      </c>
    </row>
    <row r="461" spans="2:7" ht="15.75" thickBot="1" x14ac:dyDescent="0.3">
      <c r="B461" s="6" t="s">
        <v>463</v>
      </c>
      <c r="C461" s="4" t="s">
        <v>474</v>
      </c>
      <c r="D461" s="4" t="s">
        <v>474</v>
      </c>
      <c r="E461" s="2">
        <v>100000</v>
      </c>
      <c r="F461" s="2">
        <v>130000</v>
      </c>
      <c r="G461" s="7">
        <v>0</v>
      </c>
    </row>
    <row r="462" spans="2:7" ht="15.75" thickBot="1" x14ac:dyDescent="0.3">
      <c r="B462" s="6" t="s">
        <v>464</v>
      </c>
      <c r="C462" s="4" t="s">
        <v>474</v>
      </c>
      <c r="D462" s="4" t="s">
        <v>474</v>
      </c>
      <c r="E462" s="2">
        <v>80000</v>
      </c>
      <c r="F462" s="2">
        <v>104000</v>
      </c>
      <c r="G462" s="7">
        <v>0</v>
      </c>
    </row>
    <row r="463" spans="2:7" ht="15.75" thickBot="1" x14ac:dyDescent="0.3">
      <c r="B463" s="6" t="s">
        <v>465</v>
      </c>
      <c r="C463" s="4" t="s">
        <v>475</v>
      </c>
      <c r="D463" s="4" t="s">
        <v>475</v>
      </c>
      <c r="E463" s="3">
        <v>35000000</v>
      </c>
      <c r="F463" s="3">
        <v>45500000</v>
      </c>
      <c r="G463" s="7">
        <v>0</v>
      </c>
    </row>
    <row r="464" spans="2:7" ht="15.75" thickBot="1" x14ac:dyDescent="0.3">
      <c r="B464" s="6" t="s">
        <v>466</v>
      </c>
      <c r="C464" s="4" t="s">
        <v>475</v>
      </c>
      <c r="D464" s="4" t="s">
        <v>475</v>
      </c>
      <c r="E464" s="3">
        <v>4000000</v>
      </c>
      <c r="F464" s="3">
        <v>5200000</v>
      </c>
      <c r="G464" s="7">
        <v>0</v>
      </c>
    </row>
    <row r="465" spans="2:7" ht="15.75" thickBot="1" x14ac:dyDescent="0.3">
      <c r="B465" s="6" t="s">
        <v>467</v>
      </c>
      <c r="C465" s="4" t="s">
        <v>475</v>
      </c>
      <c r="D465" s="4" t="s">
        <v>475</v>
      </c>
      <c r="E465" s="3">
        <v>30000000</v>
      </c>
      <c r="F465" s="3">
        <v>39000000</v>
      </c>
      <c r="G465" s="7">
        <v>0</v>
      </c>
    </row>
    <row r="466" spans="2:7" ht="15.75" thickBot="1" x14ac:dyDescent="0.3">
      <c r="B466" s="6" t="s">
        <v>468</v>
      </c>
      <c r="C466" s="4" t="s">
        <v>475</v>
      </c>
      <c r="D466" s="4" t="s">
        <v>475</v>
      </c>
      <c r="E466" s="3">
        <v>15000000</v>
      </c>
      <c r="F466" s="3">
        <v>19500000</v>
      </c>
      <c r="G466" s="7">
        <v>0</v>
      </c>
    </row>
    <row r="467" spans="2:7" ht="15.75" thickBot="1" x14ac:dyDescent="0.3">
      <c r="B467" s="6" t="s">
        <v>469</v>
      </c>
      <c r="C467" s="4" t="s">
        <v>475</v>
      </c>
      <c r="D467" s="4" t="s">
        <v>475</v>
      </c>
      <c r="E467" s="3">
        <v>30000000</v>
      </c>
      <c r="F467" s="3">
        <v>39000000</v>
      </c>
      <c r="G467" s="7">
        <v>0</v>
      </c>
    </row>
    <row r="468" spans="2:7" ht="15.75" thickBot="1" x14ac:dyDescent="0.3">
      <c r="B468" s="6" t="s">
        <v>470</v>
      </c>
      <c r="C468" s="4" t="s">
        <v>475</v>
      </c>
      <c r="D468" s="4" t="s">
        <v>475</v>
      </c>
      <c r="E468" s="3">
        <v>15000000</v>
      </c>
      <c r="F468" s="3">
        <v>19500000</v>
      </c>
      <c r="G468" s="7">
        <v>0</v>
      </c>
    </row>
    <row r="469" spans="2:7" x14ac:dyDescent="0.25">
      <c r="B469" s="11" t="s">
        <v>471</v>
      </c>
      <c r="C469" s="12" t="s">
        <v>475</v>
      </c>
      <c r="D469" s="12" t="s">
        <v>475</v>
      </c>
      <c r="E469" s="17" t="s">
        <v>5</v>
      </c>
      <c r="F469" s="17" t="s">
        <v>5</v>
      </c>
      <c r="G469" s="14">
        <v>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06C4B9-9680-4A8F-BA0D-36ADCA30D10F}">
  <dimension ref="B3:H150"/>
  <sheetViews>
    <sheetView topLeftCell="A36" workbookViewId="0">
      <selection activeCell="H62" sqref="H62"/>
    </sheetView>
  </sheetViews>
  <sheetFormatPr defaultColWidth="2.42578125" defaultRowHeight="15" x14ac:dyDescent="0.25"/>
  <cols>
    <col min="2" max="2" width="27.85546875" bestFit="1" customWidth="1"/>
    <col min="3" max="3" width="12" bestFit="1" customWidth="1"/>
    <col min="4" max="4" width="10" bestFit="1" customWidth="1"/>
    <col min="5" max="5" width="14.42578125" bestFit="1" customWidth="1"/>
    <col min="6" max="6" width="13.7109375" bestFit="1" customWidth="1"/>
    <col min="7" max="7" width="11" bestFit="1" customWidth="1"/>
    <col min="8" max="8" width="11.85546875" customWidth="1"/>
  </cols>
  <sheetData>
    <row r="3" spans="2:8" ht="15.75" thickBot="1" x14ac:dyDescent="0.3">
      <c r="B3" s="8" t="s">
        <v>0</v>
      </c>
      <c r="C3" s="9" t="s">
        <v>472</v>
      </c>
      <c r="D3" s="9" t="s">
        <v>473</v>
      </c>
      <c r="E3" s="9" t="s">
        <v>1</v>
      </c>
      <c r="F3" s="9" t="s">
        <v>2</v>
      </c>
      <c r="G3" s="10" t="s">
        <v>3</v>
      </c>
      <c r="H3" s="9" t="s">
        <v>986</v>
      </c>
    </row>
    <row r="4" spans="2:8" ht="15.75" thickBot="1" x14ac:dyDescent="0.3">
      <c r="B4" s="6" t="s">
        <v>123</v>
      </c>
      <c r="C4" s="4" t="s">
        <v>474</v>
      </c>
      <c r="D4" s="4" t="s">
        <v>474</v>
      </c>
      <c r="E4" s="2">
        <v>30000</v>
      </c>
      <c r="F4" s="2">
        <v>39000</v>
      </c>
      <c r="G4" s="7">
        <v>0</v>
      </c>
      <c r="H4">
        <v>1</v>
      </c>
    </row>
    <row r="5" spans="2:8" ht="15.75" thickBot="1" x14ac:dyDescent="0.3">
      <c r="B5" s="6" t="s">
        <v>125</v>
      </c>
      <c r="C5" s="4" t="s">
        <v>474</v>
      </c>
      <c r="D5" s="4" t="s">
        <v>474</v>
      </c>
      <c r="E5" s="2">
        <v>30000</v>
      </c>
      <c r="F5" s="2">
        <v>39000</v>
      </c>
      <c r="G5" s="7">
        <v>0</v>
      </c>
    </row>
    <row r="6" spans="2:8" ht="15.75" thickBot="1" x14ac:dyDescent="0.3">
      <c r="B6" s="6" t="s">
        <v>147</v>
      </c>
      <c r="C6" s="4" t="s">
        <v>474</v>
      </c>
      <c r="D6" s="4" t="s">
        <v>474</v>
      </c>
      <c r="E6" s="2">
        <v>30000</v>
      </c>
      <c r="F6" s="2">
        <v>39000</v>
      </c>
      <c r="G6" s="7">
        <v>0</v>
      </c>
    </row>
    <row r="7" spans="2:8" ht="15.75" thickBot="1" x14ac:dyDescent="0.3">
      <c r="B7" s="6" t="s">
        <v>206</v>
      </c>
      <c r="C7" s="4" t="s">
        <v>474</v>
      </c>
      <c r="D7" s="4" t="s">
        <v>474</v>
      </c>
      <c r="E7" s="2">
        <v>30000</v>
      </c>
      <c r="F7" s="2">
        <v>39000</v>
      </c>
      <c r="G7" s="7">
        <v>0</v>
      </c>
    </row>
    <row r="8" spans="2:8" ht="15.75" thickBot="1" x14ac:dyDescent="0.3">
      <c r="B8" s="6" t="s">
        <v>227</v>
      </c>
      <c r="C8" s="4" t="s">
        <v>474</v>
      </c>
      <c r="D8" s="4" t="s">
        <v>474</v>
      </c>
      <c r="E8" s="2">
        <v>30000</v>
      </c>
      <c r="F8" s="2">
        <v>39000</v>
      </c>
      <c r="G8" s="7">
        <v>0</v>
      </c>
    </row>
    <row r="9" spans="2:8" ht="15.75" thickBot="1" x14ac:dyDescent="0.3">
      <c r="B9" s="6" t="s">
        <v>262</v>
      </c>
      <c r="C9" s="4" t="s">
        <v>474</v>
      </c>
      <c r="D9" s="4" t="s">
        <v>474</v>
      </c>
      <c r="E9" s="2">
        <v>30000</v>
      </c>
      <c r="F9" s="2">
        <v>39000</v>
      </c>
      <c r="G9" s="7">
        <v>0</v>
      </c>
      <c r="H9">
        <v>2</v>
      </c>
    </row>
    <row r="10" spans="2:8" ht="15.75" thickBot="1" x14ac:dyDescent="0.3">
      <c r="B10" s="4" t="s">
        <v>266</v>
      </c>
      <c r="C10" s="4" t="s">
        <v>474</v>
      </c>
      <c r="D10" s="4" t="s">
        <v>474</v>
      </c>
      <c r="E10" s="2">
        <v>30000</v>
      </c>
      <c r="F10" s="2">
        <v>39000</v>
      </c>
      <c r="G10" s="5">
        <v>0</v>
      </c>
      <c r="H10">
        <v>3</v>
      </c>
    </row>
    <row r="11" spans="2:8" ht="15.75" thickBot="1" x14ac:dyDescent="0.3">
      <c r="B11" s="6" t="s">
        <v>277</v>
      </c>
      <c r="C11" s="4" t="s">
        <v>474</v>
      </c>
      <c r="D11" s="4" t="s">
        <v>474</v>
      </c>
      <c r="E11" s="2">
        <v>30000</v>
      </c>
      <c r="F11" s="2">
        <v>39000</v>
      </c>
      <c r="G11" s="7">
        <v>0</v>
      </c>
    </row>
    <row r="12" spans="2:8" ht="15.75" thickBot="1" x14ac:dyDescent="0.3">
      <c r="B12" s="6" t="s">
        <v>296</v>
      </c>
      <c r="C12" s="4" t="s">
        <v>474</v>
      </c>
      <c r="D12" s="4" t="s">
        <v>474</v>
      </c>
      <c r="E12" s="2">
        <v>30000</v>
      </c>
      <c r="F12" s="2">
        <v>39000</v>
      </c>
      <c r="G12" s="7">
        <v>0</v>
      </c>
    </row>
    <row r="13" spans="2:8" ht="15.75" thickBot="1" x14ac:dyDescent="0.3">
      <c r="B13" s="6" t="s">
        <v>325</v>
      </c>
      <c r="C13" s="4" t="s">
        <v>474</v>
      </c>
      <c r="D13" s="4" t="s">
        <v>474</v>
      </c>
      <c r="E13" s="2">
        <v>30000</v>
      </c>
      <c r="F13" s="2">
        <v>39000</v>
      </c>
      <c r="G13" s="7">
        <v>0</v>
      </c>
      <c r="H13">
        <v>3.5</v>
      </c>
    </row>
    <row r="14" spans="2:8" ht="15.75" thickBot="1" x14ac:dyDescent="0.3">
      <c r="B14" s="6" t="s">
        <v>333</v>
      </c>
      <c r="C14" s="4" t="s">
        <v>474</v>
      </c>
      <c r="D14" s="4" t="s">
        <v>474</v>
      </c>
      <c r="E14" s="2">
        <v>30000</v>
      </c>
      <c r="F14" s="2">
        <v>39000</v>
      </c>
      <c r="G14" s="7">
        <v>0</v>
      </c>
    </row>
    <row r="15" spans="2:8" ht="15.75" thickBot="1" x14ac:dyDescent="0.3">
      <c r="B15" s="6" t="s">
        <v>344</v>
      </c>
      <c r="C15" s="4" t="s">
        <v>474</v>
      </c>
      <c r="D15" s="4" t="s">
        <v>474</v>
      </c>
      <c r="E15" s="2">
        <v>30000</v>
      </c>
      <c r="F15" s="2">
        <v>39000</v>
      </c>
      <c r="G15" s="7">
        <v>0</v>
      </c>
    </row>
    <row r="16" spans="2:8" ht="15.75" thickBot="1" x14ac:dyDescent="0.3">
      <c r="B16" s="6" t="s">
        <v>376</v>
      </c>
      <c r="C16" s="4" t="s">
        <v>474</v>
      </c>
      <c r="D16" s="4" t="s">
        <v>474</v>
      </c>
      <c r="E16" s="2">
        <v>30000</v>
      </c>
      <c r="F16" s="2">
        <v>39000</v>
      </c>
      <c r="G16" s="7">
        <v>0</v>
      </c>
      <c r="H16">
        <v>4</v>
      </c>
    </row>
    <row r="17" spans="2:8" ht="15.75" thickBot="1" x14ac:dyDescent="0.3">
      <c r="B17" s="6" t="s">
        <v>380</v>
      </c>
      <c r="C17" s="4" t="s">
        <v>474</v>
      </c>
      <c r="D17" s="4" t="s">
        <v>474</v>
      </c>
      <c r="E17" s="2">
        <v>30000</v>
      </c>
      <c r="F17" s="2">
        <v>39000</v>
      </c>
      <c r="G17" s="7">
        <v>0</v>
      </c>
    </row>
    <row r="18" spans="2:8" ht="15.75" thickBot="1" x14ac:dyDescent="0.3">
      <c r="B18" s="6" t="s">
        <v>411</v>
      </c>
      <c r="C18" s="4" t="s">
        <v>474</v>
      </c>
      <c r="D18" s="4" t="s">
        <v>474</v>
      </c>
      <c r="E18" s="2">
        <v>30000</v>
      </c>
      <c r="F18" s="2">
        <v>39000</v>
      </c>
      <c r="G18" s="7">
        <v>0</v>
      </c>
      <c r="H18">
        <v>5</v>
      </c>
    </row>
    <row r="19" spans="2:8" ht="15.75" thickBot="1" x14ac:dyDescent="0.3">
      <c r="B19" s="6" t="s">
        <v>412</v>
      </c>
      <c r="C19" s="4" t="s">
        <v>474</v>
      </c>
      <c r="D19" s="4" t="s">
        <v>474</v>
      </c>
      <c r="E19" s="2">
        <v>30000</v>
      </c>
      <c r="F19" s="2">
        <v>39000</v>
      </c>
      <c r="G19" s="7">
        <v>0</v>
      </c>
    </row>
    <row r="20" spans="2:8" ht="15.75" thickBot="1" x14ac:dyDescent="0.3">
      <c r="B20" s="6" t="s">
        <v>414</v>
      </c>
      <c r="C20" s="4" t="s">
        <v>474</v>
      </c>
      <c r="D20" s="4" t="s">
        <v>474</v>
      </c>
      <c r="E20" s="2">
        <v>30000</v>
      </c>
      <c r="F20" s="2">
        <v>39000</v>
      </c>
      <c r="G20" s="7">
        <v>0</v>
      </c>
      <c r="H20">
        <v>6</v>
      </c>
    </row>
    <row r="21" spans="2:8" ht="15.75" thickBot="1" x14ac:dyDescent="0.3">
      <c r="B21" s="6" t="s">
        <v>419</v>
      </c>
      <c r="C21" s="4" t="s">
        <v>474</v>
      </c>
      <c r="D21" s="4" t="s">
        <v>474</v>
      </c>
      <c r="E21" s="2">
        <v>30000</v>
      </c>
      <c r="F21" s="2">
        <v>39000</v>
      </c>
      <c r="G21" s="7">
        <v>0</v>
      </c>
      <c r="H21">
        <v>7</v>
      </c>
    </row>
    <row r="22" spans="2:8" ht="15.75" thickBot="1" x14ac:dyDescent="0.3">
      <c r="B22" s="6" t="s">
        <v>421</v>
      </c>
      <c r="C22" s="4" t="s">
        <v>474</v>
      </c>
      <c r="D22" s="4" t="s">
        <v>474</v>
      </c>
      <c r="E22" s="2">
        <v>30000</v>
      </c>
      <c r="F22" s="2">
        <v>39000</v>
      </c>
      <c r="G22" s="7">
        <v>0</v>
      </c>
    </row>
    <row r="23" spans="2:8" ht="15.75" thickBot="1" x14ac:dyDescent="0.3">
      <c r="B23" s="6" t="s">
        <v>445</v>
      </c>
      <c r="C23" s="4" t="s">
        <v>474</v>
      </c>
      <c r="D23" s="4" t="s">
        <v>474</v>
      </c>
      <c r="E23" s="2">
        <v>30000</v>
      </c>
      <c r="F23" s="2">
        <v>39000</v>
      </c>
      <c r="G23" s="7">
        <v>0</v>
      </c>
    </row>
    <row r="24" spans="2:8" ht="15.75" thickBot="1" x14ac:dyDescent="0.3">
      <c r="B24" s="6" t="s">
        <v>25</v>
      </c>
      <c r="C24" s="4" t="s">
        <v>474</v>
      </c>
      <c r="D24" s="4" t="s">
        <v>474</v>
      </c>
      <c r="E24" s="2">
        <v>35000</v>
      </c>
      <c r="F24" s="2">
        <v>45500</v>
      </c>
      <c r="G24" s="7">
        <v>0</v>
      </c>
    </row>
    <row r="25" spans="2:8" ht="15.75" thickBot="1" x14ac:dyDescent="0.3">
      <c r="B25" s="6" t="s">
        <v>166</v>
      </c>
      <c r="C25" s="4" t="s">
        <v>474</v>
      </c>
      <c r="D25" s="4" t="s">
        <v>474</v>
      </c>
      <c r="E25" s="2">
        <v>35000</v>
      </c>
      <c r="F25" s="2">
        <v>45500</v>
      </c>
      <c r="G25" s="7">
        <v>0</v>
      </c>
    </row>
    <row r="26" spans="2:8" ht="15.75" thickBot="1" x14ac:dyDescent="0.3">
      <c r="B26" s="6" t="s">
        <v>61</v>
      </c>
      <c r="C26" s="4" t="s">
        <v>474</v>
      </c>
      <c r="D26" s="4" t="s">
        <v>474</v>
      </c>
      <c r="E26" s="2">
        <v>37500</v>
      </c>
      <c r="F26" s="2">
        <v>48750</v>
      </c>
      <c r="G26" s="7">
        <v>0</v>
      </c>
    </row>
    <row r="27" spans="2:8" ht="15.75" thickBot="1" x14ac:dyDescent="0.3">
      <c r="B27" s="6" t="s">
        <v>367</v>
      </c>
      <c r="C27" s="4" t="s">
        <v>474</v>
      </c>
      <c r="D27" s="4" t="s">
        <v>474</v>
      </c>
      <c r="E27" s="2">
        <v>45000</v>
      </c>
      <c r="F27" s="2">
        <v>58500</v>
      </c>
      <c r="G27" s="7">
        <v>0</v>
      </c>
    </row>
    <row r="28" spans="2:8" ht="15.75" thickBot="1" x14ac:dyDescent="0.3">
      <c r="B28" s="6" t="s">
        <v>461</v>
      </c>
      <c r="C28" s="4" t="s">
        <v>474</v>
      </c>
      <c r="D28" s="4" t="s">
        <v>474</v>
      </c>
      <c r="E28" s="2">
        <v>45000</v>
      </c>
      <c r="F28" s="2">
        <v>58500</v>
      </c>
      <c r="G28" s="7">
        <v>0</v>
      </c>
    </row>
    <row r="29" spans="2:8" ht="15.75" thickBot="1" x14ac:dyDescent="0.3">
      <c r="B29" s="6" t="s">
        <v>6</v>
      </c>
      <c r="C29" s="4" t="s">
        <v>474</v>
      </c>
      <c r="D29" s="4" t="s">
        <v>474</v>
      </c>
      <c r="E29" s="2">
        <v>50000</v>
      </c>
      <c r="F29" s="2">
        <v>65000</v>
      </c>
      <c r="G29" s="7">
        <v>0</v>
      </c>
      <c r="H29">
        <v>7.5</v>
      </c>
    </row>
    <row r="30" spans="2:8" ht="15.75" thickBot="1" x14ac:dyDescent="0.3">
      <c r="B30" s="6" t="s">
        <v>38</v>
      </c>
      <c r="C30" s="4" t="s">
        <v>474</v>
      </c>
      <c r="D30" s="4" t="s">
        <v>474</v>
      </c>
      <c r="E30" s="2">
        <v>50000</v>
      </c>
      <c r="F30" s="2">
        <v>65000</v>
      </c>
      <c r="G30" s="7">
        <v>0</v>
      </c>
      <c r="H30">
        <v>8</v>
      </c>
    </row>
    <row r="31" spans="2:8" ht="15.75" thickBot="1" x14ac:dyDescent="0.3">
      <c r="B31" s="6" t="s">
        <v>77</v>
      </c>
      <c r="C31" s="4" t="s">
        <v>474</v>
      </c>
      <c r="D31" s="4" t="s">
        <v>474</v>
      </c>
      <c r="E31" s="2">
        <v>50000</v>
      </c>
      <c r="F31" s="2">
        <v>65000</v>
      </c>
      <c r="G31" s="7">
        <v>0</v>
      </c>
      <c r="H31">
        <v>8.5</v>
      </c>
    </row>
    <row r="32" spans="2:8" ht="15.75" thickBot="1" x14ac:dyDescent="0.3">
      <c r="B32" s="6" t="s">
        <v>193</v>
      </c>
      <c r="C32" s="4" t="s">
        <v>474</v>
      </c>
      <c r="D32" s="4" t="s">
        <v>474</v>
      </c>
      <c r="E32" s="2">
        <v>50000</v>
      </c>
      <c r="F32" s="2">
        <v>65000</v>
      </c>
      <c r="G32" s="7">
        <v>0</v>
      </c>
      <c r="H32">
        <v>9</v>
      </c>
    </row>
    <row r="33" spans="2:8" ht="15.75" thickBot="1" x14ac:dyDescent="0.3">
      <c r="B33" s="6" t="s">
        <v>303</v>
      </c>
      <c r="C33" s="4" t="s">
        <v>474</v>
      </c>
      <c r="D33" s="4" t="s">
        <v>474</v>
      </c>
      <c r="E33" s="2">
        <v>50000</v>
      </c>
      <c r="F33" s="2">
        <v>65000</v>
      </c>
      <c r="G33" s="7">
        <v>0</v>
      </c>
    </row>
    <row r="34" spans="2:8" ht="15.75" thickBot="1" x14ac:dyDescent="0.3">
      <c r="B34" s="6" t="s">
        <v>316</v>
      </c>
      <c r="C34" s="4" t="s">
        <v>474</v>
      </c>
      <c r="D34" s="4" t="s">
        <v>474</v>
      </c>
      <c r="E34" s="2">
        <v>50000</v>
      </c>
      <c r="F34" s="2">
        <v>65000</v>
      </c>
      <c r="G34" s="7">
        <v>0</v>
      </c>
      <c r="H34">
        <v>10</v>
      </c>
    </row>
    <row r="35" spans="2:8" ht="15.75" thickBot="1" x14ac:dyDescent="0.3">
      <c r="B35" s="6" t="s">
        <v>392</v>
      </c>
      <c r="C35" s="4" t="s">
        <v>474</v>
      </c>
      <c r="D35" s="4" t="s">
        <v>474</v>
      </c>
      <c r="E35" s="2">
        <v>55000</v>
      </c>
      <c r="F35" s="2">
        <v>71500</v>
      </c>
      <c r="G35" s="7">
        <v>0</v>
      </c>
    </row>
    <row r="36" spans="2:8" ht="15.75" thickBot="1" x14ac:dyDescent="0.3">
      <c r="B36" s="6" t="s">
        <v>87</v>
      </c>
      <c r="C36" s="4" t="s">
        <v>474</v>
      </c>
      <c r="D36" s="4" t="s">
        <v>474</v>
      </c>
      <c r="E36" s="2">
        <v>60000</v>
      </c>
      <c r="F36" s="2">
        <v>78000</v>
      </c>
      <c r="G36" s="7">
        <v>0</v>
      </c>
    </row>
    <row r="37" spans="2:8" ht="15.75" thickBot="1" x14ac:dyDescent="0.3">
      <c r="B37" s="6" t="s">
        <v>142</v>
      </c>
      <c r="C37" s="4" t="s">
        <v>474</v>
      </c>
      <c r="D37" s="4" t="s">
        <v>474</v>
      </c>
      <c r="E37" s="2">
        <v>60000</v>
      </c>
      <c r="F37" s="2">
        <v>78000</v>
      </c>
      <c r="G37" s="7">
        <v>0</v>
      </c>
    </row>
    <row r="38" spans="2:8" ht="15.75" thickBot="1" x14ac:dyDescent="0.3">
      <c r="B38" s="6" t="s">
        <v>334</v>
      </c>
      <c r="C38" s="4" t="s">
        <v>474</v>
      </c>
      <c r="D38" s="4" t="s">
        <v>474</v>
      </c>
      <c r="E38" s="2">
        <v>60000</v>
      </c>
      <c r="F38" s="2">
        <v>78000</v>
      </c>
      <c r="G38" s="7">
        <v>0</v>
      </c>
      <c r="H38">
        <v>11</v>
      </c>
    </row>
    <row r="39" spans="2:8" ht="15.75" thickBot="1" x14ac:dyDescent="0.3">
      <c r="B39" s="6" t="s">
        <v>357</v>
      </c>
      <c r="C39" s="4" t="s">
        <v>474</v>
      </c>
      <c r="D39" s="4" t="s">
        <v>474</v>
      </c>
      <c r="E39" s="2">
        <v>60000</v>
      </c>
      <c r="F39" s="2">
        <v>78000</v>
      </c>
      <c r="G39" s="7">
        <v>0</v>
      </c>
    </row>
    <row r="40" spans="2:8" ht="15.75" thickBot="1" x14ac:dyDescent="0.3">
      <c r="B40" s="6" t="s">
        <v>358</v>
      </c>
      <c r="C40" s="4" t="s">
        <v>474</v>
      </c>
      <c r="D40" s="4" t="s">
        <v>474</v>
      </c>
      <c r="E40" s="2">
        <v>60000</v>
      </c>
      <c r="F40" s="2">
        <v>78000</v>
      </c>
      <c r="G40" s="7">
        <v>0</v>
      </c>
      <c r="H40">
        <v>12</v>
      </c>
    </row>
    <row r="41" spans="2:8" ht="15.75" thickBot="1" x14ac:dyDescent="0.3">
      <c r="B41" s="6" t="s">
        <v>46</v>
      </c>
      <c r="C41" s="4" t="s">
        <v>474</v>
      </c>
      <c r="D41" s="4" t="s">
        <v>474</v>
      </c>
      <c r="E41" s="2">
        <v>75000</v>
      </c>
      <c r="F41" s="2">
        <v>97500</v>
      </c>
      <c r="G41" s="7">
        <v>0</v>
      </c>
      <c r="H41">
        <v>13</v>
      </c>
    </row>
    <row r="42" spans="2:8" ht="15.75" thickBot="1" x14ac:dyDescent="0.3">
      <c r="B42" s="6" t="s">
        <v>85</v>
      </c>
      <c r="C42" s="4" t="s">
        <v>474</v>
      </c>
      <c r="D42" s="4" t="s">
        <v>474</v>
      </c>
      <c r="E42" s="2">
        <v>75000</v>
      </c>
      <c r="F42" s="2">
        <v>97500</v>
      </c>
      <c r="G42" s="7">
        <v>0</v>
      </c>
      <c r="H42">
        <v>14</v>
      </c>
    </row>
    <row r="43" spans="2:8" ht="15.75" thickBot="1" x14ac:dyDescent="0.3">
      <c r="B43" s="6" t="s">
        <v>241</v>
      </c>
      <c r="C43" s="4" t="s">
        <v>474</v>
      </c>
      <c r="D43" s="4" t="s">
        <v>474</v>
      </c>
      <c r="E43" s="2">
        <v>75000</v>
      </c>
      <c r="F43" s="2">
        <v>97500</v>
      </c>
      <c r="G43" s="7">
        <v>0</v>
      </c>
      <c r="H43">
        <v>15</v>
      </c>
    </row>
    <row r="44" spans="2:8" ht="15.75" thickBot="1" x14ac:dyDescent="0.3">
      <c r="B44" s="6" t="s">
        <v>263</v>
      </c>
      <c r="C44" s="4" t="s">
        <v>474</v>
      </c>
      <c r="D44" s="4" t="s">
        <v>474</v>
      </c>
      <c r="E44" s="2">
        <v>75000</v>
      </c>
      <c r="F44" s="2">
        <v>97500</v>
      </c>
      <c r="G44" s="7">
        <v>0</v>
      </c>
      <c r="H44">
        <v>16</v>
      </c>
    </row>
    <row r="45" spans="2:8" ht="15.75" thickBot="1" x14ac:dyDescent="0.3">
      <c r="B45" s="6" t="s">
        <v>368</v>
      </c>
      <c r="C45" s="4" t="s">
        <v>474</v>
      </c>
      <c r="D45" s="4" t="s">
        <v>474</v>
      </c>
      <c r="E45" s="2">
        <v>75000</v>
      </c>
      <c r="F45" s="2">
        <v>97500</v>
      </c>
      <c r="G45" s="7">
        <v>0</v>
      </c>
      <c r="H45">
        <v>17</v>
      </c>
    </row>
    <row r="46" spans="2:8" ht="15.75" thickBot="1" x14ac:dyDescent="0.3">
      <c r="B46" s="6" t="s">
        <v>163</v>
      </c>
      <c r="C46" s="4" t="s">
        <v>474</v>
      </c>
      <c r="D46" s="4" t="s">
        <v>474</v>
      </c>
      <c r="E46" s="2">
        <v>79000</v>
      </c>
      <c r="F46" s="2">
        <v>102700</v>
      </c>
      <c r="G46" s="7">
        <v>0</v>
      </c>
    </row>
    <row r="47" spans="2:8" ht="15.75" thickBot="1" x14ac:dyDescent="0.3">
      <c r="B47" s="6" t="s">
        <v>464</v>
      </c>
      <c r="C47" s="4" t="s">
        <v>474</v>
      </c>
      <c r="D47" s="4" t="s">
        <v>474</v>
      </c>
      <c r="E47" s="2">
        <v>80000</v>
      </c>
      <c r="F47" s="2">
        <v>104000</v>
      </c>
      <c r="G47" s="7">
        <v>0</v>
      </c>
    </row>
    <row r="48" spans="2:8" ht="15.75" thickBot="1" x14ac:dyDescent="0.3">
      <c r="B48" s="6" t="s">
        <v>218</v>
      </c>
      <c r="C48" s="4" t="s">
        <v>474</v>
      </c>
      <c r="D48" s="4" t="s">
        <v>474</v>
      </c>
      <c r="E48" s="2">
        <v>85000</v>
      </c>
      <c r="F48" s="2">
        <v>110500</v>
      </c>
      <c r="G48" s="7">
        <v>0</v>
      </c>
    </row>
    <row r="49" spans="2:8" ht="15.75" thickBot="1" x14ac:dyDescent="0.3">
      <c r="B49" s="6" t="s">
        <v>328</v>
      </c>
      <c r="C49" s="4" t="s">
        <v>474</v>
      </c>
      <c r="D49" s="4" t="s">
        <v>474</v>
      </c>
      <c r="E49" s="2">
        <v>90000</v>
      </c>
      <c r="F49" s="2">
        <v>117000</v>
      </c>
      <c r="G49" s="7">
        <v>0</v>
      </c>
    </row>
    <row r="50" spans="2:8" ht="15.75" thickBot="1" x14ac:dyDescent="0.3">
      <c r="B50" s="6" t="s">
        <v>438</v>
      </c>
      <c r="C50" s="4" t="s">
        <v>474</v>
      </c>
      <c r="D50" s="4" t="s">
        <v>474</v>
      </c>
      <c r="E50" s="2">
        <v>90000</v>
      </c>
      <c r="F50" s="2">
        <v>117000</v>
      </c>
      <c r="G50" s="7">
        <v>0</v>
      </c>
      <c r="H50">
        <v>18</v>
      </c>
    </row>
    <row r="51" spans="2:8" ht="15.75" thickBot="1" x14ac:dyDescent="0.3">
      <c r="B51" s="6" t="s">
        <v>32</v>
      </c>
      <c r="C51" s="4" t="s">
        <v>474</v>
      </c>
      <c r="D51" s="4" t="s">
        <v>474</v>
      </c>
      <c r="E51" s="2">
        <v>100000</v>
      </c>
      <c r="F51" s="2">
        <v>130000</v>
      </c>
      <c r="G51" s="7">
        <v>0</v>
      </c>
      <c r="H51">
        <v>19</v>
      </c>
    </row>
    <row r="52" spans="2:8" ht="15.75" thickBot="1" x14ac:dyDescent="0.3">
      <c r="B52" s="6" t="s">
        <v>72</v>
      </c>
      <c r="C52" s="4" t="s">
        <v>474</v>
      </c>
      <c r="D52" s="4" t="s">
        <v>474</v>
      </c>
      <c r="E52" s="2">
        <v>100000</v>
      </c>
      <c r="F52" s="2">
        <v>130000</v>
      </c>
      <c r="G52" s="7">
        <v>0</v>
      </c>
      <c r="H52">
        <v>20</v>
      </c>
    </row>
    <row r="53" spans="2:8" ht="15.75" thickBot="1" x14ac:dyDescent="0.3">
      <c r="B53" s="6" t="s">
        <v>120</v>
      </c>
      <c r="C53" s="4" t="s">
        <v>474</v>
      </c>
      <c r="D53" s="4" t="s">
        <v>474</v>
      </c>
      <c r="E53" s="2">
        <v>100000</v>
      </c>
      <c r="F53" s="2">
        <v>130000</v>
      </c>
      <c r="G53" s="7">
        <v>0</v>
      </c>
    </row>
    <row r="54" spans="2:8" ht="15.75" thickBot="1" x14ac:dyDescent="0.3">
      <c r="B54" s="6" t="s">
        <v>130</v>
      </c>
      <c r="C54" s="4" t="s">
        <v>474</v>
      </c>
      <c r="D54" s="4" t="s">
        <v>474</v>
      </c>
      <c r="E54" s="2">
        <v>100000</v>
      </c>
      <c r="F54" s="2">
        <v>130000</v>
      </c>
      <c r="G54" s="7">
        <v>0</v>
      </c>
    </row>
    <row r="55" spans="2:8" ht="15.75" thickBot="1" x14ac:dyDescent="0.3">
      <c r="B55" s="6" t="s">
        <v>143</v>
      </c>
      <c r="C55" s="4" t="s">
        <v>474</v>
      </c>
      <c r="D55" s="4" t="s">
        <v>474</v>
      </c>
      <c r="E55" s="2">
        <v>100000</v>
      </c>
      <c r="F55" s="2">
        <v>130000</v>
      </c>
      <c r="G55" s="7">
        <v>0</v>
      </c>
      <c r="H55">
        <v>21</v>
      </c>
    </row>
    <row r="56" spans="2:8" ht="15.75" thickBot="1" x14ac:dyDescent="0.3">
      <c r="B56" s="6" t="s">
        <v>145</v>
      </c>
      <c r="C56" s="4" t="s">
        <v>474</v>
      </c>
      <c r="D56" s="4" t="s">
        <v>474</v>
      </c>
      <c r="E56" s="2">
        <v>100000</v>
      </c>
      <c r="F56" s="2">
        <v>130000</v>
      </c>
      <c r="G56" s="7">
        <v>0</v>
      </c>
      <c r="H56">
        <v>22</v>
      </c>
    </row>
    <row r="57" spans="2:8" ht="15.75" thickBot="1" x14ac:dyDescent="0.3">
      <c r="B57" s="6" t="s">
        <v>158</v>
      </c>
      <c r="C57" s="4" t="s">
        <v>474</v>
      </c>
      <c r="D57" s="4" t="s">
        <v>474</v>
      </c>
      <c r="E57" s="2">
        <v>100000</v>
      </c>
      <c r="F57" s="2">
        <v>130000</v>
      </c>
      <c r="G57" s="7">
        <v>0</v>
      </c>
    </row>
    <row r="58" spans="2:8" ht="15.75" thickBot="1" x14ac:dyDescent="0.3">
      <c r="B58" s="6" t="s">
        <v>188</v>
      </c>
      <c r="C58" s="4" t="s">
        <v>474</v>
      </c>
      <c r="D58" s="4" t="s">
        <v>474</v>
      </c>
      <c r="E58" s="2">
        <v>100000</v>
      </c>
      <c r="F58" s="2">
        <v>130000</v>
      </c>
      <c r="G58" s="7">
        <v>0</v>
      </c>
      <c r="H58">
        <v>23</v>
      </c>
    </row>
    <row r="59" spans="2:8" ht="15.75" thickBot="1" x14ac:dyDescent="0.3">
      <c r="B59" s="6" t="s">
        <v>270</v>
      </c>
      <c r="C59" s="4" t="s">
        <v>474</v>
      </c>
      <c r="D59" s="4" t="s">
        <v>474</v>
      </c>
      <c r="E59" s="2">
        <v>100000</v>
      </c>
      <c r="F59" s="2">
        <v>130000</v>
      </c>
      <c r="G59" s="7">
        <v>0</v>
      </c>
    </row>
    <row r="60" spans="2:8" ht="15.75" thickBot="1" x14ac:dyDescent="0.3">
      <c r="B60" s="6" t="s">
        <v>304</v>
      </c>
      <c r="C60" s="4" t="s">
        <v>474</v>
      </c>
      <c r="D60" s="4" t="s">
        <v>474</v>
      </c>
      <c r="E60" s="2">
        <v>100000</v>
      </c>
      <c r="F60" s="2">
        <v>130000</v>
      </c>
      <c r="G60" s="7">
        <v>0</v>
      </c>
    </row>
    <row r="61" spans="2:8" ht="15.75" thickBot="1" x14ac:dyDescent="0.3">
      <c r="B61" s="6" t="s">
        <v>311</v>
      </c>
      <c r="C61" s="4" t="s">
        <v>474</v>
      </c>
      <c r="D61" s="4" t="s">
        <v>474</v>
      </c>
      <c r="E61" s="2">
        <v>100000</v>
      </c>
      <c r="F61" s="2">
        <v>130000</v>
      </c>
      <c r="G61" s="7">
        <v>0</v>
      </c>
      <c r="H61">
        <v>24</v>
      </c>
    </row>
    <row r="62" spans="2:8" ht="15.75" thickBot="1" x14ac:dyDescent="0.3">
      <c r="B62" s="6" t="s">
        <v>324</v>
      </c>
      <c r="C62" s="4" t="s">
        <v>474</v>
      </c>
      <c r="D62" s="4" t="s">
        <v>474</v>
      </c>
      <c r="E62" s="2">
        <v>100000</v>
      </c>
      <c r="F62" s="2">
        <v>130000</v>
      </c>
      <c r="G62" s="7">
        <v>0</v>
      </c>
    </row>
    <row r="63" spans="2:8" ht="15.75" thickBot="1" x14ac:dyDescent="0.3">
      <c r="B63" s="6" t="s">
        <v>362</v>
      </c>
      <c r="C63" s="4" t="s">
        <v>474</v>
      </c>
      <c r="D63" s="4" t="s">
        <v>474</v>
      </c>
      <c r="E63" s="2">
        <v>100000</v>
      </c>
      <c r="F63" s="2">
        <v>130000</v>
      </c>
      <c r="G63" s="7">
        <v>0</v>
      </c>
    </row>
    <row r="64" spans="2:8" ht="15.75" thickBot="1" x14ac:dyDescent="0.3">
      <c r="B64" s="6" t="s">
        <v>386</v>
      </c>
      <c r="C64" s="4" t="s">
        <v>474</v>
      </c>
      <c r="D64" s="4" t="s">
        <v>474</v>
      </c>
      <c r="E64" s="2">
        <v>100000</v>
      </c>
      <c r="F64" s="2">
        <v>130000</v>
      </c>
      <c r="G64" s="7">
        <v>0</v>
      </c>
    </row>
    <row r="65" spans="2:7" ht="15.75" thickBot="1" x14ac:dyDescent="0.3">
      <c r="B65" s="6" t="s">
        <v>390</v>
      </c>
      <c r="C65" s="4" t="s">
        <v>474</v>
      </c>
      <c r="D65" s="4" t="s">
        <v>474</v>
      </c>
      <c r="E65" s="2">
        <v>100000</v>
      </c>
      <c r="F65" s="2">
        <v>130000</v>
      </c>
      <c r="G65" s="7">
        <v>0</v>
      </c>
    </row>
    <row r="66" spans="2:7" ht="15.75" thickBot="1" x14ac:dyDescent="0.3">
      <c r="B66" s="6" t="s">
        <v>394</v>
      </c>
      <c r="C66" s="4" t="s">
        <v>474</v>
      </c>
      <c r="D66" s="4" t="s">
        <v>474</v>
      </c>
      <c r="E66" s="2">
        <v>100000</v>
      </c>
      <c r="F66" s="2">
        <v>130000</v>
      </c>
      <c r="G66" s="7">
        <v>0</v>
      </c>
    </row>
    <row r="67" spans="2:7" ht="15.75" thickBot="1" x14ac:dyDescent="0.3">
      <c r="B67" s="6" t="s">
        <v>398</v>
      </c>
      <c r="C67" s="4" t="s">
        <v>474</v>
      </c>
      <c r="D67" s="4" t="s">
        <v>474</v>
      </c>
      <c r="E67" s="2">
        <v>100000</v>
      </c>
      <c r="F67" s="2">
        <v>130000</v>
      </c>
      <c r="G67" s="7">
        <v>0</v>
      </c>
    </row>
    <row r="68" spans="2:7" ht="15.75" thickBot="1" x14ac:dyDescent="0.3">
      <c r="B68" s="6" t="s">
        <v>439</v>
      </c>
      <c r="C68" s="4" t="s">
        <v>474</v>
      </c>
      <c r="D68" s="4" t="s">
        <v>474</v>
      </c>
      <c r="E68" s="2">
        <v>100000</v>
      </c>
      <c r="F68" s="2">
        <v>130000</v>
      </c>
      <c r="G68" s="7">
        <v>0</v>
      </c>
    </row>
    <row r="69" spans="2:7" ht="15.75" thickBot="1" x14ac:dyDescent="0.3">
      <c r="B69" s="6" t="s">
        <v>463</v>
      </c>
      <c r="C69" s="4" t="s">
        <v>474</v>
      </c>
      <c r="D69" s="4" t="s">
        <v>474</v>
      </c>
      <c r="E69" s="2">
        <v>100000</v>
      </c>
      <c r="F69" s="2">
        <v>130000</v>
      </c>
      <c r="G69" s="7">
        <v>0</v>
      </c>
    </row>
    <row r="70" spans="2:7" ht="15.75" thickBot="1" x14ac:dyDescent="0.3">
      <c r="B70" s="6" t="s">
        <v>64</v>
      </c>
      <c r="C70" s="4" t="s">
        <v>474</v>
      </c>
      <c r="D70" s="4" t="s">
        <v>474</v>
      </c>
      <c r="E70" s="2">
        <v>125000</v>
      </c>
      <c r="F70" s="2">
        <v>162500</v>
      </c>
      <c r="G70" s="7">
        <v>0</v>
      </c>
    </row>
    <row r="71" spans="2:7" ht="15.75" thickBot="1" x14ac:dyDescent="0.3">
      <c r="B71" s="6" t="s">
        <v>157</v>
      </c>
      <c r="C71" s="4" t="s">
        <v>474</v>
      </c>
      <c r="D71" s="4" t="s">
        <v>474</v>
      </c>
      <c r="E71" s="2">
        <v>125000</v>
      </c>
      <c r="F71" s="2">
        <v>162500</v>
      </c>
      <c r="G71" s="7">
        <v>0</v>
      </c>
    </row>
    <row r="72" spans="2:7" ht="15.75" thickBot="1" x14ac:dyDescent="0.3">
      <c r="B72" s="6" t="s">
        <v>210</v>
      </c>
      <c r="C72" s="4" t="s">
        <v>474</v>
      </c>
      <c r="D72" s="4" t="s">
        <v>474</v>
      </c>
      <c r="E72" s="2">
        <v>125000</v>
      </c>
      <c r="F72" s="2">
        <v>162500</v>
      </c>
      <c r="G72" s="7">
        <v>0</v>
      </c>
    </row>
    <row r="73" spans="2:7" ht="15.75" thickBot="1" x14ac:dyDescent="0.3">
      <c r="B73" s="6" t="s">
        <v>215</v>
      </c>
      <c r="C73" s="4" t="s">
        <v>474</v>
      </c>
      <c r="D73" s="4" t="s">
        <v>474</v>
      </c>
      <c r="E73" s="2">
        <v>125000</v>
      </c>
      <c r="F73" s="2">
        <v>162500</v>
      </c>
      <c r="G73" s="7">
        <v>0</v>
      </c>
    </row>
    <row r="74" spans="2:7" ht="15.75" thickBot="1" x14ac:dyDescent="0.3">
      <c r="B74" s="6" t="s">
        <v>283</v>
      </c>
      <c r="C74" s="4" t="s">
        <v>474</v>
      </c>
      <c r="D74" s="4" t="s">
        <v>474</v>
      </c>
      <c r="E74" s="2">
        <v>125000</v>
      </c>
      <c r="F74" s="2">
        <v>162500</v>
      </c>
      <c r="G74" s="7">
        <v>0</v>
      </c>
    </row>
    <row r="75" spans="2:7" ht="15.75" thickBot="1" x14ac:dyDescent="0.3">
      <c r="B75" s="6" t="s">
        <v>284</v>
      </c>
      <c r="C75" s="4" t="s">
        <v>474</v>
      </c>
      <c r="D75" s="4" t="s">
        <v>474</v>
      </c>
      <c r="E75" s="2">
        <v>125000</v>
      </c>
      <c r="F75" s="2">
        <v>162500</v>
      </c>
      <c r="G75" s="7">
        <v>0</v>
      </c>
    </row>
    <row r="76" spans="2:7" ht="15.75" thickBot="1" x14ac:dyDescent="0.3">
      <c r="B76" s="6" t="s">
        <v>285</v>
      </c>
      <c r="C76" s="4" t="s">
        <v>474</v>
      </c>
      <c r="D76" s="4" t="s">
        <v>474</v>
      </c>
      <c r="E76" s="2">
        <v>125000</v>
      </c>
      <c r="F76" s="2">
        <v>162500</v>
      </c>
      <c r="G76" s="7">
        <v>0</v>
      </c>
    </row>
    <row r="77" spans="2:7" ht="15.75" thickBot="1" x14ac:dyDescent="0.3">
      <c r="B77" s="6" t="s">
        <v>287</v>
      </c>
      <c r="C77" s="4" t="s">
        <v>474</v>
      </c>
      <c r="D77" s="4" t="s">
        <v>474</v>
      </c>
      <c r="E77" s="2">
        <v>125000</v>
      </c>
      <c r="F77" s="2">
        <v>162500</v>
      </c>
      <c r="G77" s="7">
        <v>0</v>
      </c>
    </row>
    <row r="78" spans="2:7" ht="15.75" thickBot="1" x14ac:dyDescent="0.3">
      <c r="B78" s="6" t="s">
        <v>363</v>
      </c>
      <c r="C78" s="4" t="s">
        <v>474</v>
      </c>
      <c r="D78" s="4" t="s">
        <v>474</v>
      </c>
      <c r="E78" s="2">
        <v>125000</v>
      </c>
      <c r="F78" s="2">
        <v>162500</v>
      </c>
      <c r="G78" s="7">
        <v>0</v>
      </c>
    </row>
    <row r="79" spans="2:7" ht="15.75" thickBot="1" x14ac:dyDescent="0.3">
      <c r="B79" s="6" t="s">
        <v>384</v>
      </c>
      <c r="C79" s="4" t="s">
        <v>474</v>
      </c>
      <c r="D79" s="4" t="s">
        <v>474</v>
      </c>
      <c r="E79" s="2">
        <v>125000</v>
      </c>
      <c r="F79" s="2">
        <v>162500</v>
      </c>
      <c r="G79" s="7">
        <v>0</v>
      </c>
    </row>
    <row r="80" spans="2:7" ht="15.75" thickBot="1" x14ac:dyDescent="0.3">
      <c r="B80" s="6" t="s">
        <v>164</v>
      </c>
      <c r="C80" s="4" t="s">
        <v>474</v>
      </c>
      <c r="D80" s="4" t="s">
        <v>474</v>
      </c>
      <c r="E80" s="2">
        <v>130000</v>
      </c>
      <c r="F80" s="2">
        <v>169000</v>
      </c>
      <c r="G80" s="7">
        <v>0</v>
      </c>
    </row>
    <row r="81" spans="2:7" ht="15.75" thickBot="1" x14ac:dyDescent="0.3">
      <c r="B81" s="6" t="s">
        <v>146</v>
      </c>
      <c r="C81" s="4" t="s">
        <v>474</v>
      </c>
      <c r="D81" s="4" t="s">
        <v>474</v>
      </c>
      <c r="E81" s="2">
        <v>150000</v>
      </c>
      <c r="F81" s="2">
        <v>195000</v>
      </c>
      <c r="G81" s="7">
        <v>0</v>
      </c>
    </row>
    <row r="82" spans="2:7" ht="15.75" thickBot="1" x14ac:dyDescent="0.3">
      <c r="B82" s="6" t="s">
        <v>160</v>
      </c>
      <c r="C82" s="4" t="s">
        <v>474</v>
      </c>
      <c r="D82" s="4" t="s">
        <v>474</v>
      </c>
      <c r="E82" s="2">
        <v>150000</v>
      </c>
      <c r="F82" s="2">
        <v>195000</v>
      </c>
      <c r="G82" s="7">
        <v>0</v>
      </c>
    </row>
    <row r="83" spans="2:7" ht="15.75" thickBot="1" x14ac:dyDescent="0.3">
      <c r="B83" s="6" t="s">
        <v>161</v>
      </c>
      <c r="C83" s="4" t="s">
        <v>474</v>
      </c>
      <c r="D83" s="4" t="s">
        <v>474</v>
      </c>
      <c r="E83" s="2">
        <v>150000</v>
      </c>
      <c r="F83" s="2">
        <v>195000</v>
      </c>
      <c r="G83" s="7">
        <v>0</v>
      </c>
    </row>
    <row r="84" spans="2:7" ht="15.75" thickBot="1" x14ac:dyDescent="0.3">
      <c r="B84" s="6" t="s">
        <v>170</v>
      </c>
      <c r="C84" s="4" t="s">
        <v>474</v>
      </c>
      <c r="D84" s="4" t="s">
        <v>474</v>
      </c>
      <c r="E84" s="2">
        <v>150000</v>
      </c>
      <c r="F84" s="2">
        <v>195000</v>
      </c>
      <c r="G84" s="7">
        <v>0</v>
      </c>
    </row>
    <row r="85" spans="2:7" ht="15.75" thickBot="1" x14ac:dyDescent="0.3">
      <c r="B85" s="6" t="s">
        <v>171</v>
      </c>
      <c r="C85" s="4" t="s">
        <v>474</v>
      </c>
      <c r="D85" s="4" t="s">
        <v>474</v>
      </c>
      <c r="E85" s="2">
        <v>150000</v>
      </c>
      <c r="F85" s="2">
        <v>195000</v>
      </c>
      <c r="G85" s="7">
        <v>0</v>
      </c>
    </row>
    <row r="86" spans="2:7" ht="15.75" thickBot="1" x14ac:dyDescent="0.3">
      <c r="B86" s="6" t="s">
        <v>243</v>
      </c>
      <c r="C86" s="4" t="s">
        <v>474</v>
      </c>
      <c r="D86" s="4" t="s">
        <v>474</v>
      </c>
      <c r="E86" s="2">
        <v>150000</v>
      </c>
      <c r="F86" s="2">
        <v>195000</v>
      </c>
      <c r="G86" s="7">
        <v>0</v>
      </c>
    </row>
    <row r="87" spans="2:7" ht="15.75" thickBot="1" x14ac:dyDescent="0.3">
      <c r="B87" s="6" t="s">
        <v>389</v>
      </c>
      <c r="C87" s="4" t="s">
        <v>474</v>
      </c>
      <c r="D87" s="4" t="s">
        <v>474</v>
      </c>
      <c r="E87" s="2">
        <v>150000</v>
      </c>
      <c r="F87" s="2">
        <v>195000</v>
      </c>
      <c r="G87" s="7">
        <v>0</v>
      </c>
    </row>
    <row r="88" spans="2:7" ht="15.75" thickBot="1" x14ac:dyDescent="0.3">
      <c r="B88" s="6" t="s">
        <v>437</v>
      </c>
      <c r="C88" s="4" t="s">
        <v>474</v>
      </c>
      <c r="D88" s="4" t="s">
        <v>474</v>
      </c>
      <c r="E88" s="2">
        <v>150000</v>
      </c>
      <c r="F88" s="2">
        <v>195000</v>
      </c>
      <c r="G88" s="7">
        <v>0</v>
      </c>
    </row>
    <row r="89" spans="2:7" ht="15.75" thickBot="1" x14ac:dyDescent="0.3">
      <c r="B89" s="6" t="s">
        <v>440</v>
      </c>
      <c r="C89" s="4" t="s">
        <v>474</v>
      </c>
      <c r="D89" s="4" t="s">
        <v>474</v>
      </c>
      <c r="E89" s="2">
        <v>150000</v>
      </c>
      <c r="F89" s="2">
        <v>195000</v>
      </c>
      <c r="G89" s="7">
        <v>0</v>
      </c>
    </row>
    <row r="90" spans="2:7" ht="15.75" thickBot="1" x14ac:dyDescent="0.3">
      <c r="B90" s="6" t="s">
        <v>441</v>
      </c>
      <c r="C90" s="4" t="s">
        <v>474</v>
      </c>
      <c r="D90" s="4" t="s">
        <v>474</v>
      </c>
      <c r="E90" s="2">
        <v>150000</v>
      </c>
      <c r="F90" s="2">
        <v>195000</v>
      </c>
      <c r="G90" s="7">
        <v>0</v>
      </c>
    </row>
    <row r="91" spans="2:7" ht="15.75" thickBot="1" x14ac:dyDescent="0.3">
      <c r="B91" s="6" t="s">
        <v>391</v>
      </c>
      <c r="C91" s="4" t="s">
        <v>474</v>
      </c>
      <c r="D91" s="4" t="s">
        <v>474</v>
      </c>
      <c r="E91" s="2">
        <v>170000</v>
      </c>
      <c r="F91" s="2">
        <v>221000</v>
      </c>
      <c r="G91" s="7">
        <v>0</v>
      </c>
    </row>
    <row r="92" spans="2:7" ht="15.75" thickBot="1" x14ac:dyDescent="0.3">
      <c r="B92" s="6" t="s">
        <v>353</v>
      </c>
      <c r="C92" s="4" t="s">
        <v>474</v>
      </c>
      <c r="D92" s="4" t="s">
        <v>474</v>
      </c>
      <c r="E92" s="2">
        <v>175000</v>
      </c>
      <c r="F92" s="2">
        <v>227500</v>
      </c>
      <c r="G92" s="7">
        <v>0</v>
      </c>
    </row>
    <row r="93" spans="2:7" ht="15.75" thickBot="1" x14ac:dyDescent="0.3">
      <c r="B93" s="6" t="s">
        <v>86</v>
      </c>
      <c r="C93" s="4" t="s">
        <v>474</v>
      </c>
      <c r="D93" s="4" t="s">
        <v>474</v>
      </c>
      <c r="E93" s="2">
        <v>200000</v>
      </c>
      <c r="F93" s="2">
        <v>260000</v>
      </c>
      <c r="G93" s="7">
        <v>0</v>
      </c>
    </row>
    <row r="94" spans="2:7" ht="15.75" thickBot="1" x14ac:dyDescent="0.3">
      <c r="B94" s="6" t="s">
        <v>118</v>
      </c>
      <c r="C94" s="4" t="s">
        <v>474</v>
      </c>
      <c r="D94" s="4" t="s">
        <v>474</v>
      </c>
      <c r="E94" s="2">
        <v>200000</v>
      </c>
      <c r="F94" s="2">
        <v>260000</v>
      </c>
      <c r="G94" s="7">
        <v>0</v>
      </c>
    </row>
    <row r="95" spans="2:7" ht="15.75" thickBot="1" x14ac:dyDescent="0.3">
      <c r="B95" s="6" t="s">
        <v>126</v>
      </c>
      <c r="C95" s="4" t="s">
        <v>474</v>
      </c>
      <c r="D95" s="4" t="s">
        <v>474</v>
      </c>
      <c r="E95" s="2">
        <v>200000</v>
      </c>
      <c r="F95" s="2">
        <v>260000</v>
      </c>
      <c r="G95" s="7">
        <v>0</v>
      </c>
    </row>
    <row r="96" spans="2:7" ht="15.75" thickBot="1" x14ac:dyDescent="0.3">
      <c r="B96" s="6" t="s">
        <v>136</v>
      </c>
      <c r="C96" s="4" t="s">
        <v>474</v>
      </c>
      <c r="D96" s="4" t="s">
        <v>474</v>
      </c>
      <c r="E96" s="2">
        <v>200000</v>
      </c>
      <c r="F96" s="2">
        <v>260000</v>
      </c>
      <c r="G96" s="7">
        <v>0</v>
      </c>
    </row>
    <row r="97" spans="2:7" ht="15.75" thickBot="1" x14ac:dyDescent="0.3">
      <c r="B97" s="6" t="s">
        <v>274</v>
      </c>
      <c r="C97" s="4" t="s">
        <v>474</v>
      </c>
      <c r="D97" s="4" t="s">
        <v>474</v>
      </c>
      <c r="E97" s="2">
        <v>200000</v>
      </c>
      <c r="F97" s="2">
        <v>260000</v>
      </c>
      <c r="G97" s="7">
        <v>0</v>
      </c>
    </row>
    <row r="98" spans="2:7" ht="15.75" thickBot="1" x14ac:dyDescent="0.3">
      <c r="B98" s="6" t="s">
        <v>366</v>
      </c>
      <c r="C98" s="4" t="s">
        <v>474</v>
      </c>
      <c r="D98" s="4" t="s">
        <v>474</v>
      </c>
      <c r="E98" s="2">
        <v>200000</v>
      </c>
      <c r="F98" s="2">
        <v>260000</v>
      </c>
      <c r="G98" s="7">
        <v>0</v>
      </c>
    </row>
    <row r="99" spans="2:7" ht="15.75" thickBot="1" x14ac:dyDescent="0.3">
      <c r="B99" s="6" t="s">
        <v>433</v>
      </c>
      <c r="C99" s="4" t="s">
        <v>474</v>
      </c>
      <c r="D99" s="4" t="s">
        <v>474</v>
      </c>
      <c r="E99" s="2">
        <v>210000</v>
      </c>
      <c r="F99" s="2">
        <v>273000</v>
      </c>
      <c r="G99" s="7">
        <v>0</v>
      </c>
    </row>
    <row r="100" spans="2:7" ht="15.75" thickBot="1" x14ac:dyDescent="0.3">
      <c r="B100" s="6" t="s">
        <v>47</v>
      </c>
      <c r="C100" s="4" t="s">
        <v>474</v>
      </c>
      <c r="D100" s="4" t="s">
        <v>474</v>
      </c>
      <c r="E100" s="2">
        <v>250000</v>
      </c>
      <c r="F100" s="2">
        <v>325000</v>
      </c>
      <c r="G100" s="7">
        <v>0</v>
      </c>
    </row>
    <row r="101" spans="2:7" ht="15.75" thickBot="1" x14ac:dyDescent="0.3">
      <c r="B101" s="6" t="s">
        <v>49</v>
      </c>
      <c r="C101" s="4" t="s">
        <v>474</v>
      </c>
      <c r="D101" s="4" t="s">
        <v>474</v>
      </c>
      <c r="E101" s="2">
        <v>250000</v>
      </c>
      <c r="F101" s="2">
        <v>325000</v>
      </c>
      <c r="G101" s="7">
        <v>0</v>
      </c>
    </row>
    <row r="102" spans="2:7" ht="15.75" thickBot="1" x14ac:dyDescent="0.3">
      <c r="B102" s="6" t="s">
        <v>148</v>
      </c>
      <c r="C102" s="4" t="s">
        <v>474</v>
      </c>
      <c r="D102" s="4" t="s">
        <v>474</v>
      </c>
      <c r="E102" s="2">
        <v>250000</v>
      </c>
      <c r="F102" s="2">
        <v>325000</v>
      </c>
      <c r="G102" s="7">
        <v>0</v>
      </c>
    </row>
    <row r="103" spans="2:7" ht="15.75" thickBot="1" x14ac:dyDescent="0.3">
      <c r="B103" s="6" t="s">
        <v>156</v>
      </c>
      <c r="C103" s="4" t="s">
        <v>474</v>
      </c>
      <c r="D103" s="4" t="s">
        <v>474</v>
      </c>
      <c r="E103" s="2">
        <v>250000</v>
      </c>
      <c r="F103" s="2">
        <v>325000</v>
      </c>
      <c r="G103" s="7">
        <v>0</v>
      </c>
    </row>
    <row r="104" spans="2:7" ht="15.75" thickBot="1" x14ac:dyDescent="0.3">
      <c r="B104" s="6" t="s">
        <v>165</v>
      </c>
      <c r="C104" s="4" t="s">
        <v>474</v>
      </c>
      <c r="D104" s="4" t="s">
        <v>474</v>
      </c>
      <c r="E104" s="2">
        <v>250000</v>
      </c>
      <c r="F104" s="2">
        <v>325000</v>
      </c>
      <c r="G104" s="7">
        <v>0</v>
      </c>
    </row>
    <row r="105" spans="2:7" ht="15.75" thickBot="1" x14ac:dyDescent="0.3">
      <c r="B105" s="6" t="s">
        <v>219</v>
      </c>
      <c r="C105" s="4" t="s">
        <v>474</v>
      </c>
      <c r="D105" s="4" t="s">
        <v>474</v>
      </c>
      <c r="E105" s="2">
        <v>250000</v>
      </c>
      <c r="F105" s="2">
        <v>325000</v>
      </c>
      <c r="G105" s="7">
        <v>0</v>
      </c>
    </row>
    <row r="106" spans="2:7" ht="15.75" thickBot="1" x14ac:dyDescent="0.3">
      <c r="B106" s="6" t="s">
        <v>261</v>
      </c>
      <c r="C106" s="4" t="s">
        <v>474</v>
      </c>
      <c r="D106" s="4" t="s">
        <v>474</v>
      </c>
      <c r="E106" s="2">
        <v>250000</v>
      </c>
      <c r="F106" s="2">
        <v>325000</v>
      </c>
      <c r="G106" s="7">
        <v>0</v>
      </c>
    </row>
    <row r="107" spans="2:7" ht="15.75" thickBot="1" x14ac:dyDescent="0.3">
      <c r="B107" s="6" t="s">
        <v>326</v>
      </c>
      <c r="C107" s="4" t="s">
        <v>474</v>
      </c>
      <c r="D107" s="4" t="s">
        <v>474</v>
      </c>
      <c r="E107" s="2">
        <v>250000</v>
      </c>
      <c r="F107" s="2">
        <v>325000</v>
      </c>
      <c r="G107" s="7">
        <v>0</v>
      </c>
    </row>
    <row r="108" spans="2:7" ht="15.75" thickBot="1" x14ac:dyDescent="0.3">
      <c r="B108" s="6" t="s">
        <v>352</v>
      </c>
      <c r="C108" s="4" t="s">
        <v>474</v>
      </c>
      <c r="D108" s="4" t="s">
        <v>474</v>
      </c>
      <c r="E108" s="2">
        <v>250000</v>
      </c>
      <c r="F108" s="2">
        <v>325000</v>
      </c>
      <c r="G108" s="7">
        <v>0</v>
      </c>
    </row>
    <row r="109" spans="2:7" ht="15.75" thickBot="1" x14ac:dyDescent="0.3">
      <c r="B109" s="6" t="s">
        <v>393</v>
      </c>
      <c r="C109" s="4" t="s">
        <v>474</v>
      </c>
      <c r="D109" s="4" t="s">
        <v>474</v>
      </c>
      <c r="E109" s="2">
        <v>250000</v>
      </c>
      <c r="F109" s="2">
        <v>325000</v>
      </c>
      <c r="G109" s="7">
        <v>0</v>
      </c>
    </row>
    <row r="110" spans="2:7" ht="15.75" thickBot="1" x14ac:dyDescent="0.3">
      <c r="B110" s="6" t="s">
        <v>446</v>
      </c>
      <c r="C110" s="4" t="s">
        <v>474</v>
      </c>
      <c r="D110" s="4" t="s">
        <v>474</v>
      </c>
      <c r="E110" s="2">
        <v>250000</v>
      </c>
      <c r="F110" s="2">
        <v>325000</v>
      </c>
      <c r="G110" s="7">
        <v>0</v>
      </c>
    </row>
    <row r="111" spans="2:7" ht="15.75" thickBot="1" x14ac:dyDescent="0.3">
      <c r="B111" s="6" t="s">
        <v>56</v>
      </c>
      <c r="C111" s="4" t="s">
        <v>474</v>
      </c>
      <c r="D111" s="4" t="s">
        <v>474</v>
      </c>
      <c r="E111" s="2">
        <v>500000</v>
      </c>
      <c r="F111" s="2">
        <v>650000</v>
      </c>
      <c r="G111" s="7">
        <v>0</v>
      </c>
    </row>
    <row r="112" spans="2:7" ht="15.75" thickBot="1" x14ac:dyDescent="0.3">
      <c r="B112" s="6" t="s">
        <v>39</v>
      </c>
      <c r="C112" s="4" t="s">
        <v>474</v>
      </c>
      <c r="D112" s="4" t="s">
        <v>474</v>
      </c>
      <c r="E112" s="2">
        <v>500000</v>
      </c>
      <c r="F112" s="2">
        <v>650000</v>
      </c>
      <c r="G112" s="7">
        <v>0</v>
      </c>
    </row>
    <row r="113" spans="2:7" ht="15.75" thickBot="1" x14ac:dyDescent="0.3">
      <c r="B113" s="6" t="s">
        <v>78</v>
      </c>
      <c r="C113" s="4" t="s">
        <v>474</v>
      </c>
      <c r="D113" s="4" t="s">
        <v>474</v>
      </c>
      <c r="E113" s="2">
        <v>500000</v>
      </c>
      <c r="F113" s="2">
        <v>650000</v>
      </c>
      <c r="G113" s="7">
        <v>0</v>
      </c>
    </row>
    <row r="114" spans="2:7" ht="15.75" thickBot="1" x14ac:dyDescent="0.3">
      <c r="B114" s="6" t="s">
        <v>194</v>
      </c>
      <c r="C114" s="4" t="s">
        <v>474</v>
      </c>
      <c r="D114" s="4" t="s">
        <v>474</v>
      </c>
      <c r="E114" s="2">
        <v>500000</v>
      </c>
      <c r="F114" s="2">
        <v>650000</v>
      </c>
      <c r="G114" s="7">
        <v>0</v>
      </c>
    </row>
    <row r="115" spans="2:7" ht="15.75" thickBot="1" x14ac:dyDescent="0.3">
      <c r="B115" s="6" t="s">
        <v>211</v>
      </c>
      <c r="C115" s="4" t="s">
        <v>474</v>
      </c>
      <c r="D115" s="4" t="s">
        <v>474</v>
      </c>
      <c r="E115" s="2">
        <v>500000</v>
      </c>
      <c r="F115" s="2">
        <v>650000</v>
      </c>
      <c r="G115" s="7">
        <v>0</v>
      </c>
    </row>
    <row r="116" spans="2:7" ht="15.75" thickBot="1" x14ac:dyDescent="0.3">
      <c r="B116" s="6" t="s">
        <v>217</v>
      </c>
      <c r="C116" s="4" t="s">
        <v>474</v>
      </c>
      <c r="D116" s="4" t="s">
        <v>474</v>
      </c>
      <c r="E116" s="2">
        <v>500000</v>
      </c>
      <c r="F116" s="2">
        <v>650000</v>
      </c>
      <c r="G116" s="7">
        <v>0</v>
      </c>
    </row>
    <row r="117" spans="2:7" ht="15.75" thickBot="1" x14ac:dyDescent="0.3">
      <c r="B117" s="6" t="s">
        <v>317</v>
      </c>
      <c r="C117" s="4" t="s">
        <v>474</v>
      </c>
      <c r="D117" s="4" t="s">
        <v>474</v>
      </c>
      <c r="E117" s="2">
        <v>500000</v>
      </c>
      <c r="F117" s="2">
        <v>650000</v>
      </c>
      <c r="G117" s="7">
        <v>0</v>
      </c>
    </row>
    <row r="118" spans="2:7" ht="15.75" thickBot="1" x14ac:dyDescent="0.3">
      <c r="B118" s="6" t="s">
        <v>444</v>
      </c>
      <c r="C118" s="4" t="s">
        <v>474</v>
      </c>
      <c r="D118" s="4" t="s">
        <v>474</v>
      </c>
      <c r="E118" s="2">
        <v>500000</v>
      </c>
      <c r="F118" s="2">
        <v>650000</v>
      </c>
      <c r="G118" s="7">
        <v>0</v>
      </c>
    </row>
    <row r="119" spans="2:7" ht="15.75" thickBot="1" x14ac:dyDescent="0.3">
      <c r="B119" s="6" t="s">
        <v>128</v>
      </c>
      <c r="C119" s="4" t="s">
        <v>474</v>
      </c>
      <c r="D119" s="4" t="s">
        <v>474</v>
      </c>
      <c r="E119" s="2">
        <v>750000</v>
      </c>
      <c r="F119" s="2">
        <v>975000</v>
      </c>
      <c r="G119" s="7">
        <v>0</v>
      </c>
    </row>
    <row r="120" spans="2:7" ht="15.75" thickBot="1" x14ac:dyDescent="0.3">
      <c r="B120" s="6" t="s">
        <v>144</v>
      </c>
      <c r="C120" s="4" t="s">
        <v>474</v>
      </c>
      <c r="D120" s="4" t="s">
        <v>474</v>
      </c>
      <c r="E120" s="2">
        <v>750000</v>
      </c>
      <c r="F120" s="2">
        <v>975000</v>
      </c>
      <c r="G120" s="7">
        <v>0</v>
      </c>
    </row>
    <row r="121" spans="2:7" ht="15.75" thickBot="1" x14ac:dyDescent="0.3">
      <c r="B121" s="6" t="s">
        <v>30</v>
      </c>
      <c r="C121" s="4" t="s">
        <v>474</v>
      </c>
      <c r="D121" s="4" t="s">
        <v>474</v>
      </c>
      <c r="E121" s="2">
        <v>1000000</v>
      </c>
      <c r="F121" s="2">
        <v>1300000</v>
      </c>
      <c r="G121" s="7">
        <v>0</v>
      </c>
    </row>
    <row r="122" spans="2:7" ht="15.75" thickBot="1" x14ac:dyDescent="0.3">
      <c r="B122" s="6" t="s">
        <v>48</v>
      </c>
      <c r="C122" s="4" t="s">
        <v>474</v>
      </c>
      <c r="D122" s="4" t="s">
        <v>474</v>
      </c>
      <c r="E122" s="2">
        <v>1000000</v>
      </c>
      <c r="F122" s="2">
        <v>1300000</v>
      </c>
      <c r="G122" s="7">
        <v>0</v>
      </c>
    </row>
    <row r="123" spans="2:7" ht="15.75" thickBot="1" x14ac:dyDescent="0.3">
      <c r="B123" s="6" t="s">
        <v>54</v>
      </c>
      <c r="C123" s="4" t="s">
        <v>474</v>
      </c>
      <c r="D123" s="4" t="s">
        <v>474</v>
      </c>
      <c r="E123" s="2">
        <v>1000000</v>
      </c>
      <c r="F123" s="2">
        <v>1300000</v>
      </c>
      <c r="G123" s="7">
        <v>0</v>
      </c>
    </row>
    <row r="124" spans="2:7" ht="15.75" thickBot="1" x14ac:dyDescent="0.3">
      <c r="B124" s="6" t="s">
        <v>70</v>
      </c>
      <c r="C124" s="4" t="s">
        <v>474</v>
      </c>
      <c r="D124" s="4" t="s">
        <v>474</v>
      </c>
      <c r="E124" s="2">
        <v>1000000</v>
      </c>
      <c r="F124" s="2">
        <v>1300000</v>
      </c>
      <c r="G124" s="7">
        <v>0</v>
      </c>
    </row>
    <row r="125" spans="2:7" ht="15.75" thickBot="1" x14ac:dyDescent="0.3">
      <c r="B125" s="6" t="s">
        <v>186</v>
      </c>
      <c r="C125" s="4" t="s">
        <v>474</v>
      </c>
      <c r="D125" s="4" t="s">
        <v>474</v>
      </c>
      <c r="E125" s="2">
        <v>1000000</v>
      </c>
      <c r="F125" s="2">
        <v>1300000</v>
      </c>
      <c r="G125" s="7">
        <v>0</v>
      </c>
    </row>
    <row r="126" spans="2:7" ht="15.75" thickBot="1" x14ac:dyDescent="0.3">
      <c r="B126" s="6" t="s">
        <v>205</v>
      </c>
      <c r="C126" s="4" t="s">
        <v>474</v>
      </c>
      <c r="D126" s="4" t="s">
        <v>474</v>
      </c>
      <c r="E126" s="2">
        <v>1000000</v>
      </c>
      <c r="F126" s="2">
        <v>1300000</v>
      </c>
      <c r="G126" s="7">
        <v>0</v>
      </c>
    </row>
    <row r="127" spans="2:7" ht="15.75" thickBot="1" x14ac:dyDescent="0.3">
      <c r="B127" s="6" t="s">
        <v>228</v>
      </c>
      <c r="C127" s="4" t="s">
        <v>474</v>
      </c>
      <c r="D127" s="4" t="s">
        <v>474</v>
      </c>
      <c r="E127" s="2">
        <v>1000000</v>
      </c>
      <c r="F127" s="2">
        <v>1300000</v>
      </c>
      <c r="G127" s="7">
        <v>0</v>
      </c>
    </row>
    <row r="128" spans="2:7" ht="15.75" thickBot="1" x14ac:dyDescent="0.3">
      <c r="B128" s="6" t="s">
        <v>265</v>
      </c>
      <c r="C128" s="4" t="s">
        <v>474</v>
      </c>
      <c r="D128" s="4" t="s">
        <v>474</v>
      </c>
      <c r="E128" s="2">
        <v>1000000</v>
      </c>
      <c r="F128" s="2">
        <v>1300000</v>
      </c>
      <c r="G128" s="7">
        <v>0</v>
      </c>
    </row>
    <row r="129" spans="2:7" ht="15.75" thickBot="1" x14ac:dyDescent="0.3">
      <c r="B129" s="6" t="s">
        <v>309</v>
      </c>
      <c r="C129" s="4" t="s">
        <v>474</v>
      </c>
      <c r="D129" s="4" t="s">
        <v>474</v>
      </c>
      <c r="E129" s="2">
        <v>1000000</v>
      </c>
      <c r="F129" s="2">
        <v>1300000</v>
      </c>
      <c r="G129" s="7">
        <v>0</v>
      </c>
    </row>
    <row r="130" spans="2:7" ht="15.75" thickBot="1" x14ac:dyDescent="0.3">
      <c r="B130" s="6" t="s">
        <v>360</v>
      </c>
      <c r="C130" s="4" t="s">
        <v>474</v>
      </c>
      <c r="D130" s="4" t="s">
        <v>474</v>
      </c>
      <c r="E130" s="2">
        <v>1000000</v>
      </c>
      <c r="F130" s="2">
        <v>1300000</v>
      </c>
      <c r="G130" s="7">
        <v>0</v>
      </c>
    </row>
    <row r="131" spans="2:7" ht="15.75" thickBot="1" x14ac:dyDescent="0.3">
      <c r="B131" s="6" t="s">
        <v>375</v>
      </c>
      <c r="C131" s="4" t="s">
        <v>474</v>
      </c>
      <c r="D131" s="4" t="s">
        <v>474</v>
      </c>
      <c r="E131" s="2">
        <v>1000000</v>
      </c>
      <c r="F131" s="2">
        <v>1300000</v>
      </c>
      <c r="G131" s="7">
        <v>0</v>
      </c>
    </row>
    <row r="132" spans="2:7" ht="15.75" thickBot="1" x14ac:dyDescent="0.3">
      <c r="B132" s="6" t="s">
        <v>379</v>
      </c>
      <c r="C132" s="4" t="s">
        <v>474</v>
      </c>
      <c r="D132" s="4" t="s">
        <v>474</v>
      </c>
      <c r="E132" s="2">
        <v>1000000</v>
      </c>
      <c r="F132" s="2">
        <v>1300000</v>
      </c>
      <c r="G132" s="7">
        <v>0</v>
      </c>
    </row>
    <row r="133" spans="2:7" ht="15.75" thickBot="1" x14ac:dyDescent="0.3">
      <c r="B133" s="6" t="s">
        <v>430</v>
      </c>
      <c r="C133" s="4" t="s">
        <v>474</v>
      </c>
      <c r="D133" s="4" t="s">
        <v>474</v>
      </c>
      <c r="E133" s="2">
        <v>1500000</v>
      </c>
      <c r="F133" s="2">
        <v>1950000</v>
      </c>
      <c r="G133" s="7">
        <v>0</v>
      </c>
    </row>
    <row r="134" spans="2:7" ht="15.75" thickBot="1" x14ac:dyDescent="0.3">
      <c r="B134" s="6" t="s">
        <v>406</v>
      </c>
      <c r="C134" s="4" t="s">
        <v>474</v>
      </c>
      <c r="D134" s="4" t="s">
        <v>474</v>
      </c>
      <c r="E134" s="2">
        <v>2000000</v>
      </c>
      <c r="F134" s="2">
        <v>2600000</v>
      </c>
      <c r="G134" s="7">
        <v>0</v>
      </c>
    </row>
    <row r="135" spans="2:7" ht="15.75" thickBot="1" x14ac:dyDescent="0.3">
      <c r="B135" s="6" t="s">
        <v>407</v>
      </c>
      <c r="C135" s="4" t="s">
        <v>474</v>
      </c>
      <c r="D135" s="4" t="s">
        <v>474</v>
      </c>
      <c r="E135" s="2">
        <v>2000000</v>
      </c>
      <c r="F135" s="2">
        <v>2600000</v>
      </c>
      <c r="G135" s="7">
        <v>0</v>
      </c>
    </row>
    <row r="136" spans="2:7" ht="15.75" thickBot="1" x14ac:dyDescent="0.3">
      <c r="B136" s="6" t="s">
        <v>408</v>
      </c>
      <c r="C136" s="4" t="s">
        <v>474</v>
      </c>
      <c r="D136" s="4" t="s">
        <v>474</v>
      </c>
      <c r="E136" s="2">
        <v>2000000</v>
      </c>
      <c r="F136" s="2">
        <v>2600000</v>
      </c>
      <c r="G136" s="7">
        <v>0</v>
      </c>
    </row>
    <row r="137" spans="2:7" ht="15.75" thickBot="1" x14ac:dyDescent="0.3">
      <c r="B137" s="6" t="s">
        <v>409</v>
      </c>
      <c r="C137" s="4" t="s">
        <v>474</v>
      </c>
      <c r="D137" s="4" t="s">
        <v>474</v>
      </c>
      <c r="E137" s="2">
        <v>2000000</v>
      </c>
      <c r="F137" s="2">
        <v>2600000</v>
      </c>
      <c r="G137" s="7">
        <v>0</v>
      </c>
    </row>
    <row r="138" spans="2:7" ht="15.75" thickBot="1" x14ac:dyDescent="0.3">
      <c r="B138" s="6" t="s">
        <v>415</v>
      </c>
      <c r="C138" s="4" t="s">
        <v>474</v>
      </c>
      <c r="D138" s="4" t="s">
        <v>474</v>
      </c>
      <c r="E138" s="2">
        <v>2000000</v>
      </c>
      <c r="F138" s="2">
        <v>2600000</v>
      </c>
      <c r="G138" s="7">
        <v>0</v>
      </c>
    </row>
    <row r="139" spans="2:7" ht="15.75" thickBot="1" x14ac:dyDescent="0.3">
      <c r="B139" s="6" t="s">
        <v>416</v>
      </c>
      <c r="C139" s="4" t="s">
        <v>474</v>
      </c>
      <c r="D139" s="4" t="s">
        <v>474</v>
      </c>
      <c r="E139" s="2">
        <v>2000000</v>
      </c>
      <c r="F139" s="2">
        <v>2600000</v>
      </c>
      <c r="G139" s="7">
        <v>0</v>
      </c>
    </row>
    <row r="140" spans="2:7" ht="15.75" thickBot="1" x14ac:dyDescent="0.3">
      <c r="B140" s="6" t="s">
        <v>460</v>
      </c>
      <c r="C140" s="4" t="s">
        <v>474</v>
      </c>
      <c r="D140" s="4" t="s">
        <v>474</v>
      </c>
      <c r="E140" s="2">
        <v>2000000</v>
      </c>
      <c r="F140" s="2">
        <v>2600000</v>
      </c>
      <c r="G140" s="7">
        <v>0</v>
      </c>
    </row>
    <row r="141" spans="2:7" ht="15.75" thickBot="1" x14ac:dyDescent="0.3">
      <c r="B141" s="6" t="s">
        <v>26</v>
      </c>
      <c r="C141" s="4" t="s">
        <v>474</v>
      </c>
      <c r="D141" s="4" t="s">
        <v>474</v>
      </c>
      <c r="E141" s="2">
        <v>2500000</v>
      </c>
      <c r="F141" s="2">
        <v>3250000</v>
      </c>
      <c r="G141" s="7">
        <v>0</v>
      </c>
    </row>
    <row r="142" spans="2:7" ht="15.75" thickBot="1" x14ac:dyDescent="0.3">
      <c r="B142" s="6" t="s">
        <v>66</v>
      </c>
      <c r="C142" s="4" t="s">
        <v>474</v>
      </c>
      <c r="D142" s="4" t="s">
        <v>474</v>
      </c>
      <c r="E142" s="2">
        <v>2500000</v>
      </c>
      <c r="F142" s="2">
        <v>3250000</v>
      </c>
      <c r="G142" s="7">
        <v>0</v>
      </c>
    </row>
    <row r="143" spans="2:7" ht="15.75" thickBot="1" x14ac:dyDescent="0.3">
      <c r="B143" s="6" t="s">
        <v>182</v>
      </c>
      <c r="C143" s="4" t="s">
        <v>474</v>
      </c>
      <c r="D143" s="4" t="s">
        <v>474</v>
      </c>
      <c r="E143" s="2">
        <v>2500000</v>
      </c>
      <c r="F143" s="2">
        <v>3250000</v>
      </c>
      <c r="G143" s="7">
        <v>0</v>
      </c>
    </row>
    <row r="144" spans="2:7" ht="15.75" thickBot="1" x14ac:dyDescent="0.3">
      <c r="B144" s="6" t="s">
        <v>305</v>
      </c>
      <c r="C144" s="4" t="s">
        <v>474</v>
      </c>
      <c r="D144" s="4" t="s">
        <v>474</v>
      </c>
      <c r="E144" s="2">
        <v>2500000</v>
      </c>
      <c r="F144" s="2">
        <v>3250000</v>
      </c>
      <c r="G144" s="7">
        <v>0</v>
      </c>
    </row>
    <row r="145" spans="2:7" ht="15.75" thickBot="1" x14ac:dyDescent="0.3">
      <c r="B145" s="6" t="s">
        <v>209</v>
      </c>
      <c r="C145" s="4" t="s">
        <v>474</v>
      </c>
      <c r="D145" s="4" t="s">
        <v>474</v>
      </c>
      <c r="E145" s="2">
        <v>3000000</v>
      </c>
      <c r="F145" s="3">
        <v>3900000</v>
      </c>
      <c r="G145" s="7">
        <v>0</v>
      </c>
    </row>
    <row r="146" spans="2:7" ht="15.75" thickBot="1" x14ac:dyDescent="0.3">
      <c r="B146" s="6" t="s">
        <v>214</v>
      </c>
      <c r="C146" s="4" t="s">
        <v>474</v>
      </c>
      <c r="D146" s="4" t="s">
        <v>474</v>
      </c>
      <c r="E146" s="2">
        <v>3000000</v>
      </c>
      <c r="F146" s="3">
        <v>3900000</v>
      </c>
      <c r="G146" s="7">
        <v>0</v>
      </c>
    </row>
    <row r="147" spans="2:7" ht="15.75" thickBot="1" x14ac:dyDescent="0.3">
      <c r="B147" s="6" t="s">
        <v>252</v>
      </c>
      <c r="C147" s="4" t="s">
        <v>474</v>
      </c>
      <c r="D147" s="4" t="s">
        <v>474</v>
      </c>
      <c r="E147" s="2">
        <v>3000000</v>
      </c>
      <c r="F147" s="3">
        <v>3900000</v>
      </c>
      <c r="G147" s="7">
        <v>0</v>
      </c>
    </row>
    <row r="148" spans="2:7" ht="15.75" thickBot="1" x14ac:dyDescent="0.3">
      <c r="B148" s="6" t="s">
        <v>253</v>
      </c>
      <c r="C148" s="4" t="s">
        <v>474</v>
      </c>
      <c r="D148" s="4" t="s">
        <v>474</v>
      </c>
      <c r="E148" s="2">
        <v>3000000</v>
      </c>
      <c r="F148" s="3">
        <v>3900000</v>
      </c>
      <c r="G148" s="7">
        <v>0</v>
      </c>
    </row>
    <row r="149" spans="2:7" ht="15.75" thickBot="1" x14ac:dyDescent="0.3">
      <c r="B149" s="6" t="s">
        <v>255</v>
      </c>
      <c r="C149" s="4" t="s">
        <v>474</v>
      </c>
      <c r="D149" s="4" t="s">
        <v>474</v>
      </c>
      <c r="E149" s="2">
        <v>3000000</v>
      </c>
      <c r="F149" s="3">
        <v>3900000</v>
      </c>
      <c r="G149" s="7">
        <v>0</v>
      </c>
    </row>
    <row r="150" spans="2:7" x14ac:dyDescent="0.25">
      <c r="B150" s="11" t="s">
        <v>273</v>
      </c>
      <c r="C150" s="12" t="s">
        <v>474</v>
      </c>
      <c r="D150" s="12" t="s">
        <v>474</v>
      </c>
      <c r="E150" s="13">
        <v>3500000</v>
      </c>
      <c r="F150" s="15">
        <v>4550000</v>
      </c>
      <c r="G150" s="14">
        <v>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7E8D88-0B86-4E9D-973B-9065AF7B34EB}">
  <dimension ref="B3:J260"/>
  <sheetViews>
    <sheetView tabSelected="1" topLeftCell="A4" workbookViewId="0">
      <selection activeCell="G22" sqref="G22"/>
    </sheetView>
  </sheetViews>
  <sheetFormatPr defaultColWidth="1.7109375" defaultRowHeight="15" x14ac:dyDescent="0.25"/>
  <cols>
    <col min="2" max="2" width="4.140625" customWidth="1"/>
    <col min="3" max="3" width="35.28515625" bestFit="1" customWidth="1"/>
    <col min="4" max="4" width="7.5703125" customWidth="1"/>
    <col min="5" max="5" width="33.85546875" bestFit="1" customWidth="1"/>
    <col min="6" max="6" width="15.140625" bestFit="1" customWidth="1"/>
    <col min="7" max="8" width="15.140625" customWidth="1"/>
    <col min="9" max="9" width="13.28515625" bestFit="1" customWidth="1"/>
    <col min="10" max="10" width="59" bestFit="1" customWidth="1"/>
  </cols>
  <sheetData>
    <row r="3" spans="2:10" x14ac:dyDescent="0.25">
      <c r="B3" t="s">
        <v>987</v>
      </c>
      <c r="C3" t="s">
        <v>500</v>
      </c>
      <c r="D3" t="s">
        <v>1245</v>
      </c>
      <c r="E3" t="s">
        <v>1246</v>
      </c>
      <c r="F3" t="s">
        <v>1247</v>
      </c>
      <c r="G3" t="s">
        <v>1249</v>
      </c>
      <c r="H3" t="s">
        <v>1250</v>
      </c>
      <c r="I3" t="s">
        <v>1248</v>
      </c>
      <c r="J3" t="s">
        <v>1869</v>
      </c>
    </row>
    <row r="4" spans="2:10" x14ac:dyDescent="0.25">
      <c r="B4">
        <v>1</v>
      </c>
      <c r="C4" t="s">
        <v>988</v>
      </c>
      <c r="D4" t="b">
        <f>VALUE(RIGHT(C4,1))=1</f>
        <v>1</v>
      </c>
      <c r="E4" t="str">
        <f>LEFT(C4,LEN(C4)-2)</f>
        <v>Corporation Management</v>
      </c>
      <c r="F4">
        <v>1</v>
      </c>
      <c r="I4" s="18">
        <f>INDEX(AlphaSkillbooks[Market cost],MATCH(Table6[[#This Row],[Book]],AlphaSkillbooks[Skillbook],0))</f>
        <v>30000</v>
      </c>
      <c r="J4" t="str">
        <f>"&lt;url=showinfo:"&amp;VLOOKUP(Table6[[#This Row],[Book]],Skill2TypeId[#All],2,FALSE)&amp;"&gt;"&amp;VLOOKUP(Table6[[#This Row],[Book]],Skill2TypeId[#All],1,FALSE)&amp;"&lt;/url&gt; ("&amp;TEXT(Table6[[#This Row],[Value]],"#,")&amp;"k)"</f>
        <v>&lt;url=showinfo:3363&gt;Corporation Management&lt;/url&gt; (30k)</v>
      </c>
    </row>
    <row r="5" spans="2:10" hidden="1" x14ac:dyDescent="0.25">
      <c r="B5">
        <v>2</v>
      </c>
      <c r="C5" t="s">
        <v>989</v>
      </c>
      <c r="D5" t="b">
        <f t="shared" ref="D5:D68" si="0">VALUE(RIGHT(C5,1))=1</f>
        <v>1</v>
      </c>
      <c r="E5" t="str">
        <f t="shared" ref="E5:E68" si="1">LEFT(C5,LEN(C5)-2)</f>
        <v>CPU Management</v>
      </c>
      <c r="I5" s="18">
        <f>INDEX(AlphaSkillbooks[Market cost],MATCH(Table6[[#This Row],[Book]],AlphaSkillbooks[Skillbook],0))</f>
        <v>30000</v>
      </c>
      <c r="J5" t="str">
        <f>"&lt;url=showinfo:"&amp;VLOOKUP(Table6[[#This Row],[Book]],Skill2TypeId[#All],2,FALSE)&amp;"&gt;"&amp;VLOOKUP(Table6[[#This Row],[Book]],Skill2TypeId[#All],1,FALSE)&amp;"&lt;/url&gt; ("&amp;TEXT(Table6[[#This Row],[Value]],"#,")&amp;"k)"</f>
        <v>&lt;url=showinfo:3426&gt;CPU Management&lt;/url&gt; (30k)</v>
      </c>
    </row>
    <row r="6" spans="2:10" hidden="1" x14ac:dyDescent="0.25">
      <c r="B6">
        <v>3</v>
      </c>
      <c r="C6" t="s">
        <v>990</v>
      </c>
      <c r="D6" t="b">
        <f t="shared" si="0"/>
        <v>1</v>
      </c>
      <c r="E6" t="str">
        <f t="shared" si="1"/>
        <v>Drones</v>
      </c>
      <c r="I6" s="18">
        <f>INDEX(AlphaSkillbooks[Market cost],MATCH(Table6[[#This Row],[Book]],AlphaSkillbooks[Skillbook],0))</f>
        <v>30000</v>
      </c>
      <c r="J6" t="str">
        <f>"&lt;url=showinfo:"&amp;VLOOKUP(Table6[[#This Row],[Book]],Skill2TypeId[#All],2,FALSE)&amp;"&gt;"&amp;VLOOKUP(Table6[[#This Row],[Book]],Skill2TypeId[#All],1,FALSE)&amp;"&lt;/url&gt; ("&amp;TEXT(Table6[[#This Row],[Value]],"#,")&amp;"k)"</f>
        <v>&lt;url=showinfo:3436&gt;Drones&lt;/url&gt; (30k)</v>
      </c>
    </row>
    <row r="7" spans="2:10" hidden="1" x14ac:dyDescent="0.25">
      <c r="B7">
        <v>4</v>
      </c>
      <c r="C7" t="s">
        <v>991</v>
      </c>
      <c r="D7" t="b">
        <f t="shared" si="0"/>
        <v>1</v>
      </c>
      <c r="E7" t="str">
        <f t="shared" si="1"/>
        <v>Gunnery</v>
      </c>
      <c r="I7" s="18">
        <f>INDEX(AlphaSkillbooks[Market cost],MATCH(Table6[[#This Row],[Book]],AlphaSkillbooks[Skillbook],0))</f>
        <v>30000</v>
      </c>
      <c r="J7" t="str">
        <f>"&lt;url=showinfo:"&amp;VLOOKUP(Table6[[#This Row],[Book]],Skill2TypeId[#All],2,FALSE)&amp;"&gt;"&amp;VLOOKUP(Table6[[#This Row],[Book]],Skill2TypeId[#All],1,FALSE)&amp;"&lt;/url&gt; ("&amp;TEXT(Table6[[#This Row],[Value]],"#,")&amp;"k)"</f>
        <v>&lt;url=showinfo:3300&gt;Gunnery&lt;/url&gt; (30k)</v>
      </c>
    </row>
    <row r="8" spans="2:10" hidden="1" x14ac:dyDescent="0.25">
      <c r="B8">
        <v>5</v>
      </c>
      <c r="C8" t="s">
        <v>992</v>
      </c>
      <c r="D8" t="b">
        <f t="shared" si="0"/>
        <v>1</v>
      </c>
      <c r="E8" t="str">
        <f t="shared" si="1"/>
        <v>Industry</v>
      </c>
      <c r="I8" s="18">
        <f>INDEX(AlphaSkillbooks[Market cost],MATCH(Table6[[#This Row],[Book]],AlphaSkillbooks[Skillbook],0))</f>
        <v>30000</v>
      </c>
      <c r="J8" t="str">
        <f>"&lt;url=showinfo:"&amp;VLOOKUP(Table6[[#This Row],[Book]],Skill2TypeId[#All],2,FALSE)&amp;"&gt;"&amp;VLOOKUP(Table6[[#This Row],[Book]],Skill2TypeId[#All],1,FALSE)&amp;"&lt;/url&gt; ("&amp;TEXT(Table6[[#This Row],[Value]],"#,")&amp;"k)"</f>
        <v>&lt;url=showinfo:3380&gt;Industry&lt;/url&gt; (30k)</v>
      </c>
    </row>
    <row r="9" spans="2:10" x14ac:dyDescent="0.25">
      <c r="B9">
        <v>6</v>
      </c>
      <c r="C9" t="s">
        <v>993</v>
      </c>
      <c r="D9" t="b">
        <f t="shared" si="0"/>
        <v>1</v>
      </c>
      <c r="E9" t="str">
        <f t="shared" si="1"/>
        <v>Leadership</v>
      </c>
      <c r="F9">
        <v>1</v>
      </c>
      <c r="I9" s="18">
        <f>INDEX(AlphaSkillbooks[Market cost],MATCH(Table6[[#This Row],[Book]],AlphaSkillbooks[Skillbook],0))</f>
        <v>30000</v>
      </c>
      <c r="J9" t="str">
        <f>"&lt;url=showinfo:"&amp;VLOOKUP(Table6[[#This Row],[Book]],Skill2TypeId[#All],2,FALSE)&amp;"&gt;"&amp;VLOOKUP(Table6[[#This Row],[Book]],Skill2TypeId[#All],1,FALSE)&amp;"&lt;/url&gt; ("&amp;TEXT(Table6[[#This Row],[Value]],"#,")&amp;"k)"</f>
        <v>&lt;url=showinfo:3348&gt;Leadership&lt;/url&gt; (30k)</v>
      </c>
    </row>
    <row r="10" spans="2:10" hidden="1" x14ac:dyDescent="0.25">
      <c r="B10">
        <v>7</v>
      </c>
      <c r="C10" t="s">
        <v>994</v>
      </c>
      <c r="D10" t="b">
        <f t="shared" si="0"/>
        <v>1</v>
      </c>
      <c r="E10" t="str">
        <f t="shared" si="1"/>
        <v>Missile Launcher Operation</v>
      </c>
      <c r="I10" s="18">
        <f>INDEX(AlphaSkillbooks[Market cost],MATCH(Table6[[#This Row],[Book]],AlphaSkillbooks[Skillbook],0))</f>
        <v>30000</v>
      </c>
      <c r="J10" t="str">
        <f>"&lt;url=showinfo:"&amp;VLOOKUP(Table6[[#This Row],[Book]],Skill2TypeId[#All],2,FALSE)&amp;"&gt;"&amp;VLOOKUP(Table6[[#This Row],[Book]],Skill2TypeId[#All],1,FALSE)&amp;"&lt;/url&gt; ("&amp;TEXT(Table6[[#This Row],[Value]],"#,")&amp;"k)"</f>
        <v>&lt;url=showinfo:3319&gt;Missile Launcher Operation&lt;/url&gt; (30k)</v>
      </c>
    </row>
    <row r="11" spans="2:10" hidden="1" x14ac:dyDescent="0.25">
      <c r="B11">
        <v>8</v>
      </c>
      <c r="C11" t="s">
        <v>995</v>
      </c>
      <c r="D11" t="b">
        <f t="shared" si="0"/>
        <v>0</v>
      </c>
      <c r="E11" t="str">
        <f t="shared" si="1"/>
        <v>Missile Launcher Operation</v>
      </c>
      <c r="I11">
        <f>INDEX(AlphaSkillbooks[Market cost],MATCH(Table6[[#This Row],[Book]],AlphaSkillbooks[Skillbook],0))</f>
        <v>30000</v>
      </c>
      <c r="J11" t="str">
        <f>"&lt;url=showinfo:"&amp;VLOOKUP(Table6[[#This Row],[Book]],Skill2TypeId[#All],2,FALSE)&amp;"&gt;"&amp;VLOOKUP(Table6[[#This Row],[Book]],Skill2TypeId[#All],1,FALSE)&amp;"&lt;/url&gt; ("&amp;TEXT(Table6[[#This Row],[Value]],"#,")&amp;"k)"</f>
        <v>&lt;url=showinfo:3319&gt;Missile Launcher Operation&lt;/url&gt; (30k)</v>
      </c>
    </row>
    <row r="12" spans="2:10" x14ac:dyDescent="0.25">
      <c r="B12">
        <v>9</v>
      </c>
      <c r="C12" t="s">
        <v>996</v>
      </c>
      <c r="D12" t="b">
        <f t="shared" si="0"/>
        <v>1</v>
      </c>
      <c r="E12" t="str">
        <f t="shared" si="1"/>
        <v>Light Missiles</v>
      </c>
      <c r="F12">
        <v>1</v>
      </c>
      <c r="I12" s="18">
        <f>INDEX(AlphaSkillbooks[Market cost],MATCH(Table6[[#This Row],[Book]],AlphaSkillbooks[Skillbook],0))</f>
        <v>30000</v>
      </c>
      <c r="J12" t="str">
        <f>"&lt;url=showinfo:"&amp;VLOOKUP(Table6[[#This Row],[Book]],Skill2TypeId[#All],2,FALSE)&amp;"&gt;"&amp;VLOOKUP(Table6[[#This Row],[Book]],Skill2TypeId[#All],1,FALSE)&amp;"&lt;/url&gt; ("&amp;TEXT(Table6[[#This Row],[Value]],"#,")&amp;"k)"</f>
        <v>&lt;url=showinfo:3321&gt;Light Missiles&lt;/url&gt; (30k)</v>
      </c>
    </row>
    <row r="13" spans="2:10" hidden="1" x14ac:dyDescent="0.25">
      <c r="B13">
        <v>10</v>
      </c>
      <c r="C13" t="s">
        <v>997</v>
      </c>
      <c r="D13" t="b">
        <f t="shared" si="0"/>
        <v>1</v>
      </c>
      <c r="E13" t="str">
        <f t="shared" si="1"/>
        <v>Mechanics</v>
      </c>
      <c r="I13" s="18">
        <f>INDEX(AlphaSkillbooks[Market cost],MATCH(Table6[[#This Row],[Book]],AlphaSkillbooks[Skillbook],0))</f>
        <v>30000</v>
      </c>
      <c r="J13" t="str">
        <f>"&lt;url=showinfo:"&amp;VLOOKUP(Table6[[#This Row],[Book]],Skill2TypeId[#All],2,FALSE)&amp;"&gt;"&amp;VLOOKUP(Table6[[#This Row],[Book]],Skill2TypeId[#All],1,FALSE)&amp;"&lt;/url&gt; ("&amp;TEXT(Table6[[#This Row],[Value]],"#,")&amp;"k)"</f>
        <v>&lt;url=showinfo:3392&gt;Mechanics&lt;/url&gt; (30k)</v>
      </c>
    </row>
    <row r="14" spans="2:10" hidden="1" x14ac:dyDescent="0.25">
      <c r="B14">
        <v>11</v>
      </c>
      <c r="C14" t="s">
        <v>998</v>
      </c>
      <c r="D14" t="b">
        <f t="shared" si="0"/>
        <v>1</v>
      </c>
      <c r="E14" t="str">
        <f t="shared" si="1"/>
        <v>Mining</v>
      </c>
      <c r="I14" s="18">
        <f>INDEX(AlphaSkillbooks[Market cost],MATCH(Table6[[#This Row],[Book]],AlphaSkillbooks[Skillbook],0))</f>
        <v>30000</v>
      </c>
      <c r="J14" t="str">
        <f>"&lt;url=showinfo:"&amp;VLOOKUP(Table6[[#This Row],[Book]],Skill2TypeId[#All],2,FALSE)&amp;"&gt;"&amp;VLOOKUP(Table6[[#This Row],[Book]],Skill2TypeId[#All],1,FALSE)&amp;"&lt;/url&gt; ("&amp;TEXT(Table6[[#This Row],[Value]],"#,")&amp;"k)"</f>
        <v>&lt;url=showinfo:3386&gt;Mining&lt;/url&gt; (30k)</v>
      </c>
    </row>
    <row r="15" spans="2:10" hidden="1" x14ac:dyDescent="0.25">
      <c r="B15">
        <v>12</v>
      </c>
      <c r="C15" t="s">
        <v>999</v>
      </c>
      <c r="D15" t="b">
        <f t="shared" si="0"/>
        <v>1</v>
      </c>
      <c r="E15" t="str">
        <f t="shared" si="1"/>
        <v>Navigation</v>
      </c>
      <c r="I15" s="18">
        <f>INDEX(AlphaSkillbooks[Market cost],MATCH(Table6[[#This Row],[Book]],AlphaSkillbooks[Skillbook],0))</f>
        <v>30000</v>
      </c>
      <c r="J15" t="str">
        <f>"&lt;url=showinfo:"&amp;VLOOKUP(Table6[[#This Row],[Book]],Skill2TypeId[#All],2,FALSE)&amp;"&gt;"&amp;VLOOKUP(Table6[[#This Row],[Book]],Skill2TypeId[#All],1,FALSE)&amp;"&lt;/url&gt; ("&amp;TEXT(Table6[[#This Row],[Value]],"#,")&amp;"k)"</f>
        <v>&lt;url=showinfo:3449&gt;Navigation&lt;/url&gt; (30k)</v>
      </c>
    </row>
    <row r="16" spans="2:10" hidden="1" x14ac:dyDescent="0.25">
      <c r="B16">
        <v>13</v>
      </c>
      <c r="C16" t="s">
        <v>1000</v>
      </c>
      <c r="D16" t="b">
        <f t="shared" si="0"/>
        <v>1</v>
      </c>
      <c r="E16" t="str">
        <f t="shared" si="1"/>
        <v>Power Grid Management</v>
      </c>
      <c r="I16" s="18">
        <f>INDEX(AlphaSkillbooks[Market cost],MATCH(Table6[[#This Row],[Book]],AlphaSkillbooks[Skillbook],0))</f>
        <v>30000</v>
      </c>
      <c r="J16" t="str">
        <f>"&lt;url=showinfo:"&amp;VLOOKUP(Table6[[#This Row],[Book]],Skill2TypeId[#All],2,FALSE)&amp;"&gt;"&amp;VLOOKUP(Table6[[#This Row],[Book]],Skill2TypeId[#All],1,FALSE)&amp;"&lt;/url&gt; ("&amp;TEXT(Table6[[#This Row],[Value]],"#,")&amp;"k)"</f>
        <v>&lt;url=showinfo:3413&gt;Power Grid Management&lt;/url&gt; (30k)</v>
      </c>
    </row>
    <row r="17" spans="2:10" x14ac:dyDescent="0.25">
      <c r="B17">
        <v>14</v>
      </c>
      <c r="C17" t="s">
        <v>1001</v>
      </c>
      <c r="D17" t="b">
        <f t="shared" si="0"/>
        <v>1</v>
      </c>
      <c r="E17" t="str">
        <f t="shared" si="1"/>
        <v>Rockets</v>
      </c>
      <c r="F17">
        <v>1</v>
      </c>
      <c r="I17" s="18">
        <f>INDEX(AlphaSkillbooks[Market cost],MATCH(Table6[[#This Row],[Book]],AlphaSkillbooks[Skillbook],0))</f>
        <v>30000</v>
      </c>
      <c r="J17" t="str">
        <f>"&lt;url=showinfo:"&amp;VLOOKUP(Table6[[#This Row],[Book]],Skill2TypeId[#All],2,FALSE)&amp;"&gt;"&amp;VLOOKUP(Table6[[#This Row],[Book]],Skill2TypeId[#All],1,FALSE)&amp;"&lt;/url&gt; ("&amp;TEXT(Table6[[#This Row],[Value]],"#,")&amp;"k)"</f>
        <v>&lt;url=showinfo:3320&gt;Rockets&lt;/url&gt; (30k)</v>
      </c>
    </row>
    <row r="18" spans="2:10" hidden="1" x14ac:dyDescent="0.25">
      <c r="B18">
        <v>15</v>
      </c>
      <c r="C18" t="s">
        <v>1002</v>
      </c>
      <c r="D18" t="b">
        <f t="shared" si="0"/>
        <v>1</v>
      </c>
      <c r="E18" t="str">
        <f t="shared" si="1"/>
        <v>Science</v>
      </c>
      <c r="I18" s="18">
        <f>INDEX(AlphaSkillbooks[Market cost],MATCH(Table6[[#This Row],[Book]],AlphaSkillbooks[Skillbook],0))</f>
        <v>30000</v>
      </c>
      <c r="J18" t="str">
        <f>"&lt;url=showinfo:"&amp;VLOOKUP(Table6[[#This Row],[Book]],Skill2TypeId[#All],2,FALSE)&amp;"&gt;"&amp;VLOOKUP(Table6[[#This Row],[Book]],Skill2TypeId[#All],1,FALSE)&amp;"&lt;/url&gt; ("&amp;TEXT(Table6[[#This Row],[Value]],"#,")&amp;"k)"</f>
        <v>&lt;url=showinfo:3402&gt;Science&lt;/url&gt; (30k)</v>
      </c>
    </row>
    <row r="19" spans="2:10" x14ac:dyDescent="0.25">
      <c r="B19">
        <v>16</v>
      </c>
      <c r="C19" t="s">
        <v>1003</v>
      </c>
      <c r="D19" t="b">
        <f t="shared" si="0"/>
        <v>1</v>
      </c>
      <c r="E19" t="str">
        <f t="shared" si="1"/>
        <v>Small Energy Turret</v>
      </c>
      <c r="F19">
        <v>1</v>
      </c>
      <c r="I19" s="18">
        <f>INDEX(AlphaSkillbooks[Market cost],MATCH(Table6[[#This Row],[Book]],AlphaSkillbooks[Skillbook],0))</f>
        <v>30000</v>
      </c>
      <c r="J19" t="str">
        <f>"&lt;url=showinfo:"&amp;VLOOKUP(Table6[[#This Row],[Book]],Skill2TypeId[#All],2,FALSE)&amp;"&gt;"&amp;VLOOKUP(Table6[[#This Row],[Book]],Skill2TypeId[#All],1,FALSE)&amp;"&lt;/url&gt; ("&amp;TEXT(Table6[[#This Row],[Value]],"#,")&amp;"k)"</f>
        <v>&lt;url=showinfo:3303&gt;Small Energy Turret&lt;/url&gt; (30k)</v>
      </c>
    </row>
    <row r="20" spans="2:10" hidden="1" x14ac:dyDescent="0.25">
      <c r="B20">
        <v>17</v>
      </c>
      <c r="C20" t="s">
        <v>1004</v>
      </c>
      <c r="D20" t="b">
        <f t="shared" si="0"/>
        <v>1</v>
      </c>
      <c r="E20" t="str">
        <f t="shared" si="1"/>
        <v>Small Hybrid Turret</v>
      </c>
      <c r="I20" s="18">
        <f>INDEX(AlphaSkillbooks[Market cost],MATCH(Table6[[#This Row],[Book]],AlphaSkillbooks[Skillbook],0))</f>
        <v>30000</v>
      </c>
      <c r="J20" t="str">
        <f>"&lt;url=showinfo:"&amp;VLOOKUP(Table6[[#This Row],[Book]],Skill2TypeId[#All],2,FALSE)&amp;"&gt;"&amp;VLOOKUP(Table6[[#This Row],[Book]],Skill2TypeId[#All],1,FALSE)&amp;"&lt;/url&gt; ("&amp;TEXT(Table6[[#This Row],[Value]],"#,")&amp;"k)"</f>
        <v>&lt;url=showinfo:3301&gt;Small Hybrid Turret&lt;/url&gt; (30k)</v>
      </c>
    </row>
    <row r="21" spans="2:10" x14ac:dyDescent="0.25">
      <c r="B21">
        <v>18</v>
      </c>
      <c r="C21" t="s">
        <v>1005</v>
      </c>
      <c r="D21" t="b">
        <f t="shared" si="0"/>
        <v>1</v>
      </c>
      <c r="E21" t="str">
        <f t="shared" si="1"/>
        <v>Small Projectile Turret</v>
      </c>
      <c r="F21">
        <v>1</v>
      </c>
      <c r="I21" s="18">
        <f>INDEX(AlphaSkillbooks[Market cost],MATCH(Table6[[#This Row],[Book]],AlphaSkillbooks[Skillbook],0))</f>
        <v>30000</v>
      </c>
      <c r="J21" t="str">
        <f>"&lt;url=showinfo:"&amp;VLOOKUP(Table6[[#This Row],[Book]],Skill2TypeId[#All],2,FALSE)&amp;"&gt;"&amp;VLOOKUP(Table6[[#This Row],[Book]],Skill2TypeId[#All],1,FALSE)&amp;"&lt;/url&gt; ("&amp;TEXT(Table6[[#This Row],[Value]],"#,")&amp;"k)"</f>
        <v>&lt;url=showinfo:3302&gt;Small Projectile Turret&lt;/url&gt; (30k)</v>
      </c>
    </row>
    <row r="22" spans="2:10" x14ac:dyDescent="0.25">
      <c r="B22">
        <v>19</v>
      </c>
      <c r="C22" t="s">
        <v>1006</v>
      </c>
      <c r="D22" t="b">
        <f t="shared" si="0"/>
        <v>1</v>
      </c>
      <c r="E22" t="str">
        <f t="shared" si="1"/>
        <v>Social</v>
      </c>
      <c r="F22">
        <v>1</v>
      </c>
      <c r="I22" s="18">
        <f>INDEX(AlphaSkillbooks[Market cost],MATCH(Table6[[#This Row],[Book]],AlphaSkillbooks[Skillbook],0))</f>
        <v>30000</v>
      </c>
      <c r="J22" t="str">
        <f>"&lt;url=showinfo:"&amp;VLOOKUP(Table6[[#This Row],[Book]],Skill2TypeId[#All],2,FALSE)&amp;"&gt;"&amp;VLOOKUP(Table6[[#This Row],[Book]],Skill2TypeId[#All],1,FALSE)&amp;"&lt;/url&gt; ("&amp;TEXT(Table6[[#This Row],[Value]],"#,")&amp;"k)"</f>
        <v>&lt;url=showinfo:3355&gt;Social&lt;/url&gt; (30k)</v>
      </c>
    </row>
    <row r="23" spans="2:10" hidden="1" x14ac:dyDescent="0.25">
      <c r="B23">
        <v>20</v>
      </c>
      <c r="C23" t="s">
        <v>1007</v>
      </c>
      <c r="D23" t="b">
        <f t="shared" si="0"/>
        <v>1</v>
      </c>
      <c r="E23" t="str">
        <f t="shared" si="1"/>
        <v>Spaceship Command</v>
      </c>
      <c r="I23" s="18">
        <f>INDEX(AlphaSkillbooks[Market cost],MATCH(Table6[[#This Row],[Book]],AlphaSkillbooks[Skillbook],0))</f>
        <v>30000</v>
      </c>
      <c r="J23" t="str">
        <f>"&lt;url=showinfo:"&amp;VLOOKUP(Table6[[#This Row],[Book]],Skill2TypeId[#All],2,FALSE)&amp;"&gt;"&amp;VLOOKUP(Table6[[#This Row],[Book]],Skill2TypeId[#All],1,FALSE)&amp;"&lt;/url&gt; ("&amp;TEXT(Table6[[#This Row],[Value]],"#,")&amp;"k)"</f>
        <v>&lt;url=showinfo:3327&gt;Spaceship Command&lt;/url&gt; (30k)</v>
      </c>
    </row>
    <row r="24" spans="2:10" hidden="1" x14ac:dyDescent="0.25">
      <c r="B24">
        <v>21</v>
      </c>
      <c r="C24" t="s">
        <v>1008</v>
      </c>
      <c r="D24" t="b">
        <f t="shared" si="0"/>
        <v>1</v>
      </c>
      <c r="E24" t="str">
        <f t="shared" si="1"/>
        <v>Trade</v>
      </c>
      <c r="I24" s="18">
        <f>INDEX(AlphaSkillbooks[Market cost],MATCH(Table6[[#This Row],[Book]],AlphaSkillbooks[Skillbook],0))</f>
        <v>30000</v>
      </c>
      <c r="J24" t="str">
        <f>"&lt;url=showinfo:"&amp;VLOOKUP(Table6[[#This Row],[Book]],Skill2TypeId[#All],2,FALSE)&amp;"&gt;"&amp;VLOOKUP(Table6[[#This Row],[Book]],Skill2TypeId[#All],1,FALSE)&amp;"&lt;/url&gt; ("&amp;TEXT(Table6[[#This Row],[Value]],"#,")&amp;"k)"</f>
        <v>&lt;url=showinfo:3443&gt;Trade&lt;/url&gt; (30k)</v>
      </c>
    </row>
    <row r="25" spans="2:10" hidden="1" x14ac:dyDescent="0.25">
      <c r="B25">
        <v>22</v>
      </c>
      <c r="C25" t="s">
        <v>1009</v>
      </c>
      <c r="D25" t="b">
        <f t="shared" si="0"/>
        <v>1</v>
      </c>
      <c r="E25" t="str">
        <f t="shared" si="1"/>
        <v>Afterburner</v>
      </c>
      <c r="I25" s="18">
        <f>INDEX(AlphaSkillbooks[Market cost],MATCH(Table6[[#This Row],[Book]],AlphaSkillbooks[Skillbook],0))</f>
        <v>35000</v>
      </c>
      <c r="J25" t="str">
        <f>"&lt;url=showinfo:"&amp;VLOOKUP(Table6[[#This Row],[Book]],Skill2TypeId[#All],2,FALSE)&amp;"&gt;"&amp;VLOOKUP(Table6[[#This Row],[Book]],Skill2TypeId[#All],1,FALSE)&amp;"&lt;/url&gt; ("&amp;TEXT(Table6[[#This Row],[Value]],"#,")&amp;"k)"</f>
        <v>&lt;url=showinfo:3450&gt;Afterburner&lt;/url&gt; (35k)</v>
      </c>
    </row>
    <row r="26" spans="2:10" hidden="1" x14ac:dyDescent="0.25">
      <c r="B26">
        <v>23</v>
      </c>
      <c r="C26" t="s">
        <v>1010</v>
      </c>
      <c r="D26" t="b">
        <f t="shared" si="0"/>
        <v>0</v>
      </c>
      <c r="E26" t="str">
        <f t="shared" si="1"/>
        <v>Navigation</v>
      </c>
      <c r="I26">
        <f>INDEX(AlphaSkillbooks[Market cost],MATCH(Table6[[#This Row],[Book]],AlphaSkillbooks[Skillbook],0))</f>
        <v>30000</v>
      </c>
      <c r="J26" t="str">
        <f>"&lt;url=showinfo:"&amp;VLOOKUP(Table6[[#This Row],[Book]],Skill2TypeId[#All],2,FALSE)&amp;"&gt;"&amp;VLOOKUP(Table6[[#This Row],[Book]],Skill2TypeId[#All],1,FALSE)&amp;"&lt;/url&gt; ("&amp;TEXT(Table6[[#This Row],[Value]],"#,")&amp;"k)"</f>
        <v>&lt;url=showinfo:3449&gt;Navigation&lt;/url&gt; (30k)</v>
      </c>
    </row>
    <row r="27" spans="2:10" hidden="1" x14ac:dyDescent="0.25">
      <c r="B27">
        <v>24</v>
      </c>
      <c r="C27" t="s">
        <v>1011</v>
      </c>
      <c r="D27" t="b">
        <f t="shared" si="0"/>
        <v>1</v>
      </c>
      <c r="E27" t="str">
        <f t="shared" si="1"/>
        <v>Evasive Maneuvering</v>
      </c>
      <c r="I27" s="18">
        <f>INDEX(AlphaSkillbooks[Market cost],MATCH(Table6[[#This Row],[Book]],AlphaSkillbooks[Skillbook],0))</f>
        <v>35000</v>
      </c>
      <c r="J27" t="str">
        <f>"&lt;url=showinfo:"&amp;VLOOKUP(Table6[[#This Row],[Book]],Skill2TypeId[#All],2,FALSE)&amp;"&gt;"&amp;VLOOKUP(Table6[[#This Row],[Book]],Skill2TypeId[#All],1,FALSE)&amp;"&lt;/url&gt; ("&amp;TEXT(Table6[[#This Row],[Value]],"#,")&amp;"k)"</f>
        <v>&lt;url=showinfo:3453&gt;Evasive Maneuvering&lt;/url&gt; (35k)</v>
      </c>
    </row>
    <row r="28" spans="2:10" hidden="1" x14ac:dyDescent="0.25">
      <c r="B28">
        <v>25</v>
      </c>
      <c r="C28" t="s">
        <v>1012</v>
      </c>
      <c r="D28" t="b">
        <f t="shared" si="0"/>
        <v>1</v>
      </c>
      <c r="E28" t="str">
        <f t="shared" si="1"/>
        <v>Biology</v>
      </c>
      <c r="I28" s="18">
        <f>INDEX(AlphaSkillbooks[Market cost],MATCH(Table6[[#This Row],[Book]],AlphaSkillbooks[Skillbook],0))</f>
        <v>37500</v>
      </c>
      <c r="J28" t="str">
        <f>"&lt;url=showinfo:"&amp;VLOOKUP(Table6[[#This Row],[Book]],Skill2TypeId[#All],2,FALSE)&amp;"&gt;"&amp;VLOOKUP(Table6[[#This Row],[Book]],Skill2TypeId[#All],1,FALSE)&amp;"&lt;/url&gt; ("&amp;TEXT(Table6[[#This Row],[Value]],"#,")&amp;"k)"</f>
        <v>&lt;url=showinfo:3405&gt;Biology&lt;/url&gt; (38k)</v>
      </c>
    </row>
    <row r="29" spans="2:10" hidden="1" x14ac:dyDescent="0.25">
      <c r="B29">
        <v>26</v>
      </c>
      <c r="C29" t="s">
        <v>1013</v>
      </c>
      <c r="D29" t="b">
        <f t="shared" si="0"/>
        <v>1</v>
      </c>
      <c r="E29" t="str">
        <f t="shared" si="1"/>
        <v>Repair Systems</v>
      </c>
      <c r="I29" s="18">
        <f>INDEX(AlphaSkillbooks[Market cost],MATCH(Table6[[#This Row],[Book]],AlphaSkillbooks[Skillbook],0))</f>
        <v>45000</v>
      </c>
      <c r="J29" t="str">
        <f>"&lt;url=showinfo:"&amp;VLOOKUP(Table6[[#This Row],[Book]],Skill2TypeId[#All],2,FALSE)&amp;"&gt;"&amp;VLOOKUP(Table6[[#This Row],[Book]],Skill2TypeId[#All],1,FALSE)&amp;"&lt;/url&gt; ("&amp;TEXT(Table6[[#This Row],[Value]],"#,")&amp;"k)"</f>
        <v>&lt;url=showinfo:3393&gt;Repair Systems&lt;/url&gt; (45k)</v>
      </c>
    </row>
    <row r="30" spans="2:10" hidden="1" x14ac:dyDescent="0.25">
      <c r="B30">
        <v>27</v>
      </c>
      <c r="C30" t="s">
        <v>1014</v>
      </c>
      <c r="D30" t="b">
        <f t="shared" si="0"/>
        <v>1</v>
      </c>
      <c r="E30" t="str">
        <f t="shared" si="1"/>
        <v>Warp Drive Operation</v>
      </c>
      <c r="I30" s="18">
        <f>INDEX(AlphaSkillbooks[Market cost],MATCH(Table6[[#This Row],[Book]],AlphaSkillbooks[Skillbook],0))</f>
        <v>45000</v>
      </c>
      <c r="J30" t="str">
        <f>"&lt;url=showinfo:"&amp;VLOOKUP(Table6[[#This Row],[Book]],Skill2TypeId[#All],2,FALSE)&amp;"&gt;"&amp;VLOOKUP(Table6[[#This Row],[Book]],Skill2TypeId[#All],1,FALSE)&amp;"&lt;/url&gt; ("&amp;TEXT(Table6[[#This Row],[Value]],"#,")&amp;"k)"</f>
        <v>&lt;url=showinfo:3455&gt;Warp Drive Operation&lt;/url&gt; (45k)</v>
      </c>
    </row>
    <row r="31" spans="2:10" hidden="1" x14ac:dyDescent="0.25">
      <c r="B31">
        <v>28</v>
      </c>
      <c r="C31" t="s">
        <v>1015</v>
      </c>
      <c r="D31" t="b">
        <f t="shared" si="0"/>
        <v>0</v>
      </c>
      <c r="E31" t="str">
        <f t="shared" si="1"/>
        <v>Navigation</v>
      </c>
      <c r="I31">
        <f>INDEX(AlphaSkillbooks[Market cost],MATCH(Table6[[#This Row],[Book]],AlphaSkillbooks[Skillbook],0))</f>
        <v>30000</v>
      </c>
      <c r="J31" t="str">
        <f>"&lt;url=showinfo:"&amp;VLOOKUP(Table6[[#This Row],[Book]],Skill2TypeId[#All],2,FALSE)&amp;"&gt;"&amp;VLOOKUP(Table6[[#This Row],[Book]],Skill2TypeId[#All],1,FALSE)&amp;"&lt;/url&gt; ("&amp;TEXT(Table6[[#This Row],[Value]],"#,")&amp;"k)"</f>
        <v>&lt;url=showinfo:3449&gt;Navigation&lt;/url&gt; (30k)</v>
      </c>
    </row>
    <row r="32" spans="2:10" hidden="1" x14ac:dyDescent="0.25">
      <c r="B32">
        <v>29</v>
      </c>
      <c r="C32" t="s">
        <v>1016</v>
      </c>
      <c r="D32" t="b">
        <f t="shared" si="0"/>
        <v>1</v>
      </c>
      <c r="E32" t="str">
        <f t="shared" si="1"/>
        <v>Acceleration Control</v>
      </c>
      <c r="I32" s="18">
        <f>INDEX(AlphaSkillbooks[Market cost],MATCH(Table6[[#This Row],[Book]],AlphaSkillbooks[Skillbook],0))</f>
        <v>50000</v>
      </c>
      <c r="J32" t="str">
        <f>"&lt;url=showinfo:"&amp;VLOOKUP(Table6[[#This Row],[Book]],Skill2TypeId[#All],2,FALSE)&amp;"&gt;"&amp;VLOOKUP(Table6[[#This Row],[Book]],Skill2TypeId[#All],1,FALSE)&amp;"&lt;/url&gt; ("&amp;TEXT(Table6[[#This Row],[Value]],"#,")&amp;"k)"</f>
        <v>&lt;url=showinfo:3452&gt;Acceleration Control&lt;/url&gt; (50k)</v>
      </c>
    </row>
    <row r="33" spans="2:10" x14ac:dyDescent="0.25">
      <c r="B33">
        <v>30</v>
      </c>
      <c r="C33" t="s">
        <v>1017</v>
      </c>
      <c r="D33" t="b">
        <f t="shared" si="0"/>
        <v>1</v>
      </c>
      <c r="E33" t="str">
        <f t="shared" si="1"/>
        <v>Amarr Frigate</v>
      </c>
      <c r="F33">
        <v>1</v>
      </c>
      <c r="I33" s="18">
        <f>INDEX(AlphaSkillbooks[Market cost],MATCH(Table6[[#This Row],[Book]],AlphaSkillbooks[Skillbook],0))</f>
        <v>50000</v>
      </c>
      <c r="J33" t="str">
        <f>"&lt;url=showinfo:"&amp;VLOOKUP(Table6[[#This Row],[Book]],Skill2TypeId[#All],2,FALSE)&amp;"&gt;"&amp;VLOOKUP(Table6[[#This Row],[Book]],Skill2TypeId[#All],1,FALSE)&amp;"&lt;/url&gt; ("&amp;TEXT(Table6[[#This Row],[Value]],"#,")&amp;"k)"</f>
        <v>&lt;url=showinfo:3331&gt;Amarr Frigate&lt;/url&gt; (50k)</v>
      </c>
    </row>
    <row r="34" spans="2:10" hidden="1" x14ac:dyDescent="0.25">
      <c r="B34">
        <v>31</v>
      </c>
      <c r="C34" t="s">
        <v>1018</v>
      </c>
      <c r="D34" t="b">
        <f t="shared" si="0"/>
        <v>1</v>
      </c>
      <c r="E34" t="str">
        <f t="shared" si="1"/>
        <v>Caldari Frigate</v>
      </c>
      <c r="I34" s="18">
        <f>INDEX(AlphaSkillbooks[Market cost],MATCH(Table6[[#This Row],[Book]],AlphaSkillbooks[Skillbook],0))</f>
        <v>50000</v>
      </c>
      <c r="J34" t="str">
        <f>"&lt;url=showinfo:"&amp;VLOOKUP(Table6[[#This Row],[Book]],Skill2TypeId[#All],2,FALSE)&amp;"&gt;"&amp;VLOOKUP(Table6[[#This Row],[Book]],Skill2TypeId[#All],1,FALSE)&amp;"&lt;/url&gt; ("&amp;TEXT(Table6[[#This Row],[Value]],"#,")&amp;"k)"</f>
        <v>&lt;url=showinfo:3330&gt;Caldari Frigate&lt;/url&gt; (50k)</v>
      </c>
    </row>
    <row r="35" spans="2:10" hidden="1" x14ac:dyDescent="0.25">
      <c r="B35">
        <v>32</v>
      </c>
      <c r="C35" t="s">
        <v>1019</v>
      </c>
      <c r="D35" t="b">
        <f t="shared" si="0"/>
        <v>1</v>
      </c>
      <c r="E35" t="str">
        <f t="shared" si="1"/>
        <v>Gallente Frigate</v>
      </c>
      <c r="I35" s="18">
        <f>INDEX(AlphaSkillbooks[Market cost],MATCH(Table6[[#This Row],[Book]],AlphaSkillbooks[Skillbook],0))</f>
        <v>50000</v>
      </c>
      <c r="J35" t="str">
        <f>"&lt;url=showinfo:"&amp;VLOOKUP(Table6[[#This Row],[Book]],Skill2TypeId[#All],2,FALSE)&amp;"&gt;"&amp;VLOOKUP(Table6[[#This Row],[Book]],Skill2TypeId[#All],1,FALSE)&amp;"&lt;/url&gt; ("&amp;TEXT(Table6[[#This Row],[Value]],"#,")&amp;"k)"</f>
        <v>&lt;url=showinfo:3328&gt;Gallente Frigate&lt;/url&gt; (50k)</v>
      </c>
    </row>
    <row r="36" spans="2:10" hidden="1" x14ac:dyDescent="0.25">
      <c r="B36">
        <v>33</v>
      </c>
      <c r="C36" t="s">
        <v>1020</v>
      </c>
      <c r="D36" t="b">
        <f t="shared" si="0"/>
        <v>1</v>
      </c>
      <c r="E36" t="str">
        <f t="shared" si="1"/>
        <v>Mining Frigate</v>
      </c>
      <c r="I36" s="18">
        <f>INDEX(AlphaSkillbooks[Market cost],MATCH(Table6[[#This Row],[Book]],AlphaSkillbooks[Skillbook],0))</f>
        <v>50000</v>
      </c>
      <c r="J36" t="str">
        <f>"&lt;url=showinfo:"&amp;VLOOKUP(Table6[[#This Row],[Book]],Skill2TypeId[#All],2,FALSE)&amp;"&gt;"&amp;VLOOKUP(Table6[[#This Row],[Book]],Skill2TypeId[#All],1,FALSE)&amp;"&lt;/url&gt; ("&amp;TEXT(Table6[[#This Row],[Value]],"#,")&amp;"k)"</f>
        <v>&lt;url=showinfo:32918&gt;Mining Frigate&lt;/url&gt; (50k)</v>
      </c>
    </row>
    <row r="37" spans="2:10" x14ac:dyDescent="0.25">
      <c r="B37">
        <v>34</v>
      </c>
      <c r="C37" t="s">
        <v>1021</v>
      </c>
      <c r="D37" t="b">
        <f t="shared" si="0"/>
        <v>1</v>
      </c>
      <c r="E37" t="str">
        <f t="shared" si="1"/>
        <v>Minmatar Frigate</v>
      </c>
      <c r="F37">
        <v>1</v>
      </c>
      <c r="I37" s="18">
        <f>INDEX(AlphaSkillbooks[Market cost],MATCH(Table6[[#This Row],[Book]],AlphaSkillbooks[Skillbook],0))</f>
        <v>50000</v>
      </c>
      <c r="J37" t="str">
        <f>"&lt;url=showinfo:"&amp;VLOOKUP(Table6[[#This Row],[Book]],Skill2TypeId[#All],2,FALSE)&amp;"&gt;"&amp;VLOOKUP(Table6[[#This Row],[Book]],Skill2TypeId[#All],1,FALSE)&amp;"&lt;/url&gt; ("&amp;TEXT(Table6[[#This Row],[Value]],"#,")&amp;"k)"</f>
        <v>&lt;url=showinfo:3329&gt;Minmatar Frigate&lt;/url&gt; (50k)</v>
      </c>
    </row>
    <row r="38" spans="2:10" hidden="1" x14ac:dyDescent="0.25">
      <c r="B38">
        <v>35</v>
      </c>
      <c r="C38" t="s">
        <v>1022</v>
      </c>
      <c r="D38" t="b">
        <f t="shared" si="0"/>
        <v>1</v>
      </c>
      <c r="E38" t="str">
        <f t="shared" si="1"/>
        <v>Shield Operation</v>
      </c>
      <c r="I38" s="18">
        <f>INDEX(AlphaSkillbooks[Market cost],MATCH(Table6[[#This Row],[Book]],AlphaSkillbooks[Skillbook],0))</f>
        <v>55000</v>
      </c>
      <c r="J38" t="str">
        <f>"&lt;url=showinfo:"&amp;VLOOKUP(Table6[[#This Row],[Book]],Skill2TypeId[#All],2,FALSE)&amp;"&gt;"&amp;VLOOKUP(Table6[[#This Row],[Book]],Skill2TypeId[#All],1,FALSE)&amp;"&lt;/url&gt; ("&amp;TEXT(Table6[[#This Row],[Value]],"#,")&amp;"k)"</f>
        <v>&lt;url=showinfo:3416&gt;Shield Operation&lt;/url&gt; (55k)</v>
      </c>
    </row>
    <row r="39" spans="2:10" hidden="1" x14ac:dyDescent="0.25">
      <c r="B39">
        <v>36</v>
      </c>
      <c r="C39" t="s">
        <v>1023</v>
      </c>
      <c r="D39" t="b">
        <f t="shared" si="0"/>
        <v>1</v>
      </c>
      <c r="E39" t="str">
        <f t="shared" si="1"/>
        <v>Capacitor Systems Operation</v>
      </c>
      <c r="I39" s="18">
        <f>INDEX(AlphaSkillbooks[Market cost],MATCH(Table6[[#This Row],[Book]],AlphaSkillbooks[Skillbook],0))</f>
        <v>60000</v>
      </c>
      <c r="J39" t="str">
        <f>"&lt;url=showinfo:"&amp;VLOOKUP(Table6[[#This Row],[Book]],Skill2TypeId[#All],2,FALSE)&amp;"&gt;"&amp;VLOOKUP(Table6[[#This Row],[Book]],Skill2TypeId[#All],1,FALSE)&amp;"&lt;/url&gt; ("&amp;TEXT(Table6[[#This Row],[Value]],"#,")&amp;"k)"</f>
        <v>&lt;url=showinfo:3417&gt;Capacitor Systems Operation&lt;/url&gt; (60k)</v>
      </c>
    </row>
    <row r="40" spans="2:10" hidden="1" x14ac:dyDescent="0.25">
      <c r="B40">
        <v>37</v>
      </c>
      <c r="C40" t="s">
        <v>1024</v>
      </c>
      <c r="D40" t="b">
        <f t="shared" si="0"/>
        <v>1</v>
      </c>
      <c r="E40" t="str">
        <f t="shared" si="1"/>
        <v>Drone Avionics</v>
      </c>
      <c r="I40" s="18">
        <f>INDEX(AlphaSkillbooks[Market cost],MATCH(Table6[[#This Row],[Book]],AlphaSkillbooks[Skillbook],0))</f>
        <v>60000</v>
      </c>
      <c r="J40" t="str">
        <f>"&lt;url=showinfo:"&amp;VLOOKUP(Table6[[#This Row],[Book]],Skill2TypeId[#All],2,FALSE)&amp;"&gt;"&amp;VLOOKUP(Table6[[#This Row],[Book]],Skill2TypeId[#All],1,FALSE)&amp;"&lt;/url&gt; ("&amp;TEXT(Table6[[#This Row],[Value]],"#,")&amp;"k)"</f>
        <v>&lt;url=showinfo:3437&gt;Drone Avionics&lt;/url&gt; (60k)</v>
      </c>
    </row>
    <row r="41" spans="2:10" x14ac:dyDescent="0.25">
      <c r="B41">
        <v>38</v>
      </c>
      <c r="C41" t="s">
        <v>1025</v>
      </c>
      <c r="D41" t="b">
        <f t="shared" si="0"/>
        <v>1</v>
      </c>
      <c r="E41" t="str">
        <f t="shared" si="1"/>
        <v>Negotiation</v>
      </c>
      <c r="F41">
        <v>1</v>
      </c>
      <c r="I41" s="18">
        <f>INDEX(AlphaSkillbooks[Market cost],MATCH(Table6[[#This Row],[Book]],AlphaSkillbooks[Skillbook],0))</f>
        <v>60000</v>
      </c>
      <c r="J41" t="str">
        <f>"&lt;url=showinfo:"&amp;VLOOKUP(Table6[[#This Row],[Book]],Skill2TypeId[#All],2,FALSE)&amp;"&gt;"&amp;VLOOKUP(Table6[[#This Row],[Book]],Skill2TypeId[#All],1,FALSE)&amp;"&lt;/url&gt; ("&amp;TEXT(Table6[[#This Row],[Value]],"#,")&amp;"k)"</f>
        <v>&lt;url=showinfo:3356&gt;Negotiation&lt;/url&gt; (60k)</v>
      </c>
    </row>
    <row r="42" spans="2:10" hidden="1" x14ac:dyDescent="0.25">
      <c r="B42">
        <v>39</v>
      </c>
      <c r="C42" t="s">
        <v>1026</v>
      </c>
      <c r="D42" t="b">
        <f t="shared" si="0"/>
        <v>0</v>
      </c>
      <c r="E42" t="str">
        <f t="shared" si="1"/>
        <v>Gunnery</v>
      </c>
      <c r="I42">
        <f>INDEX(AlphaSkillbooks[Market cost],MATCH(Table6[[#This Row],[Book]],AlphaSkillbooks[Skillbook],0))</f>
        <v>30000</v>
      </c>
      <c r="J42" t="str">
        <f>"&lt;url=showinfo:"&amp;VLOOKUP(Table6[[#This Row],[Book]],Skill2TypeId[#All],2,FALSE)&amp;"&gt;"&amp;VLOOKUP(Table6[[#This Row],[Book]],Skill2TypeId[#All],1,FALSE)&amp;"&lt;/url&gt; ("&amp;TEXT(Table6[[#This Row],[Value]],"#,")&amp;"k)"</f>
        <v>&lt;url=showinfo:3300&gt;Gunnery&lt;/url&gt; (30k)</v>
      </c>
    </row>
    <row r="43" spans="2:10" hidden="1" x14ac:dyDescent="0.25">
      <c r="B43">
        <v>40</v>
      </c>
      <c r="C43" t="s">
        <v>1027</v>
      </c>
      <c r="D43" t="b">
        <f t="shared" si="0"/>
        <v>1</v>
      </c>
      <c r="E43" t="str">
        <f t="shared" si="1"/>
        <v>Rapid Firing</v>
      </c>
      <c r="I43" s="18">
        <f>INDEX(AlphaSkillbooks[Market cost],MATCH(Table6[[#This Row],[Book]],AlphaSkillbooks[Skillbook],0))</f>
        <v>60000</v>
      </c>
      <c r="J43" t="str">
        <f>"&lt;url=showinfo:"&amp;VLOOKUP(Table6[[#This Row],[Book]],Skill2TypeId[#All],2,FALSE)&amp;"&gt;"&amp;VLOOKUP(Table6[[#This Row],[Book]],Skill2TypeId[#All],1,FALSE)&amp;"&lt;/url&gt; ("&amp;TEXT(Table6[[#This Row],[Value]],"#,")&amp;"k)"</f>
        <v>&lt;url=showinfo:3310&gt;Rapid Firing&lt;/url&gt; (60k)</v>
      </c>
    </row>
    <row r="44" spans="2:10" x14ac:dyDescent="0.25">
      <c r="B44">
        <v>41</v>
      </c>
      <c r="C44" t="s">
        <v>1028</v>
      </c>
      <c r="D44" t="b">
        <f t="shared" si="0"/>
        <v>1</v>
      </c>
      <c r="E44" t="str">
        <f t="shared" si="1"/>
        <v>Rapid Launch</v>
      </c>
      <c r="F44">
        <v>1</v>
      </c>
      <c r="H44" t="s">
        <v>475</v>
      </c>
      <c r="I44" s="18">
        <f>INDEX(AlphaSkillbooks[Market cost],MATCH(Table6[[#This Row],[Book]],AlphaSkillbooks[Skillbook],0))</f>
        <v>60000</v>
      </c>
      <c r="J44" t="str">
        <f>"&lt;url=showinfo:"&amp;VLOOKUP(Table6[[#This Row],[Book]],Skill2TypeId[#All],2,FALSE)&amp;"&gt;"&amp;VLOOKUP(Table6[[#This Row],[Book]],Skill2TypeId[#All],1,FALSE)&amp;"&lt;/url&gt; ("&amp;TEXT(Table6[[#This Row],[Value]],"#,")&amp;"k)"</f>
        <v>&lt;url=showinfo:21071&gt;Rapid Launch&lt;/url&gt; (60k)</v>
      </c>
    </row>
    <row r="45" spans="2:10" x14ac:dyDescent="0.25">
      <c r="B45">
        <v>42</v>
      </c>
      <c r="C45" t="s">
        <v>1029</v>
      </c>
      <c r="D45" t="b">
        <f t="shared" si="0"/>
        <v>1</v>
      </c>
      <c r="E45" t="str">
        <f t="shared" si="1"/>
        <v>Anchoring</v>
      </c>
      <c r="F45">
        <v>1</v>
      </c>
      <c r="I45" s="18">
        <f>INDEX(AlphaSkillbooks[Market cost],MATCH(Table6[[#This Row],[Book]],AlphaSkillbooks[Skillbook],0))</f>
        <v>75000</v>
      </c>
      <c r="J45" t="str">
        <f>"&lt;url=showinfo:"&amp;VLOOKUP(Table6[[#This Row],[Book]],Skill2TypeId[#All],2,FALSE)&amp;"&gt;"&amp;VLOOKUP(Table6[[#This Row],[Book]],Skill2TypeId[#All],1,FALSE)&amp;"&lt;/url&gt; ("&amp;TEXT(Table6[[#This Row],[Value]],"#,")&amp;"k)"</f>
        <v>&lt;url=showinfo:11584&gt;Anchoring&lt;/url&gt; (75k)</v>
      </c>
    </row>
    <row r="46" spans="2:10" hidden="1" x14ac:dyDescent="0.25">
      <c r="B46">
        <v>43</v>
      </c>
      <c r="C46" t="s">
        <v>1030</v>
      </c>
      <c r="D46" t="b">
        <f t="shared" si="0"/>
        <v>0</v>
      </c>
      <c r="E46" t="str">
        <f t="shared" si="1"/>
        <v>Science</v>
      </c>
      <c r="I46">
        <f>INDEX(AlphaSkillbooks[Market cost],MATCH(Table6[[#This Row],[Book]],AlphaSkillbooks[Skillbook],0))</f>
        <v>30000</v>
      </c>
      <c r="J46" t="str">
        <f>"&lt;url=showinfo:"&amp;VLOOKUP(Table6[[#This Row],[Book]],Skill2TypeId[#All],2,FALSE)&amp;"&gt;"&amp;VLOOKUP(Table6[[#This Row],[Book]],Skill2TypeId[#All],1,FALSE)&amp;"&lt;/url&gt; ("&amp;TEXT(Table6[[#This Row],[Value]],"#,")&amp;"k)"</f>
        <v>&lt;url=showinfo:3402&gt;Science&lt;/url&gt; (30k)</v>
      </c>
    </row>
    <row r="47" spans="2:10" hidden="1" x14ac:dyDescent="0.25">
      <c r="B47">
        <v>44</v>
      </c>
      <c r="C47" t="s">
        <v>1031</v>
      </c>
      <c r="D47" t="b">
        <f t="shared" si="0"/>
        <v>0</v>
      </c>
      <c r="E47" t="str">
        <f t="shared" si="1"/>
        <v>Power Grid Management</v>
      </c>
      <c r="I47">
        <f>INDEX(AlphaSkillbooks[Market cost],MATCH(Table6[[#This Row],[Book]],AlphaSkillbooks[Skillbook],0))</f>
        <v>30000</v>
      </c>
      <c r="J47" t="str">
        <f>"&lt;url=showinfo:"&amp;VLOOKUP(Table6[[#This Row],[Book]],Skill2TypeId[#All],2,FALSE)&amp;"&gt;"&amp;VLOOKUP(Table6[[#This Row],[Book]],Skill2TypeId[#All],1,FALSE)&amp;"&lt;/url&gt; ("&amp;TEXT(Table6[[#This Row],[Value]],"#,")&amp;"k)"</f>
        <v>&lt;url=showinfo:3413&gt;Power Grid Management&lt;/url&gt; (30k)</v>
      </c>
    </row>
    <row r="48" spans="2:10" hidden="1" x14ac:dyDescent="0.25">
      <c r="B48">
        <v>45</v>
      </c>
      <c r="C48" t="s">
        <v>1032</v>
      </c>
      <c r="D48" t="b">
        <f t="shared" si="0"/>
        <v>0</v>
      </c>
      <c r="E48" t="str">
        <f t="shared" si="1"/>
        <v>Power Grid Management</v>
      </c>
      <c r="I48">
        <f>INDEX(AlphaSkillbooks[Market cost],MATCH(Table6[[#This Row],[Book]],AlphaSkillbooks[Skillbook],0))</f>
        <v>30000</v>
      </c>
      <c r="J48" t="str">
        <f>"&lt;url=showinfo:"&amp;VLOOKUP(Table6[[#This Row],[Book]],Skill2TypeId[#All],2,FALSE)&amp;"&gt;"&amp;VLOOKUP(Table6[[#This Row],[Book]],Skill2TypeId[#All],1,FALSE)&amp;"&lt;/url&gt; ("&amp;TEXT(Table6[[#This Row],[Value]],"#,")&amp;"k)"</f>
        <v>&lt;url=showinfo:3413&gt;Power Grid Management&lt;/url&gt; (30k)</v>
      </c>
    </row>
    <row r="49" spans="2:10" x14ac:dyDescent="0.25">
      <c r="B49">
        <v>46</v>
      </c>
      <c r="C49" t="s">
        <v>1033</v>
      </c>
      <c r="D49" t="b">
        <f t="shared" si="0"/>
        <v>1</v>
      </c>
      <c r="E49" t="str">
        <f t="shared" si="1"/>
        <v>Capacitor Emission Systems</v>
      </c>
      <c r="F49">
        <v>1</v>
      </c>
      <c r="I49" s="18">
        <f>INDEX(AlphaSkillbooks[Market cost],MATCH(Table6[[#This Row],[Book]],AlphaSkillbooks[Skillbook],0))</f>
        <v>75000</v>
      </c>
      <c r="J49" t="str">
        <f>"&lt;url=showinfo:"&amp;VLOOKUP(Table6[[#This Row],[Book]],Skill2TypeId[#All],2,FALSE)&amp;"&gt;"&amp;VLOOKUP(Table6[[#This Row],[Book]],Skill2TypeId[#All],1,FALSE)&amp;"&lt;/url&gt; ("&amp;TEXT(Table6[[#This Row],[Value]],"#,")&amp;"k)"</f>
        <v>&lt;url=showinfo:3423&gt;Capacitor Emission Systems&lt;/url&gt; (75k)</v>
      </c>
    </row>
    <row r="50" spans="2:10" hidden="1" x14ac:dyDescent="0.25">
      <c r="B50">
        <v>47</v>
      </c>
      <c r="C50" t="s">
        <v>1034</v>
      </c>
      <c r="D50" t="b">
        <f t="shared" si="0"/>
        <v>0</v>
      </c>
      <c r="E50" t="str">
        <f t="shared" si="1"/>
        <v>Mechanics</v>
      </c>
      <c r="I50">
        <f>INDEX(AlphaSkillbooks[Market cost],MATCH(Table6[[#This Row],[Book]],AlphaSkillbooks[Skillbook],0))</f>
        <v>30000</v>
      </c>
      <c r="J50" t="str">
        <f>"&lt;url=showinfo:"&amp;VLOOKUP(Table6[[#This Row],[Book]],Skill2TypeId[#All],2,FALSE)&amp;"&gt;"&amp;VLOOKUP(Table6[[#This Row],[Book]],Skill2TypeId[#All],1,FALSE)&amp;"&lt;/url&gt; ("&amp;TEXT(Table6[[#This Row],[Value]],"#,")&amp;"k)"</f>
        <v>&lt;url=showinfo:3392&gt;Mechanics&lt;/url&gt; (30k)</v>
      </c>
    </row>
    <row r="51" spans="2:10" hidden="1" x14ac:dyDescent="0.25">
      <c r="B51">
        <v>48</v>
      </c>
      <c r="C51" t="s">
        <v>1035</v>
      </c>
      <c r="D51" t="b">
        <f t="shared" si="0"/>
        <v>0</v>
      </c>
      <c r="E51" t="str">
        <f t="shared" si="1"/>
        <v>Mechanics</v>
      </c>
      <c r="I51">
        <f>INDEX(AlphaSkillbooks[Market cost],MATCH(Table6[[#This Row],[Book]],AlphaSkillbooks[Skillbook],0))</f>
        <v>30000</v>
      </c>
      <c r="J51" t="str">
        <f>"&lt;url=showinfo:"&amp;VLOOKUP(Table6[[#This Row],[Book]],Skill2TypeId[#All],2,FALSE)&amp;"&gt;"&amp;VLOOKUP(Table6[[#This Row],[Book]],Skill2TypeId[#All],1,FALSE)&amp;"&lt;/url&gt; ("&amp;TEXT(Table6[[#This Row],[Value]],"#,")&amp;"k)"</f>
        <v>&lt;url=showinfo:3392&gt;Mechanics&lt;/url&gt; (30k)</v>
      </c>
    </row>
    <row r="52" spans="2:10" x14ac:dyDescent="0.25">
      <c r="B52">
        <v>49</v>
      </c>
      <c r="C52" t="s">
        <v>1036</v>
      </c>
      <c r="D52" t="b">
        <f t="shared" si="0"/>
        <v>1</v>
      </c>
      <c r="E52" t="str">
        <f t="shared" si="1"/>
        <v>Jury Rigging</v>
      </c>
      <c r="F52">
        <v>1</v>
      </c>
      <c r="I52" s="18">
        <f>INDEX(AlphaSkillbooks[Market cost],MATCH(Table6[[#This Row],[Book]],AlphaSkillbooks[Skillbook],0))</f>
        <v>75000</v>
      </c>
      <c r="J52" t="str">
        <f>"&lt;url=showinfo:"&amp;VLOOKUP(Table6[[#This Row],[Book]],Skill2TypeId[#All],2,FALSE)&amp;"&gt;"&amp;VLOOKUP(Table6[[#This Row],[Book]],Skill2TypeId[#All],1,FALSE)&amp;"&lt;/url&gt; ("&amp;TEXT(Table6[[#This Row],[Value]],"#,")&amp;"k)"</f>
        <v>&lt;url=showinfo:26252&gt;Jury Rigging&lt;/url&gt; (75k)</v>
      </c>
    </row>
    <row r="53" spans="2:10" x14ac:dyDescent="0.25">
      <c r="B53">
        <v>50</v>
      </c>
      <c r="C53" t="s">
        <v>1037</v>
      </c>
      <c r="D53" t="b">
        <f t="shared" si="0"/>
        <v>1</v>
      </c>
      <c r="E53" t="str">
        <f t="shared" si="1"/>
        <v>Light Drone Operation</v>
      </c>
      <c r="F53">
        <v>1</v>
      </c>
      <c r="I53" s="18">
        <f>INDEX(AlphaSkillbooks[Market cost],MATCH(Table6[[#This Row],[Book]],AlphaSkillbooks[Skillbook],0))</f>
        <v>75000</v>
      </c>
      <c r="J53" t="str">
        <f>"&lt;url=showinfo:"&amp;VLOOKUP(Table6[[#This Row],[Book]],Skill2TypeId[#All],2,FALSE)&amp;"&gt;"&amp;VLOOKUP(Table6[[#This Row],[Book]],Skill2TypeId[#All],1,FALSE)&amp;"&lt;/url&gt; ("&amp;TEXT(Table6[[#This Row],[Value]],"#,")&amp;"k)"</f>
        <v>&lt;url=showinfo:24241&gt;Light Drone Operation&lt;/url&gt; (75k)</v>
      </c>
    </row>
    <row r="54" spans="2:10" x14ac:dyDescent="0.25">
      <c r="B54">
        <v>51</v>
      </c>
      <c r="C54" t="s">
        <v>1038</v>
      </c>
      <c r="D54" t="b">
        <f t="shared" si="0"/>
        <v>1</v>
      </c>
      <c r="E54" t="str">
        <f t="shared" si="1"/>
        <v>Reprocessing</v>
      </c>
      <c r="F54">
        <v>1</v>
      </c>
      <c r="I54" s="18">
        <f>INDEX(AlphaSkillbooks[Market cost],MATCH(Table6[[#This Row],[Book]],AlphaSkillbooks[Skillbook],0))</f>
        <v>75000</v>
      </c>
      <c r="J54" t="str">
        <f>"&lt;url=showinfo:"&amp;VLOOKUP(Table6[[#This Row],[Book]],Skill2TypeId[#All],2,FALSE)&amp;"&gt;"&amp;VLOOKUP(Table6[[#This Row],[Book]],Skill2TypeId[#All],1,FALSE)&amp;"&lt;/url&gt; ("&amp;TEXT(Table6[[#This Row],[Value]],"#,")&amp;"k)"</f>
        <v>&lt;url=showinfo:3385&gt;Reprocessing&lt;/url&gt; (75k)</v>
      </c>
    </row>
    <row r="55" spans="2:10" hidden="1" x14ac:dyDescent="0.25">
      <c r="B55">
        <v>52</v>
      </c>
      <c r="C55" t="s">
        <v>1039</v>
      </c>
      <c r="D55" t="b">
        <f t="shared" si="0"/>
        <v>1</v>
      </c>
      <c r="E55" t="str">
        <f t="shared" si="1"/>
        <v>Energy Grid Upgrades</v>
      </c>
      <c r="I55" s="18">
        <f>INDEX(AlphaSkillbooks[Market cost],MATCH(Table6[[#This Row],[Book]],AlphaSkillbooks[Skillbook],0))</f>
        <v>79000</v>
      </c>
      <c r="J55" t="str">
        <f>"&lt;url=showinfo:"&amp;VLOOKUP(Table6[[#This Row],[Book]],Skill2TypeId[#All],2,FALSE)&amp;"&gt;"&amp;VLOOKUP(Table6[[#This Row],[Book]],Skill2TypeId[#All],1,FALSE)&amp;"&lt;/url&gt; ("&amp;TEXT(Table6[[#This Row],[Value]],"#,")&amp;"k)"</f>
        <v>&lt;url=showinfo:3424&gt;Energy Grid Upgrades&lt;/url&gt; (79k)</v>
      </c>
    </row>
    <row r="56" spans="2:10" hidden="1" x14ac:dyDescent="0.25">
      <c r="B56">
        <v>53</v>
      </c>
      <c r="C56" t="s">
        <v>1040</v>
      </c>
      <c r="D56" t="b">
        <f t="shared" si="0"/>
        <v>1</v>
      </c>
      <c r="E56" t="str">
        <f t="shared" si="1"/>
        <v>Weapon Upgrades</v>
      </c>
      <c r="I56" s="18">
        <f>INDEX(AlphaSkillbooks[Market cost],MATCH(Table6[[#This Row],[Book]],AlphaSkillbooks[Skillbook],0))</f>
        <v>80000</v>
      </c>
      <c r="J56" t="str">
        <f>"&lt;url=showinfo:"&amp;VLOOKUP(Table6[[#This Row],[Book]],Skill2TypeId[#All],2,FALSE)&amp;"&gt;"&amp;VLOOKUP(Table6[[#This Row],[Book]],Skill2TypeId[#All],1,FALSE)&amp;"&lt;/url&gt; ("&amp;TEXT(Table6[[#This Row],[Value]],"#,")&amp;"k)"</f>
        <v>&lt;url=showinfo:3318&gt;Weapon Upgrades&lt;/url&gt; (80k)</v>
      </c>
    </row>
    <row r="57" spans="2:10" hidden="1" x14ac:dyDescent="0.25">
      <c r="B57">
        <v>54</v>
      </c>
      <c r="C57" t="s">
        <v>1041</v>
      </c>
      <c r="D57" t="b">
        <f t="shared" si="0"/>
        <v>1</v>
      </c>
      <c r="E57" t="str">
        <f t="shared" si="1"/>
        <v>Hull Upgrades</v>
      </c>
      <c r="I57" s="18">
        <f>INDEX(AlphaSkillbooks[Market cost],MATCH(Table6[[#This Row],[Book]],AlphaSkillbooks[Skillbook],0))</f>
        <v>85000</v>
      </c>
      <c r="J57" t="str">
        <f>"&lt;url=showinfo:"&amp;VLOOKUP(Table6[[#This Row],[Book]],Skill2TypeId[#All],2,FALSE)&amp;"&gt;"&amp;VLOOKUP(Table6[[#This Row],[Book]],Skill2TypeId[#All],1,FALSE)&amp;"&lt;/url&gt; ("&amp;TEXT(Table6[[#This Row],[Value]],"#,")&amp;"k)"</f>
        <v>&lt;url=showinfo:3394&gt;Hull Upgrades&lt;/url&gt; (85k)</v>
      </c>
    </row>
    <row r="58" spans="2:10" hidden="1" x14ac:dyDescent="0.25">
      <c r="B58">
        <v>55</v>
      </c>
      <c r="C58" t="s">
        <v>1042</v>
      </c>
      <c r="D58" t="b">
        <f t="shared" si="0"/>
        <v>1</v>
      </c>
      <c r="E58" t="str">
        <f t="shared" si="1"/>
        <v>Motion Prediction</v>
      </c>
      <c r="I58" s="18">
        <f>INDEX(AlphaSkillbooks[Market cost],MATCH(Table6[[#This Row],[Book]],AlphaSkillbooks[Skillbook],0))</f>
        <v>90000</v>
      </c>
      <c r="J58" t="str">
        <f>"&lt;url=showinfo:"&amp;VLOOKUP(Table6[[#This Row],[Book]],Skill2TypeId[#All],2,FALSE)&amp;"&gt;"&amp;VLOOKUP(Table6[[#This Row],[Book]],Skill2TypeId[#All],1,FALSE)&amp;"&lt;/url&gt; ("&amp;TEXT(Table6[[#This Row],[Value]],"#,")&amp;"k)"</f>
        <v>&lt;url=showinfo:3312&gt;Motion Prediction&lt;/url&gt; (90k)</v>
      </c>
    </row>
    <row r="59" spans="2:10" x14ac:dyDescent="0.25">
      <c r="B59">
        <v>56</v>
      </c>
      <c r="C59" t="s">
        <v>1043</v>
      </c>
      <c r="D59" t="b">
        <f t="shared" si="0"/>
        <v>1</v>
      </c>
      <c r="E59" t="str">
        <f t="shared" si="1"/>
        <v>Target Navigation Prediction</v>
      </c>
      <c r="F59">
        <v>1</v>
      </c>
      <c r="H59" t="s">
        <v>475</v>
      </c>
      <c r="I59" s="18">
        <f>INDEX(AlphaSkillbooks[Market cost],MATCH(Table6[[#This Row],[Book]],AlphaSkillbooks[Skillbook],0))</f>
        <v>90000</v>
      </c>
      <c r="J59" t="str">
        <f>"&lt;url=showinfo:"&amp;VLOOKUP(Table6[[#This Row],[Book]],Skill2TypeId[#All],2,FALSE)&amp;"&gt;"&amp;VLOOKUP(Table6[[#This Row],[Book]],Skill2TypeId[#All],1,FALSE)&amp;"&lt;/url&gt; ("&amp;TEXT(Table6[[#This Row],[Value]],"#,")&amp;"k)"</f>
        <v>&lt;url=showinfo:20314&gt;Target Navigation Prediction&lt;/url&gt; (90k)</v>
      </c>
    </row>
    <row r="60" spans="2:10" hidden="1" x14ac:dyDescent="0.25">
      <c r="B60">
        <v>57</v>
      </c>
      <c r="C60" t="s">
        <v>1044</v>
      </c>
      <c r="D60" t="b">
        <f t="shared" si="0"/>
        <v>0</v>
      </c>
      <c r="E60" t="str">
        <f t="shared" si="1"/>
        <v>Amarr Frigate</v>
      </c>
      <c r="I60">
        <f>INDEX(AlphaSkillbooks[Market cost],MATCH(Table6[[#This Row],[Book]],AlphaSkillbooks[Skillbook],0))</f>
        <v>50000</v>
      </c>
      <c r="J60" t="str">
        <f>"&lt;url=showinfo:"&amp;VLOOKUP(Table6[[#This Row],[Book]],Skill2TypeId[#All],2,FALSE)&amp;"&gt;"&amp;VLOOKUP(Table6[[#This Row],[Book]],Skill2TypeId[#All],1,FALSE)&amp;"&lt;/url&gt; ("&amp;TEXT(Table6[[#This Row],[Value]],"#,")&amp;"k)"</f>
        <v>&lt;url=showinfo:3331&gt;Amarr Frigate&lt;/url&gt; (50k)</v>
      </c>
    </row>
    <row r="61" spans="2:10" hidden="1" x14ac:dyDescent="0.25">
      <c r="B61">
        <v>58</v>
      </c>
      <c r="C61" t="s">
        <v>1045</v>
      </c>
      <c r="D61" t="b">
        <f t="shared" si="0"/>
        <v>0</v>
      </c>
      <c r="E61" t="str">
        <f t="shared" si="1"/>
        <v>Amarr Frigate</v>
      </c>
      <c r="I61">
        <f>INDEX(AlphaSkillbooks[Market cost],MATCH(Table6[[#This Row],[Book]],AlphaSkillbooks[Skillbook],0))</f>
        <v>50000</v>
      </c>
      <c r="J61" t="str">
        <f>"&lt;url=showinfo:"&amp;VLOOKUP(Table6[[#This Row],[Book]],Skill2TypeId[#All],2,FALSE)&amp;"&gt;"&amp;VLOOKUP(Table6[[#This Row],[Book]],Skill2TypeId[#All],1,FALSE)&amp;"&lt;/url&gt; ("&amp;TEXT(Table6[[#This Row],[Value]],"#,")&amp;"k)"</f>
        <v>&lt;url=showinfo:3331&gt;Amarr Frigate&lt;/url&gt; (50k)</v>
      </c>
    </row>
    <row r="62" spans="2:10" x14ac:dyDescent="0.25">
      <c r="B62">
        <v>59</v>
      </c>
      <c r="C62" t="s">
        <v>1046</v>
      </c>
      <c r="D62" t="b">
        <f t="shared" si="0"/>
        <v>1</v>
      </c>
      <c r="E62" t="str">
        <f t="shared" si="1"/>
        <v>Amarr Destroyer</v>
      </c>
      <c r="F62">
        <v>1</v>
      </c>
      <c r="I62" s="18">
        <f>INDEX(AlphaSkillbooks[Market cost],MATCH(Table6[[#This Row],[Book]],AlphaSkillbooks[Skillbook],0))</f>
        <v>100000</v>
      </c>
      <c r="J62" t="str">
        <f>"&lt;url=showinfo:"&amp;VLOOKUP(Table6[[#This Row],[Book]],Skill2TypeId[#All],2,FALSE)&amp;"&gt;"&amp;VLOOKUP(Table6[[#This Row],[Book]],Skill2TypeId[#All],1,FALSE)&amp;"&lt;/url&gt; ("&amp;TEXT(Table6[[#This Row],[Value]],"#,")&amp;"k)"</f>
        <v>&lt;url=showinfo:33091&gt;Amarr Destroyer&lt;/url&gt; (100k)</v>
      </c>
    </row>
    <row r="63" spans="2:10" hidden="1" x14ac:dyDescent="0.25">
      <c r="B63">
        <v>60</v>
      </c>
      <c r="C63" t="s">
        <v>1047</v>
      </c>
      <c r="D63" t="b">
        <f t="shared" si="0"/>
        <v>0</v>
      </c>
      <c r="E63" t="str">
        <f t="shared" si="1"/>
        <v>Caldari Frigate</v>
      </c>
      <c r="I63">
        <f>INDEX(AlphaSkillbooks[Market cost],MATCH(Table6[[#This Row],[Book]],AlphaSkillbooks[Skillbook],0))</f>
        <v>50000</v>
      </c>
      <c r="J63" t="str">
        <f>"&lt;url=showinfo:"&amp;VLOOKUP(Table6[[#This Row],[Book]],Skill2TypeId[#All],2,FALSE)&amp;"&gt;"&amp;VLOOKUP(Table6[[#This Row],[Book]],Skill2TypeId[#All],1,FALSE)&amp;"&lt;/url&gt; ("&amp;TEXT(Table6[[#This Row],[Value]],"#,")&amp;"k)"</f>
        <v>&lt;url=showinfo:3330&gt;Caldari Frigate&lt;/url&gt; (50k)</v>
      </c>
    </row>
    <row r="64" spans="2:10" hidden="1" x14ac:dyDescent="0.25">
      <c r="B64">
        <v>61</v>
      </c>
      <c r="C64" t="s">
        <v>1048</v>
      </c>
      <c r="D64" t="b">
        <f t="shared" si="0"/>
        <v>0</v>
      </c>
      <c r="E64" t="str">
        <f t="shared" si="1"/>
        <v>Caldari Frigate</v>
      </c>
      <c r="I64">
        <f>INDEX(AlphaSkillbooks[Market cost],MATCH(Table6[[#This Row],[Book]],AlphaSkillbooks[Skillbook],0))</f>
        <v>50000</v>
      </c>
      <c r="J64" t="str">
        <f>"&lt;url=showinfo:"&amp;VLOOKUP(Table6[[#This Row],[Book]],Skill2TypeId[#All],2,FALSE)&amp;"&gt;"&amp;VLOOKUP(Table6[[#This Row],[Book]],Skill2TypeId[#All],1,FALSE)&amp;"&lt;/url&gt; ("&amp;TEXT(Table6[[#This Row],[Value]],"#,")&amp;"k)"</f>
        <v>&lt;url=showinfo:3330&gt;Caldari Frigate&lt;/url&gt; (50k)</v>
      </c>
    </row>
    <row r="65" spans="2:10" x14ac:dyDescent="0.25">
      <c r="B65">
        <v>62</v>
      </c>
      <c r="C65" t="s">
        <v>1049</v>
      </c>
      <c r="D65" t="b">
        <f t="shared" si="0"/>
        <v>1</v>
      </c>
      <c r="E65" t="str">
        <f t="shared" si="1"/>
        <v>Caldari Destroyer</v>
      </c>
      <c r="F65">
        <v>1</v>
      </c>
      <c r="I65" s="18">
        <f>INDEX(AlphaSkillbooks[Market cost],MATCH(Table6[[#This Row],[Book]],AlphaSkillbooks[Skillbook],0))</f>
        <v>100000</v>
      </c>
      <c r="J65" t="str">
        <f>"&lt;url=showinfo:"&amp;VLOOKUP(Table6[[#This Row],[Book]],Skill2TypeId[#All],2,FALSE)&amp;"&gt;"&amp;VLOOKUP(Table6[[#This Row],[Book]],Skill2TypeId[#All],1,FALSE)&amp;"&lt;/url&gt; ("&amp;TEXT(Table6[[#This Row],[Value]],"#,")&amp;"k)"</f>
        <v>&lt;url=showinfo:33092&gt;Caldari Destroyer&lt;/url&gt; (100k)</v>
      </c>
    </row>
    <row r="66" spans="2:10" hidden="1" x14ac:dyDescent="0.25">
      <c r="B66">
        <v>63</v>
      </c>
      <c r="C66" t="s">
        <v>1050</v>
      </c>
      <c r="D66" t="b">
        <f t="shared" si="0"/>
        <v>1</v>
      </c>
      <c r="E66" t="str">
        <f t="shared" si="1"/>
        <v>Controlled Bursts</v>
      </c>
      <c r="I66" s="18">
        <f>INDEX(AlphaSkillbooks[Market cost],MATCH(Table6[[#This Row],[Book]],AlphaSkillbooks[Skillbook],0))</f>
        <v>100000</v>
      </c>
      <c r="J66" t="str">
        <f>"&lt;url=showinfo:"&amp;VLOOKUP(Table6[[#This Row],[Book]],Skill2TypeId[#All],2,FALSE)&amp;"&gt;"&amp;VLOOKUP(Table6[[#This Row],[Book]],Skill2TypeId[#All],1,FALSE)&amp;"&lt;/url&gt; ("&amp;TEXT(Table6[[#This Row],[Value]],"#,")&amp;"k)"</f>
        <v>&lt;url=showinfo:3316&gt;Controlled Bursts&lt;/url&gt; (100k)</v>
      </c>
    </row>
    <row r="67" spans="2:10" hidden="1" x14ac:dyDescent="0.25">
      <c r="B67">
        <v>64</v>
      </c>
      <c r="C67" t="s">
        <v>1051</v>
      </c>
      <c r="D67" t="b">
        <f t="shared" si="0"/>
        <v>0</v>
      </c>
      <c r="E67" t="str">
        <f t="shared" si="1"/>
        <v>Science</v>
      </c>
      <c r="I67">
        <f>INDEX(AlphaSkillbooks[Market cost],MATCH(Table6[[#This Row],[Book]],AlphaSkillbooks[Skillbook],0))</f>
        <v>30000</v>
      </c>
      <c r="J67" t="str">
        <f>"&lt;url=showinfo:"&amp;VLOOKUP(Table6[[#This Row],[Book]],Skill2TypeId[#All],2,FALSE)&amp;"&gt;"&amp;VLOOKUP(Table6[[#This Row],[Book]],Skill2TypeId[#All],1,FALSE)&amp;"&lt;/url&gt; ("&amp;TEXT(Table6[[#This Row],[Value]],"#,")&amp;"k)"</f>
        <v>&lt;url=showinfo:3402&gt;Science&lt;/url&gt; (30k)</v>
      </c>
    </row>
    <row r="68" spans="2:10" hidden="1" x14ac:dyDescent="0.25">
      <c r="B68">
        <v>65</v>
      </c>
      <c r="C68" t="s">
        <v>1052</v>
      </c>
      <c r="D68" t="b">
        <f t="shared" si="0"/>
        <v>1</v>
      </c>
      <c r="E68" t="str">
        <f t="shared" si="1"/>
        <v>Cybernetics</v>
      </c>
      <c r="I68" s="18">
        <f>INDEX(AlphaSkillbooks[Market cost],MATCH(Table6[[#This Row],[Book]],AlphaSkillbooks[Skillbook],0))</f>
        <v>100000</v>
      </c>
      <c r="J68" t="str">
        <f>"&lt;url=showinfo:"&amp;VLOOKUP(Table6[[#This Row],[Book]],Skill2TypeId[#All],2,FALSE)&amp;"&gt;"&amp;VLOOKUP(Table6[[#This Row],[Book]],Skill2TypeId[#All],1,FALSE)&amp;"&lt;/url&gt; ("&amp;TEXT(Table6[[#This Row],[Value]],"#,")&amp;"k)"</f>
        <v>&lt;url=showinfo:3411&gt;Cybernetics&lt;/url&gt; (100k)</v>
      </c>
    </row>
    <row r="69" spans="2:10" hidden="1" x14ac:dyDescent="0.25">
      <c r="B69">
        <v>66</v>
      </c>
      <c r="C69" t="s">
        <v>1053</v>
      </c>
      <c r="D69" t="b">
        <f t="shared" ref="D69:D132" si="2">VALUE(RIGHT(C69,1))=1</f>
        <v>0</v>
      </c>
      <c r="E69" t="str">
        <f t="shared" ref="E69:E132" si="3">LEFT(C69,LEN(C69)-2)</f>
        <v>Drones</v>
      </c>
      <c r="I69">
        <f>INDEX(AlphaSkillbooks[Market cost],MATCH(Table6[[#This Row],[Book]],AlphaSkillbooks[Skillbook],0))</f>
        <v>30000</v>
      </c>
      <c r="J69" t="str">
        <f>"&lt;url=showinfo:"&amp;VLOOKUP(Table6[[#This Row],[Book]],Skill2TypeId[#All],2,FALSE)&amp;"&gt;"&amp;VLOOKUP(Table6[[#This Row],[Book]],Skill2TypeId[#All],1,FALSE)&amp;"&lt;/url&gt; ("&amp;TEXT(Table6[[#This Row],[Value]],"#,")&amp;"k)"</f>
        <v>&lt;url=showinfo:3436&gt;Drones&lt;/url&gt; (30k)</v>
      </c>
    </row>
    <row r="70" spans="2:10" hidden="1" x14ac:dyDescent="0.25">
      <c r="B70">
        <v>67</v>
      </c>
      <c r="C70" t="s">
        <v>1054</v>
      </c>
      <c r="D70" t="b">
        <f t="shared" si="2"/>
        <v>0</v>
      </c>
      <c r="E70" t="str">
        <f t="shared" si="3"/>
        <v>Drones</v>
      </c>
      <c r="I70">
        <f>INDEX(AlphaSkillbooks[Market cost],MATCH(Table6[[#This Row],[Book]],AlphaSkillbooks[Skillbook],0))</f>
        <v>30000</v>
      </c>
      <c r="J70" t="str">
        <f>"&lt;url=showinfo:"&amp;VLOOKUP(Table6[[#This Row],[Book]],Skill2TypeId[#All],2,FALSE)&amp;"&gt;"&amp;VLOOKUP(Table6[[#This Row],[Book]],Skill2TypeId[#All],1,FALSE)&amp;"&lt;/url&gt; ("&amp;TEXT(Table6[[#This Row],[Value]],"#,")&amp;"k)"</f>
        <v>&lt;url=showinfo:3436&gt;Drones&lt;/url&gt; (30k)</v>
      </c>
    </row>
    <row r="71" spans="2:10" hidden="1" x14ac:dyDescent="0.25">
      <c r="B71">
        <v>68</v>
      </c>
      <c r="C71" t="s">
        <v>1055</v>
      </c>
      <c r="D71" t="b">
        <f t="shared" si="2"/>
        <v>0</v>
      </c>
      <c r="E71" t="str">
        <f t="shared" si="3"/>
        <v>Drones</v>
      </c>
      <c r="I71">
        <f>INDEX(AlphaSkillbooks[Market cost],MATCH(Table6[[#This Row],[Book]],AlphaSkillbooks[Skillbook],0))</f>
        <v>30000</v>
      </c>
      <c r="J71" t="str">
        <f>"&lt;url=showinfo:"&amp;VLOOKUP(Table6[[#This Row],[Book]],Skill2TypeId[#All],2,FALSE)&amp;"&gt;"&amp;VLOOKUP(Table6[[#This Row],[Book]],Skill2TypeId[#All],1,FALSE)&amp;"&lt;/url&gt; ("&amp;TEXT(Table6[[#This Row],[Value]],"#,")&amp;"k)"</f>
        <v>&lt;url=showinfo:3436&gt;Drones&lt;/url&gt; (30k)</v>
      </c>
    </row>
    <row r="72" spans="2:10" x14ac:dyDescent="0.25">
      <c r="B72">
        <v>69</v>
      </c>
      <c r="C72" t="s">
        <v>1056</v>
      </c>
      <c r="D72" t="b">
        <f t="shared" si="2"/>
        <v>1</v>
      </c>
      <c r="E72" t="str">
        <f t="shared" si="3"/>
        <v>Drone Durability</v>
      </c>
      <c r="F72">
        <v>1</v>
      </c>
      <c r="I72" s="18">
        <f>INDEX(AlphaSkillbooks[Market cost],MATCH(Table6[[#This Row],[Book]],AlphaSkillbooks[Skillbook],0))</f>
        <v>100000</v>
      </c>
      <c r="J72" t="str">
        <f>"&lt;url=showinfo:"&amp;VLOOKUP(Table6[[#This Row],[Book]],Skill2TypeId[#All],2,FALSE)&amp;"&gt;"&amp;VLOOKUP(Table6[[#This Row],[Book]],Skill2TypeId[#All],1,FALSE)&amp;"&lt;/url&gt; ("&amp;TEXT(Table6[[#This Row],[Value]],"#,")&amp;"k)"</f>
        <v>&lt;url=showinfo:23618&gt;Drone Durability&lt;/url&gt; (100k)</v>
      </c>
    </row>
    <row r="73" spans="2:10" x14ac:dyDescent="0.25">
      <c r="B73">
        <v>70</v>
      </c>
      <c r="C73" t="s">
        <v>1057</v>
      </c>
      <c r="D73" t="b">
        <f t="shared" si="2"/>
        <v>1</v>
      </c>
      <c r="E73" t="str">
        <f t="shared" si="3"/>
        <v>Drone Navigation</v>
      </c>
      <c r="F73">
        <v>1</v>
      </c>
      <c r="I73" s="18">
        <f>INDEX(AlphaSkillbooks[Market cost],MATCH(Table6[[#This Row],[Book]],AlphaSkillbooks[Skillbook],0))</f>
        <v>100000</v>
      </c>
      <c r="J73" t="str">
        <f>"&lt;url=showinfo:"&amp;VLOOKUP(Table6[[#This Row],[Book]],Skill2TypeId[#All],2,FALSE)&amp;"&gt;"&amp;VLOOKUP(Table6[[#This Row],[Book]],Skill2TypeId[#All],1,FALSE)&amp;"&lt;/url&gt; ("&amp;TEXT(Table6[[#This Row],[Value]],"#,")&amp;"k)"</f>
        <v>&lt;url=showinfo:12305&gt;Drone Navigation&lt;/url&gt; (100k)</v>
      </c>
    </row>
    <row r="74" spans="2:10" hidden="1" x14ac:dyDescent="0.25">
      <c r="B74">
        <v>71</v>
      </c>
      <c r="C74" t="s">
        <v>1058</v>
      </c>
      <c r="D74" t="b">
        <f t="shared" si="2"/>
        <v>0</v>
      </c>
      <c r="E74" t="str">
        <f t="shared" si="3"/>
        <v>CPU Management</v>
      </c>
      <c r="I74">
        <f>INDEX(AlphaSkillbooks[Market cost],MATCH(Table6[[#This Row],[Book]],AlphaSkillbooks[Skillbook],0))</f>
        <v>30000</v>
      </c>
      <c r="J74" t="str">
        <f>"&lt;url=showinfo:"&amp;VLOOKUP(Table6[[#This Row],[Book]],Skill2TypeId[#All],2,FALSE)&amp;"&gt;"&amp;VLOOKUP(Table6[[#This Row],[Book]],Skill2TypeId[#All],1,FALSE)&amp;"&lt;/url&gt; ("&amp;TEXT(Table6[[#This Row],[Value]],"#,")&amp;"k)"</f>
        <v>&lt;url=showinfo:3426&gt;CPU Management&lt;/url&gt; (30k)</v>
      </c>
    </row>
    <row r="75" spans="2:10" hidden="1" x14ac:dyDescent="0.25">
      <c r="B75">
        <v>72</v>
      </c>
      <c r="C75" t="s">
        <v>1059</v>
      </c>
      <c r="D75" t="b">
        <f t="shared" si="2"/>
        <v>1</v>
      </c>
      <c r="E75" t="str">
        <f t="shared" si="3"/>
        <v>Electronics Upgrades</v>
      </c>
      <c r="I75" s="18">
        <f>INDEX(AlphaSkillbooks[Market cost],MATCH(Table6[[#This Row],[Book]],AlphaSkillbooks[Skillbook],0))</f>
        <v>100000</v>
      </c>
      <c r="J75" t="str">
        <f>"&lt;url=showinfo:"&amp;VLOOKUP(Table6[[#This Row],[Book]],Skill2TypeId[#All],2,FALSE)&amp;"&gt;"&amp;VLOOKUP(Table6[[#This Row],[Book]],Skill2TypeId[#All],1,FALSE)&amp;"&lt;/url&gt; ("&amp;TEXT(Table6[[#This Row],[Value]],"#,")&amp;"k)"</f>
        <v>&lt;url=showinfo:3432&gt;Electronics Upgrades&lt;/url&gt; (100k)</v>
      </c>
    </row>
    <row r="76" spans="2:10" hidden="1" x14ac:dyDescent="0.25">
      <c r="B76">
        <v>73</v>
      </c>
      <c r="C76" t="s">
        <v>1060</v>
      </c>
      <c r="D76" t="b">
        <f t="shared" si="2"/>
        <v>0</v>
      </c>
      <c r="E76" t="str">
        <f t="shared" si="3"/>
        <v>Gallente Frigate</v>
      </c>
      <c r="I76">
        <f>INDEX(AlphaSkillbooks[Market cost],MATCH(Table6[[#This Row],[Book]],AlphaSkillbooks[Skillbook],0))</f>
        <v>50000</v>
      </c>
      <c r="J76" t="str">
        <f>"&lt;url=showinfo:"&amp;VLOOKUP(Table6[[#This Row],[Book]],Skill2TypeId[#All],2,FALSE)&amp;"&gt;"&amp;VLOOKUP(Table6[[#This Row],[Book]],Skill2TypeId[#All],1,FALSE)&amp;"&lt;/url&gt; ("&amp;TEXT(Table6[[#This Row],[Value]],"#,")&amp;"k)"</f>
        <v>&lt;url=showinfo:3328&gt;Gallente Frigate&lt;/url&gt; (50k)</v>
      </c>
    </row>
    <row r="77" spans="2:10" hidden="1" x14ac:dyDescent="0.25">
      <c r="B77">
        <v>74</v>
      </c>
      <c r="C77" t="s">
        <v>1061</v>
      </c>
      <c r="D77" t="b">
        <f t="shared" si="2"/>
        <v>0</v>
      </c>
      <c r="E77" t="str">
        <f t="shared" si="3"/>
        <v>Gallente Frigate</v>
      </c>
      <c r="I77">
        <f>INDEX(AlphaSkillbooks[Market cost],MATCH(Table6[[#This Row],[Book]],AlphaSkillbooks[Skillbook],0))</f>
        <v>50000</v>
      </c>
      <c r="J77" t="str">
        <f>"&lt;url=showinfo:"&amp;VLOOKUP(Table6[[#This Row],[Book]],Skill2TypeId[#All],2,FALSE)&amp;"&gt;"&amp;VLOOKUP(Table6[[#This Row],[Book]],Skill2TypeId[#All],1,FALSE)&amp;"&lt;/url&gt; ("&amp;TEXT(Table6[[#This Row],[Value]],"#,")&amp;"k)"</f>
        <v>&lt;url=showinfo:3328&gt;Gallente Frigate&lt;/url&gt; (50k)</v>
      </c>
    </row>
    <row r="78" spans="2:10" x14ac:dyDescent="0.25">
      <c r="B78">
        <v>75</v>
      </c>
      <c r="C78" t="s">
        <v>1062</v>
      </c>
      <c r="D78" t="b">
        <f t="shared" si="2"/>
        <v>1</v>
      </c>
      <c r="E78" t="str">
        <f t="shared" si="3"/>
        <v>Gallente Destroyer</v>
      </c>
      <c r="F78">
        <v>1</v>
      </c>
      <c r="I78" s="18">
        <f>INDEX(AlphaSkillbooks[Market cost],MATCH(Table6[[#This Row],[Book]],AlphaSkillbooks[Skillbook],0))</f>
        <v>100000</v>
      </c>
      <c r="J78" t="str">
        <f>"&lt;url=showinfo:"&amp;VLOOKUP(Table6[[#This Row],[Book]],Skill2TypeId[#All],2,FALSE)&amp;"&gt;"&amp;VLOOKUP(Table6[[#This Row],[Book]],Skill2TypeId[#All],1,FALSE)&amp;"&lt;/url&gt; ("&amp;TEXT(Table6[[#This Row],[Value]],"#,")&amp;"k)"</f>
        <v>&lt;url=showinfo:33093&gt;Gallente Destroyer&lt;/url&gt; (100k)</v>
      </c>
    </row>
    <row r="79" spans="2:10" hidden="1" x14ac:dyDescent="0.25">
      <c r="B79">
        <v>76</v>
      </c>
      <c r="C79" t="s">
        <v>1063</v>
      </c>
      <c r="D79" t="b">
        <f t="shared" si="2"/>
        <v>1</v>
      </c>
      <c r="E79" t="str">
        <f t="shared" si="3"/>
        <v>Long Range Targeting</v>
      </c>
      <c r="I79" s="18">
        <f>INDEX(AlphaSkillbooks[Market cost],MATCH(Table6[[#This Row],[Book]],AlphaSkillbooks[Skillbook],0))</f>
        <v>100000</v>
      </c>
      <c r="J79" t="str">
        <f>"&lt;url=showinfo:"&amp;VLOOKUP(Table6[[#This Row],[Book]],Skill2TypeId[#All],2,FALSE)&amp;"&gt;"&amp;VLOOKUP(Table6[[#This Row],[Book]],Skill2TypeId[#All],1,FALSE)&amp;"&lt;/url&gt; ("&amp;TEXT(Table6[[#This Row],[Value]],"#,")&amp;"k)"</f>
        <v>&lt;url=showinfo:3428&gt;Long Range Targeting&lt;/url&gt; (100k)</v>
      </c>
    </row>
    <row r="80" spans="2:10" hidden="1" x14ac:dyDescent="0.25">
      <c r="B80">
        <v>77</v>
      </c>
      <c r="C80" t="s">
        <v>1064</v>
      </c>
      <c r="D80" t="b">
        <f t="shared" si="2"/>
        <v>0</v>
      </c>
      <c r="E80" t="str">
        <f t="shared" si="3"/>
        <v>Mining</v>
      </c>
      <c r="I80">
        <f>INDEX(AlphaSkillbooks[Market cost],MATCH(Table6[[#This Row],[Book]],AlphaSkillbooks[Skillbook],0))</f>
        <v>30000</v>
      </c>
      <c r="J80" t="str">
        <f>"&lt;url=showinfo:"&amp;VLOOKUP(Table6[[#This Row],[Book]],Skill2TypeId[#All],2,FALSE)&amp;"&gt;"&amp;VLOOKUP(Table6[[#This Row],[Book]],Skill2TypeId[#All],1,FALSE)&amp;"&lt;/url&gt; ("&amp;TEXT(Table6[[#This Row],[Value]],"#,")&amp;"k)"</f>
        <v>&lt;url=showinfo:3386&gt;Mining&lt;/url&gt; (30k)</v>
      </c>
    </row>
    <row r="81" spans="2:10" hidden="1" x14ac:dyDescent="0.25">
      <c r="B81">
        <v>78</v>
      </c>
      <c r="C81" t="s">
        <v>1065</v>
      </c>
      <c r="D81" t="b">
        <f t="shared" si="2"/>
        <v>0</v>
      </c>
      <c r="E81" t="str">
        <f t="shared" si="3"/>
        <v>Mining</v>
      </c>
      <c r="I81">
        <f>INDEX(AlphaSkillbooks[Market cost],MATCH(Table6[[#This Row],[Book]],AlphaSkillbooks[Skillbook],0))</f>
        <v>30000</v>
      </c>
      <c r="J81" t="str">
        <f>"&lt;url=showinfo:"&amp;VLOOKUP(Table6[[#This Row],[Book]],Skill2TypeId[#All],2,FALSE)&amp;"&gt;"&amp;VLOOKUP(Table6[[#This Row],[Book]],Skill2TypeId[#All],1,FALSE)&amp;"&lt;/url&gt; ("&amp;TEXT(Table6[[#This Row],[Value]],"#,")&amp;"k)"</f>
        <v>&lt;url=showinfo:3386&gt;Mining&lt;/url&gt; (30k)</v>
      </c>
    </row>
    <row r="82" spans="2:10" hidden="1" x14ac:dyDescent="0.25">
      <c r="B82">
        <v>79</v>
      </c>
      <c r="C82" t="s">
        <v>1066</v>
      </c>
      <c r="D82" t="b">
        <f t="shared" si="2"/>
        <v>1</v>
      </c>
      <c r="E82" t="str">
        <f t="shared" si="3"/>
        <v>Mining Upgrades</v>
      </c>
      <c r="I82" s="18">
        <f>INDEX(AlphaSkillbooks[Market cost],MATCH(Table6[[#This Row],[Book]],AlphaSkillbooks[Skillbook],0))</f>
        <v>100000</v>
      </c>
      <c r="J82" t="str">
        <f>"&lt;url=showinfo:"&amp;VLOOKUP(Table6[[#This Row],[Book]],Skill2TypeId[#All],2,FALSE)&amp;"&gt;"&amp;VLOOKUP(Table6[[#This Row],[Book]],Skill2TypeId[#All],1,FALSE)&amp;"&lt;/url&gt; ("&amp;TEXT(Table6[[#This Row],[Value]],"#,")&amp;"k)"</f>
        <v>&lt;url=showinfo:22578&gt;Mining Upgrades&lt;/url&gt; (100k)</v>
      </c>
    </row>
    <row r="83" spans="2:10" hidden="1" x14ac:dyDescent="0.25">
      <c r="B83">
        <v>80</v>
      </c>
      <c r="C83" t="s">
        <v>1067</v>
      </c>
      <c r="D83" t="b">
        <f t="shared" si="2"/>
        <v>0</v>
      </c>
      <c r="E83" t="str">
        <f t="shared" si="3"/>
        <v>Minmatar Frigate</v>
      </c>
      <c r="I83">
        <f>INDEX(AlphaSkillbooks[Market cost],MATCH(Table6[[#This Row],[Book]],AlphaSkillbooks[Skillbook],0))</f>
        <v>50000</v>
      </c>
      <c r="J83" t="str">
        <f>"&lt;url=showinfo:"&amp;VLOOKUP(Table6[[#This Row],[Book]],Skill2TypeId[#All],2,FALSE)&amp;"&gt;"&amp;VLOOKUP(Table6[[#This Row],[Book]],Skill2TypeId[#All],1,FALSE)&amp;"&lt;/url&gt; ("&amp;TEXT(Table6[[#This Row],[Value]],"#,")&amp;"k)"</f>
        <v>&lt;url=showinfo:3329&gt;Minmatar Frigate&lt;/url&gt; (50k)</v>
      </c>
    </row>
    <row r="84" spans="2:10" hidden="1" x14ac:dyDescent="0.25">
      <c r="B84">
        <v>81</v>
      </c>
      <c r="C84" t="s">
        <v>1068</v>
      </c>
      <c r="D84" t="b">
        <f t="shared" si="2"/>
        <v>0</v>
      </c>
      <c r="E84" t="str">
        <f t="shared" si="3"/>
        <v>Minmatar Frigate</v>
      </c>
      <c r="I84">
        <f>INDEX(AlphaSkillbooks[Market cost],MATCH(Table6[[#This Row],[Book]],AlphaSkillbooks[Skillbook],0))</f>
        <v>50000</v>
      </c>
      <c r="J84" t="str">
        <f>"&lt;url=showinfo:"&amp;VLOOKUP(Table6[[#This Row],[Book]],Skill2TypeId[#All],2,FALSE)&amp;"&gt;"&amp;VLOOKUP(Table6[[#This Row],[Book]],Skill2TypeId[#All],1,FALSE)&amp;"&lt;/url&gt; ("&amp;TEXT(Table6[[#This Row],[Value]],"#,")&amp;"k)"</f>
        <v>&lt;url=showinfo:3329&gt;Minmatar Frigate&lt;/url&gt; (50k)</v>
      </c>
    </row>
    <row r="85" spans="2:10" x14ac:dyDescent="0.25">
      <c r="B85">
        <v>82</v>
      </c>
      <c r="C85" t="s">
        <v>1069</v>
      </c>
      <c r="D85" t="b">
        <f t="shared" si="2"/>
        <v>1</v>
      </c>
      <c r="E85" t="str">
        <f t="shared" si="3"/>
        <v>Minmatar Destroyer</v>
      </c>
      <c r="F85">
        <v>1</v>
      </c>
      <c r="I85" s="18">
        <f>INDEX(AlphaSkillbooks[Market cost],MATCH(Table6[[#This Row],[Book]],AlphaSkillbooks[Skillbook],0))</f>
        <v>100000</v>
      </c>
      <c r="J85" t="str">
        <f>"&lt;url=showinfo:"&amp;VLOOKUP(Table6[[#This Row],[Book]],Skill2TypeId[#All],2,FALSE)&amp;"&gt;"&amp;VLOOKUP(Table6[[#This Row],[Book]],Skill2TypeId[#All],1,FALSE)&amp;"&lt;/url&gt; ("&amp;TEXT(Table6[[#This Row],[Value]],"#,")&amp;"k)"</f>
        <v>&lt;url=showinfo:33094&gt;Minmatar Destroyer&lt;/url&gt; (100k)</v>
      </c>
    </row>
    <row r="86" spans="2:10" x14ac:dyDescent="0.25">
      <c r="B86">
        <v>83</v>
      </c>
      <c r="C86" t="s">
        <v>1070</v>
      </c>
      <c r="D86" t="b">
        <f t="shared" si="2"/>
        <v>1</v>
      </c>
      <c r="E86" t="str">
        <f t="shared" si="3"/>
        <v>Missile Bombardment</v>
      </c>
      <c r="F86">
        <v>1</v>
      </c>
      <c r="H86" t="s">
        <v>475</v>
      </c>
      <c r="I86" s="18">
        <f>INDEX(AlphaSkillbooks[Market cost],MATCH(Table6[[#This Row],[Book]],AlphaSkillbooks[Skillbook],0))</f>
        <v>100000</v>
      </c>
      <c r="J86" t="str">
        <f>"&lt;url=showinfo:"&amp;VLOOKUP(Table6[[#This Row],[Book]],Skill2TypeId[#All],2,FALSE)&amp;"&gt;"&amp;VLOOKUP(Table6[[#This Row],[Book]],Skill2TypeId[#All],1,FALSE)&amp;"&lt;/url&gt; ("&amp;TEXT(Table6[[#This Row],[Value]],"#,")&amp;"k)"</f>
        <v>&lt;url=showinfo:12441&gt;Missile Bombardment&lt;/url&gt; (100k)</v>
      </c>
    </row>
    <row r="87" spans="2:10" hidden="1" x14ac:dyDescent="0.25">
      <c r="B87">
        <v>84</v>
      </c>
      <c r="C87" t="s">
        <v>1071</v>
      </c>
      <c r="D87" t="b">
        <f t="shared" si="2"/>
        <v>0</v>
      </c>
      <c r="E87" t="str">
        <f t="shared" si="3"/>
        <v>Repair Systems</v>
      </c>
      <c r="I87">
        <f>INDEX(AlphaSkillbooks[Market cost],MATCH(Table6[[#This Row],[Book]],AlphaSkillbooks[Skillbook],0))</f>
        <v>45000</v>
      </c>
      <c r="J87" t="str">
        <f>"&lt;url=showinfo:"&amp;VLOOKUP(Table6[[#This Row],[Book]],Skill2TypeId[#All],2,FALSE)&amp;"&gt;"&amp;VLOOKUP(Table6[[#This Row],[Book]],Skill2TypeId[#All],1,FALSE)&amp;"&lt;/url&gt; ("&amp;TEXT(Table6[[#This Row],[Value]],"#,")&amp;"k)"</f>
        <v>&lt;url=showinfo:3393&gt;Repair Systems&lt;/url&gt; (45k)</v>
      </c>
    </row>
    <row r="88" spans="2:10" x14ac:dyDescent="0.25">
      <c r="B88">
        <v>85</v>
      </c>
      <c r="C88" t="s">
        <v>1072</v>
      </c>
      <c r="D88" t="b">
        <f t="shared" si="2"/>
        <v>1</v>
      </c>
      <c r="E88" t="str">
        <f t="shared" si="3"/>
        <v>Remote Armor Repair Systems</v>
      </c>
      <c r="F88">
        <v>1</v>
      </c>
      <c r="I88" s="18">
        <f>INDEX(AlphaSkillbooks[Market cost],MATCH(Table6[[#This Row],[Book]],AlphaSkillbooks[Skillbook],0))</f>
        <v>100000</v>
      </c>
      <c r="J88" t="str">
        <f>"&lt;url=showinfo:"&amp;VLOOKUP(Table6[[#This Row],[Book]],Skill2TypeId[#All],2,FALSE)&amp;"&gt;"&amp;VLOOKUP(Table6[[#This Row],[Book]],Skill2TypeId[#All],1,FALSE)&amp;"&lt;/url&gt; ("&amp;TEXT(Table6[[#This Row],[Value]],"#,")&amp;"k)"</f>
        <v>&lt;url=showinfo:16069&gt;Remote Armor Repair Systems&lt;/url&gt; (100k)</v>
      </c>
    </row>
    <row r="89" spans="2:10" hidden="1" x14ac:dyDescent="0.25">
      <c r="B89">
        <v>86</v>
      </c>
      <c r="C89" t="s">
        <v>1073</v>
      </c>
      <c r="D89" t="b">
        <f t="shared" si="2"/>
        <v>1</v>
      </c>
      <c r="E89" t="str">
        <f t="shared" si="3"/>
        <v>Sharpshooter</v>
      </c>
      <c r="I89" s="18">
        <f>INDEX(AlphaSkillbooks[Market cost],MATCH(Table6[[#This Row],[Book]],AlphaSkillbooks[Skillbook],0))</f>
        <v>100000</v>
      </c>
      <c r="J89" t="str">
        <f>"&lt;url=showinfo:"&amp;VLOOKUP(Table6[[#This Row],[Book]],Skill2TypeId[#All],2,FALSE)&amp;"&gt;"&amp;VLOOKUP(Table6[[#This Row],[Book]],Skill2TypeId[#All],1,FALSE)&amp;"&lt;/url&gt; ("&amp;TEXT(Table6[[#This Row],[Value]],"#,")&amp;"k)"</f>
        <v>&lt;url=showinfo:3311&gt;Sharpshooter&lt;/url&gt; (100k)</v>
      </c>
    </row>
    <row r="90" spans="2:10" x14ac:dyDescent="0.25">
      <c r="B90">
        <v>87</v>
      </c>
      <c r="C90" t="s">
        <v>1074</v>
      </c>
      <c r="D90" t="b">
        <f t="shared" si="2"/>
        <v>1</v>
      </c>
      <c r="E90" t="str">
        <f t="shared" si="3"/>
        <v>Shield Emission Systems</v>
      </c>
      <c r="F90">
        <v>1</v>
      </c>
      <c r="I90" s="18">
        <f>INDEX(AlphaSkillbooks[Market cost],MATCH(Table6[[#This Row],[Book]],AlphaSkillbooks[Skillbook],0))</f>
        <v>100000</v>
      </c>
      <c r="J90" t="str">
        <f>"&lt;url=showinfo:"&amp;VLOOKUP(Table6[[#This Row],[Book]],Skill2TypeId[#All],2,FALSE)&amp;"&gt;"&amp;VLOOKUP(Table6[[#This Row],[Book]],Skill2TypeId[#All],1,FALSE)&amp;"&lt;/url&gt; ("&amp;TEXT(Table6[[#This Row],[Value]],"#,")&amp;"k)"</f>
        <v>&lt;url=showinfo:3422&gt;Shield Emission Systems&lt;/url&gt; (100k)</v>
      </c>
    </row>
    <row r="91" spans="2:10" hidden="1" x14ac:dyDescent="0.25">
      <c r="B91">
        <v>88</v>
      </c>
      <c r="C91" t="s">
        <v>1075</v>
      </c>
      <c r="D91" t="b">
        <f t="shared" si="2"/>
        <v>1</v>
      </c>
      <c r="E91" t="str">
        <f t="shared" si="3"/>
        <v>Shield Upgrades</v>
      </c>
      <c r="I91" s="18">
        <f>INDEX(AlphaSkillbooks[Market cost],MATCH(Table6[[#This Row],[Book]],AlphaSkillbooks[Skillbook],0))</f>
        <v>100000</v>
      </c>
      <c r="J91" t="str">
        <f>"&lt;url=showinfo:"&amp;VLOOKUP(Table6[[#This Row],[Book]],Skill2TypeId[#All],2,FALSE)&amp;"&gt;"&amp;VLOOKUP(Table6[[#This Row],[Book]],Skill2TypeId[#All],1,FALSE)&amp;"&lt;/url&gt; ("&amp;TEXT(Table6[[#This Row],[Value]],"#,")&amp;"k)"</f>
        <v>&lt;url=showinfo:3425&gt;Shield Upgrades&lt;/url&gt; (100k)</v>
      </c>
    </row>
    <row r="92" spans="2:10" hidden="1" x14ac:dyDescent="0.25">
      <c r="B92">
        <v>89</v>
      </c>
      <c r="C92" t="s">
        <v>1076</v>
      </c>
      <c r="D92" t="b">
        <f t="shared" si="2"/>
        <v>1</v>
      </c>
      <c r="E92" t="str">
        <f t="shared" si="3"/>
        <v>Signature Analysis</v>
      </c>
      <c r="I92" s="18">
        <f>INDEX(AlphaSkillbooks[Market cost],MATCH(Table6[[#This Row],[Book]],AlphaSkillbooks[Skillbook],0))</f>
        <v>100000</v>
      </c>
      <c r="J92" t="str">
        <f>"&lt;url=showinfo:"&amp;VLOOKUP(Table6[[#This Row],[Book]],Skill2TypeId[#All],2,FALSE)&amp;"&gt;"&amp;VLOOKUP(Table6[[#This Row],[Book]],Skill2TypeId[#All],1,FALSE)&amp;"&lt;/url&gt; ("&amp;TEXT(Table6[[#This Row],[Value]],"#,")&amp;"k)"</f>
        <v>&lt;url=showinfo:3431&gt;Signature Analysis&lt;/url&gt; (100k)</v>
      </c>
    </row>
    <row r="93" spans="2:10" hidden="1" x14ac:dyDescent="0.25">
      <c r="B93">
        <v>90</v>
      </c>
      <c r="C93" t="s">
        <v>1077</v>
      </c>
      <c r="D93" t="b">
        <f t="shared" si="2"/>
        <v>0</v>
      </c>
      <c r="E93" t="str">
        <f t="shared" si="3"/>
        <v>CPU Management</v>
      </c>
      <c r="I93">
        <f>INDEX(AlphaSkillbooks[Market cost],MATCH(Table6[[#This Row],[Book]],AlphaSkillbooks[Skillbook],0))</f>
        <v>30000</v>
      </c>
      <c r="J93" t="str">
        <f>"&lt;url=showinfo:"&amp;VLOOKUP(Table6[[#This Row],[Book]],Skill2TypeId[#All],2,FALSE)&amp;"&gt;"&amp;VLOOKUP(Table6[[#This Row],[Book]],Skill2TypeId[#All],1,FALSE)&amp;"&lt;/url&gt; ("&amp;TEXT(Table6[[#This Row],[Value]],"#,")&amp;"k)"</f>
        <v>&lt;url=showinfo:3426&gt;CPU Management&lt;/url&gt; (30k)</v>
      </c>
    </row>
    <row r="94" spans="2:10" x14ac:dyDescent="0.25">
      <c r="B94">
        <v>91</v>
      </c>
      <c r="C94" t="s">
        <v>1078</v>
      </c>
      <c r="D94" t="b">
        <f t="shared" si="2"/>
        <v>1</v>
      </c>
      <c r="E94" t="str">
        <f t="shared" si="3"/>
        <v>Target Painting</v>
      </c>
      <c r="F94">
        <v>1</v>
      </c>
      <c r="I94" s="18">
        <f>INDEX(AlphaSkillbooks[Market cost],MATCH(Table6[[#This Row],[Book]],AlphaSkillbooks[Skillbook],0))</f>
        <v>100000</v>
      </c>
      <c r="J94" t="str">
        <f>"&lt;url=showinfo:"&amp;VLOOKUP(Table6[[#This Row],[Book]],Skill2TypeId[#All],2,FALSE)&amp;"&gt;"&amp;VLOOKUP(Table6[[#This Row],[Book]],Skill2TypeId[#All],1,FALSE)&amp;"&lt;/url&gt; ("&amp;TEXT(Table6[[#This Row],[Value]],"#,")&amp;"k)"</f>
        <v>&lt;url=showinfo:19921&gt;Target Painting&lt;/url&gt; (100k)</v>
      </c>
    </row>
    <row r="95" spans="2:10" x14ac:dyDescent="0.25">
      <c r="B95">
        <v>92</v>
      </c>
      <c r="C95" t="s">
        <v>1079</v>
      </c>
      <c r="D95" t="b">
        <f t="shared" si="2"/>
        <v>1</v>
      </c>
      <c r="E95" t="str">
        <f t="shared" si="3"/>
        <v>Weapon Disruption</v>
      </c>
      <c r="F95">
        <v>1</v>
      </c>
      <c r="I95" s="18">
        <f>INDEX(AlphaSkillbooks[Market cost],MATCH(Table6[[#This Row],[Book]],AlphaSkillbooks[Skillbook],0))</f>
        <v>100000</v>
      </c>
      <c r="J95" t="str">
        <f>"&lt;url=showinfo:"&amp;VLOOKUP(Table6[[#This Row],[Book]],Skill2TypeId[#All],2,FALSE)&amp;"&gt;"&amp;VLOOKUP(Table6[[#This Row],[Book]],Skill2TypeId[#All],1,FALSE)&amp;"&lt;/url&gt; ("&amp;TEXT(Table6[[#This Row],[Value]],"#,")&amp;"k)"</f>
        <v>&lt;url=showinfo:3434&gt;Weapon Disruption&lt;/url&gt; (100k)</v>
      </c>
    </row>
    <row r="96" spans="2:10" hidden="1" x14ac:dyDescent="0.25">
      <c r="B96">
        <v>93</v>
      </c>
      <c r="C96" t="s">
        <v>1080</v>
      </c>
      <c r="D96" t="b">
        <f t="shared" si="2"/>
        <v>0</v>
      </c>
      <c r="E96" t="str">
        <f t="shared" si="3"/>
        <v>Trade</v>
      </c>
      <c r="I96">
        <f>INDEX(AlphaSkillbooks[Market cost],MATCH(Table6[[#This Row],[Book]],AlphaSkillbooks[Skillbook],0))</f>
        <v>30000</v>
      </c>
      <c r="J96" t="str">
        <f>"&lt;url=showinfo:"&amp;VLOOKUP(Table6[[#This Row],[Book]],Skill2TypeId[#All],2,FALSE)&amp;"&gt;"&amp;VLOOKUP(Table6[[#This Row],[Book]],Skill2TypeId[#All],1,FALSE)&amp;"&lt;/url&gt; ("&amp;TEXT(Table6[[#This Row],[Value]],"#,")&amp;"k)"</f>
        <v>&lt;url=showinfo:3443&gt;Trade&lt;/url&gt; (30k)</v>
      </c>
    </row>
    <row r="97" spans="2:10" x14ac:dyDescent="0.25">
      <c r="B97">
        <v>94</v>
      </c>
      <c r="C97" t="s">
        <v>1081</v>
      </c>
      <c r="D97" t="b">
        <f t="shared" si="2"/>
        <v>1</v>
      </c>
      <c r="E97" t="str">
        <f t="shared" si="3"/>
        <v>Broker Relations</v>
      </c>
      <c r="F97">
        <v>1</v>
      </c>
      <c r="I97" s="18">
        <f>INDEX(AlphaSkillbooks[Market cost],MATCH(Table6[[#This Row],[Book]],AlphaSkillbooks[Skillbook],0))</f>
        <v>125000</v>
      </c>
      <c r="J97" t="str">
        <f>"&lt;url=showinfo:"&amp;VLOOKUP(Table6[[#This Row],[Book]],Skill2TypeId[#All],2,FALSE)&amp;"&gt;"&amp;VLOOKUP(Table6[[#This Row],[Book]],Skill2TypeId[#All],1,FALSE)&amp;"&lt;/url&gt; ("&amp;TEXT(Table6[[#This Row],[Value]],"#,")&amp;"k)"</f>
        <v>&lt;url=showinfo:3446&gt;Broker Relations&lt;/url&gt; (125k)</v>
      </c>
    </row>
    <row r="98" spans="2:10" hidden="1" x14ac:dyDescent="0.25">
      <c r="B98">
        <v>95</v>
      </c>
      <c r="C98" t="s">
        <v>1082</v>
      </c>
      <c r="D98" t="b">
        <f t="shared" si="2"/>
        <v>1</v>
      </c>
      <c r="E98" t="str">
        <f t="shared" si="3"/>
        <v>Electronic Warfare</v>
      </c>
      <c r="I98" s="18">
        <f>INDEX(AlphaSkillbooks[Market cost],MATCH(Table6[[#This Row],[Book]],AlphaSkillbooks[Skillbook],0))</f>
        <v>125000</v>
      </c>
      <c r="J98" t="str">
        <f>"&lt;url=showinfo:"&amp;VLOOKUP(Table6[[#This Row],[Book]],Skill2TypeId[#All],2,FALSE)&amp;"&gt;"&amp;VLOOKUP(Table6[[#This Row],[Book]],Skill2TypeId[#All],1,FALSE)&amp;"&lt;/url&gt; ("&amp;TEXT(Table6[[#This Row],[Value]],"#,")&amp;"k)"</f>
        <v>&lt;url=showinfo:3427&gt;Electronic Warfare&lt;/url&gt; (125k)</v>
      </c>
    </row>
    <row r="99" spans="2:10" hidden="1" x14ac:dyDescent="0.25">
      <c r="B99">
        <v>96</v>
      </c>
      <c r="C99" t="s">
        <v>1083</v>
      </c>
      <c r="D99" t="b">
        <f t="shared" si="2"/>
        <v>0</v>
      </c>
      <c r="E99" t="str">
        <f t="shared" si="3"/>
        <v>Light Missiles</v>
      </c>
      <c r="I99">
        <f>INDEX(AlphaSkillbooks[Market cost],MATCH(Table6[[#This Row],[Book]],AlphaSkillbooks[Skillbook],0))</f>
        <v>30000</v>
      </c>
      <c r="J99" t="str">
        <f>"&lt;url=showinfo:"&amp;VLOOKUP(Table6[[#This Row],[Book]],Skill2TypeId[#All],2,FALSE)&amp;"&gt;"&amp;VLOOKUP(Table6[[#This Row],[Book]],Skill2TypeId[#All],1,FALSE)&amp;"&lt;/url&gt; ("&amp;TEXT(Table6[[#This Row],[Value]],"#,")&amp;"k)"</f>
        <v>&lt;url=showinfo:3321&gt;Light Missiles&lt;/url&gt; (30k)</v>
      </c>
    </row>
    <row r="100" spans="2:10" hidden="1" x14ac:dyDescent="0.25">
      <c r="B100">
        <v>97</v>
      </c>
      <c r="C100" t="s">
        <v>1084</v>
      </c>
      <c r="D100" t="b">
        <f t="shared" si="2"/>
        <v>0</v>
      </c>
      <c r="E100" t="str">
        <f t="shared" si="3"/>
        <v>Light Missiles</v>
      </c>
      <c r="I100">
        <f>INDEX(AlphaSkillbooks[Market cost],MATCH(Table6[[#This Row],[Book]],AlphaSkillbooks[Skillbook],0))</f>
        <v>30000</v>
      </c>
      <c r="J100" t="str">
        <f>"&lt;url=showinfo:"&amp;VLOOKUP(Table6[[#This Row],[Book]],Skill2TypeId[#All],2,FALSE)&amp;"&gt;"&amp;VLOOKUP(Table6[[#This Row],[Book]],Skill2TypeId[#All],1,FALSE)&amp;"&lt;/url&gt; ("&amp;TEXT(Table6[[#This Row],[Value]],"#,")&amp;"k)"</f>
        <v>&lt;url=showinfo:3321&gt;Light Missiles&lt;/url&gt; (30k)</v>
      </c>
    </row>
    <row r="101" spans="2:10" hidden="1" x14ac:dyDescent="0.25">
      <c r="B101">
        <v>98</v>
      </c>
      <c r="C101" t="s">
        <v>1085</v>
      </c>
      <c r="D101" t="b">
        <f t="shared" si="2"/>
        <v>0</v>
      </c>
      <c r="E101" t="str">
        <f t="shared" si="3"/>
        <v>Missile Launcher Operation</v>
      </c>
      <c r="I101">
        <f>INDEX(AlphaSkillbooks[Market cost],MATCH(Table6[[#This Row],[Book]],AlphaSkillbooks[Skillbook],0))</f>
        <v>30000</v>
      </c>
      <c r="J101" t="str">
        <f>"&lt;url=showinfo:"&amp;VLOOKUP(Table6[[#This Row],[Book]],Skill2TypeId[#All],2,FALSE)&amp;"&gt;"&amp;VLOOKUP(Table6[[#This Row],[Book]],Skill2TypeId[#All],1,FALSE)&amp;"&lt;/url&gt; ("&amp;TEXT(Table6[[#This Row],[Value]],"#,")&amp;"k)"</f>
        <v>&lt;url=showinfo:3319&gt;Missile Launcher Operation&lt;/url&gt; (30k)</v>
      </c>
    </row>
    <row r="102" spans="2:10" x14ac:dyDescent="0.25">
      <c r="B102">
        <v>99</v>
      </c>
      <c r="C102" t="s">
        <v>1086</v>
      </c>
      <c r="D102" t="b">
        <f t="shared" si="2"/>
        <v>1</v>
      </c>
      <c r="E102" t="str">
        <f t="shared" si="3"/>
        <v>Heavy Assault Missiles</v>
      </c>
      <c r="F102">
        <v>1</v>
      </c>
      <c r="I102" s="18">
        <f>INDEX(AlphaSkillbooks[Market cost],MATCH(Table6[[#This Row],[Book]],AlphaSkillbooks[Skillbook],0))</f>
        <v>125000</v>
      </c>
      <c r="J102" t="str">
        <f>"&lt;url=showinfo:"&amp;VLOOKUP(Table6[[#This Row],[Book]],Skill2TypeId[#All],2,FALSE)&amp;"&gt;"&amp;VLOOKUP(Table6[[#This Row],[Book]],Skill2TypeId[#All],1,FALSE)&amp;"&lt;/url&gt; ("&amp;TEXT(Table6[[#This Row],[Value]],"#,")&amp;"k)"</f>
        <v>&lt;url=showinfo:25719&gt;Heavy Assault Missiles&lt;/url&gt; (125k)</v>
      </c>
    </row>
    <row r="103" spans="2:10" x14ac:dyDescent="0.25">
      <c r="B103">
        <v>100</v>
      </c>
      <c r="C103" t="s">
        <v>1087</v>
      </c>
      <c r="D103" t="b">
        <f t="shared" si="2"/>
        <v>1</v>
      </c>
      <c r="E103" t="str">
        <f t="shared" si="3"/>
        <v>Heavy Missiles</v>
      </c>
      <c r="F103">
        <v>1</v>
      </c>
      <c r="I103" s="18">
        <f>INDEX(AlphaSkillbooks[Market cost],MATCH(Table6[[#This Row],[Book]],AlphaSkillbooks[Skillbook],0))</f>
        <v>125000</v>
      </c>
      <c r="J103" t="str">
        <f>"&lt;url=showinfo:"&amp;VLOOKUP(Table6[[#This Row],[Book]],Skill2TypeId[#All],2,FALSE)&amp;"&gt;"&amp;VLOOKUP(Table6[[#This Row],[Book]],Skill2TypeId[#All],1,FALSE)&amp;"&lt;/url&gt; ("&amp;TEXT(Table6[[#This Row],[Value]],"#,")&amp;"k)"</f>
        <v>&lt;url=showinfo:3324&gt;Heavy Missiles&lt;/url&gt; (125k)</v>
      </c>
    </row>
    <row r="104" spans="2:10" x14ac:dyDescent="0.25">
      <c r="B104">
        <v>101</v>
      </c>
      <c r="C104" t="s">
        <v>1088</v>
      </c>
      <c r="D104" t="b">
        <f t="shared" si="2"/>
        <v>1</v>
      </c>
      <c r="E104" t="str">
        <f t="shared" si="3"/>
        <v>Medium Drone Operation</v>
      </c>
      <c r="F104">
        <v>1</v>
      </c>
      <c r="I104" s="18">
        <f>INDEX(AlphaSkillbooks[Market cost],MATCH(Table6[[#This Row],[Book]],AlphaSkillbooks[Skillbook],0))</f>
        <v>125000</v>
      </c>
      <c r="J104" t="str">
        <f>"&lt;url=showinfo:"&amp;VLOOKUP(Table6[[#This Row],[Book]],Skill2TypeId[#All],2,FALSE)&amp;"&gt;"&amp;VLOOKUP(Table6[[#This Row],[Book]],Skill2TypeId[#All],1,FALSE)&amp;"&lt;/url&gt; ("&amp;TEXT(Table6[[#This Row],[Value]],"#,")&amp;"k)"</f>
        <v>&lt;url=showinfo:33699&gt;Medium Drone Operation&lt;/url&gt; (125k)</v>
      </c>
    </row>
    <row r="105" spans="2:10" hidden="1" x14ac:dyDescent="0.25">
      <c r="B105">
        <v>102</v>
      </c>
      <c r="C105" t="s">
        <v>1089</v>
      </c>
      <c r="D105" t="b">
        <f t="shared" si="2"/>
        <v>0</v>
      </c>
      <c r="E105" t="str">
        <f t="shared" si="3"/>
        <v>Gunnery</v>
      </c>
      <c r="I105">
        <f>INDEX(AlphaSkillbooks[Market cost],MATCH(Table6[[#This Row],[Book]],AlphaSkillbooks[Skillbook],0))</f>
        <v>30000</v>
      </c>
      <c r="J105" t="str">
        <f>"&lt;url=showinfo:"&amp;VLOOKUP(Table6[[#This Row],[Book]],Skill2TypeId[#All],2,FALSE)&amp;"&gt;"&amp;VLOOKUP(Table6[[#This Row],[Book]],Skill2TypeId[#All],1,FALSE)&amp;"&lt;/url&gt; ("&amp;TEXT(Table6[[#This Row],[Value]],"#,")&amp;"k)"</f>
        <v>&lt;url=showinfo:3300&gt;Gunnery&lt;/url&gt; (30k)</v>
      </c>
    </row>
    <row r="106" spans="2:10" hidden="1" x14ac:dyDescent="0.25">
      <c r="B106">
        <v>103</v>
      </c>
      <c r="C106" t="s">
        <v>1090</v>
      </c>
      <c r="D106" t="b">
        <f t="shared" si="2"/>
        <v>0</v>
      </c>
      <c r="E106" t="str">
        <f t="shared" si="3"/>
        <v>Small Energy Turret</v>
      </c>
      <c r="I106">
        <f>INDEX(AlphaSkillbooks[Market cost],MATCH(Table6[[#This Row],[Book]],AlphaSkillbooks[Skillbook],0))</f>
        <v>30000</v>
      </c>
      <c r="J106" t="str">
        <f>"&lt;url=showinfo:"&amp;VLOOKUP(Table6[[#This Row],[Book]],Skill2TypeId[#All],2,FALSE)&amp;"&gt;"&amp;VLOOKUP(Table6[[#This Row],[Book]],Skill2TypeId[#All],1,FALSE)&amp;"&lt;/url&gt; ("&amp;TEXT(Table6[[#This Row],[Value]],"#,")&amp;"k)"</f>
        <v>&lt;url=showinfo:3303&gt;Small Energy Turret&lt;/url&gt; (30k)</v>
      </c>
    </row>
    <row r="107" spans="2:10" hidden="1" x14ac:dyDescent="0.25">
      <c r="B107">
        <v>104</v>
      </c>
      <c r="C107" t="s">
        <v>1091</v>
      </c>
      <c r="D107" t="b">
        <f t="shared" si="2"/>
        <v>0</v>
      </c>
      <c r="E107" t="str">
        <f t="shared" si="3"/>
        <v>Small Energy Turret</v>
      </c>
      <c r="I107">
        <f>INDEX(AlphaSkillbooks[Market cost],MATCH(Table6[[#This Row],[Book]],AlphaSkillbooks[Skillbook],0))</f>
        <v>30000</v>
      </c>
      <c r="J107" t="str">
        <f>"&lt;url=showinfo:"&amp;VLOOKUP(Table6[[#This Row],[Book]],Skill2TypeId[#All],2,FALSE)&amp;"&gt;"&amp;VLOOKUP(Table6[[#This Row],[Book]],Skill2TypeId[#All],1,FALSE)&amp;"&lt;/url&gt; ("&amp;TEXT(Table6[[#This Row],[Value]],"#,")&amp;"k)"</f>
        <v>&lt;url=showinfo:3303&gt;Small Energy Turret&lt;/url&gt; (30k)</v>
      </c>
    </row>
    <row r="108" spans="2:10" x14ac:dyDescent="0.25">
      <c r="B108">
        <v>105</v>
      </c>
      <c r="C108" t="s">
        <v>1092</v>
      </c>
      <c r="D108" t="b">
        <f t="shared" si="2"/>
        <v>1</v>
      </c>
      <c r="E108" t="str">
        <f t="shared" si="3"/>
        <v>Medium Energy Turret</v>
      </c>
      <c r="F108">
        <v>1</v>
      </c>
      <c r="I108" s="18">
        <f>INDEX(AlphaSkillbooks[Market cost],MATCH(Table6[[#This Row],[Book]],AlphaSkillbooks[Skillbook],0))</f>
        <v>125000</v>
      </c>
      <c r="J108" t="str">
        <f>"&lt;url=showinfo:"&amp;VLOOKUP(Table6[[#This Row],[Book]],Skill2TypeId[#All],2,FALSE)&amp;"&gt;"&amp;VLOOKUP(Table6[[#This Row],[Book]],Skill2TypeId[#All],1,FALSE)&amp;"&lt;/url&gt; ("&amp;TEXT(Table6[[#This Row],[Value]],"#,")&amp;"k)"</f>
        <v>&lt;url=showinfo:3306&gt;Medium Energy Turret&lt;/url&gt; (125k)</v>
      </c>
    </row>
    <row r="109" spans="2:10" hidden="1" x14ac:dyDescent="0.25">
      <c r="B109">
        <v>106</v>
      </c>
      <c r="C109" t="s">
        <v>1093</v>
      </c>
      <c r="D109" t="b">
        <f t="shared" si="2"/>
        <v>0</v>
      </c>
      <c r="E109" t="str">
        <f t="shared" si="3"/>
        <v>Small Hybrid Turret</v>
      </c>
      <c r="I109">
        <f>INDEX(AlphaSkillbooks[Market cost],MATCH(Table6[[#This Row],[Book]],AlphaSkillbooks[Skillbook],0))</f>
        <v>30000</v>
      </c>
      <c r="J109" t="str">
        <f>"&lt;url=showinfo:"&amp;VLOOKUP(Table6[[#This Row],[Book]],Skill2TypeId[#All],2,FALSE)&amp;"&gt;"&amp;VLOOKUP(Table6[[#This Row],[Book]],Skill2TypeId[#All],1,FALSE)&amp;"&lt;/url&gt; ("&amp;TEXT(Table6[[#This Row],[Value]],"#,")&amp;"k)"</f>
        <v>&lt;url=showinfo:3301&gt;Small Hybrid Turret&lt;/url&gt; (30k)</v>
      </c>
    </row>
    <row r="110" spans="2:10" hidden="1" x14ac:dyDescent="0.25">
      <c r="B110">
        <v>107</v>
      </c>
      <c r="C110" t="s">
        <v>1094</v>
      </c>
      <c r="D110" t="b">
        <f t="shared" si="2"/>
        <v>0</v>
      </c>
      <c r="E110" t="str">
        <f t="shared" si="3"/>
        <v>Small Hybrid Turret</v>
      </c>
      <c r="I110">
        <f>INDEX(AlphaSkillbooks[Market cost],MATCH(Table6[[#This Row],[Book]],AlphaSkillbooks[Skillbook],0))</f>
        <v>30000</v>
      </c>
      <c r="J110" t="str">
        <f>"&lt;url=showinfo:"&amp;VLOOKUP(Table6[[#This Row],[Book]],Skill2TypeId[#All],2,FALSE)&amp;"&gt;"&amp;VLOOKUP(Table6[[#This Row],[Book]],Skill2TypeId[#All],1,FALSE)&amp;"&lt;/url&gt; ("&amp;TEXT(Table6[[#This Row],[Value]],"#,")&amp;"k)"</f>
        <v>&lt;url=showinfo:3301&gt;Small Hybrid Turret&lt;/url&gt; (30k)</v>
      </c>
    </row>
    <row r="111" spans="2:10" x14ac:dyDescent="0.25">
      <c r="B111">
        <v>108</v>
      </c>
      <c r="C111" t="s">
        <v>1095</v>
      </c>
      <c r="D111" t="b">
        <f t="shared" si="2"/>
        <v>1</v>
      </c>
      <c r="E111" t="str">
        <f t="shared" si="3"/>
        <v>Medium Hybrid Turret</v>
      </c>
      <c r="F111">
        <v>1</v>
      </c>
      <c r="I111" s="18">
        <f>INDEX(AlphaSkillbooks[Market cost],MATCH(Table6[[#This Row],[Book]],AlphaSkillbooks[Skillbook],0))</f>
        <v>125000</v>
      </c>
      <c r="J111" t="str">
        <f>"&lt;url=showinfo:"&amp;VLOOKUP(Table6[[#This Row],[Book]],Skill2TypeId[#All],2,FALSE)&amp;"&gt;"&amp;VLOOKUP(Table6[[#This Row],[Book]],Skill2TypeId[#All],1,FALSE)&amp;"&lt;/url&gt; ("&amp;TEXT(Table6[[#This Row],[Value]],"#,")&amp;"k)"</f>
        <v>&lt;url=showinfo:3304&gt;Medium Hybrid Turret&lt;/url&gt; (125k)</v>
      </c>
    </row>
    <row r="112" spans="2:10" hidden="1" x14ac:dyDescent="0.25">
      <c r="B112">
        <v>109</v>
      </c>
      <c r="C112" t="s">
        <v>1096</v>
      </c>
      <c r="D112" t="b">
        <f t="shared" si="2"/>
        <v>0</v>
      </c>
      <c r="E112" t="str">
        <f t="shared" si="3"/>
        <v>Small Projectile Turret</v>
      </c>
      <c r="I112">
        <f>INDEX(AlphaSkillbooks[Market cost],MATCH(Table6[[#This Row],[Book]],AlphaSkillbooks[Skillbook],0))</f>
        <v>30000</v>
      </c>
      <c r="J112" t="str">
        <f>"&lt;url=showinfo:"&amp;VLOOKUP(Table6[[#This Row],[Book]],Skill2TypeId[#All],2,FALSE)&amp;"&gt;"&amp;VLOOKUP(Table6[[#This Row],[Book]],Skill2TypeId[#All],1,FALSE)&amp;"&lt;/url&gt; ("&amp;TEXT(Table6[[#This Row],[Value]],"#,")&amp;"k)"</f>
        <v>&lt;url=showinfo:3302&gt;Small Projectile Turret&lt;/url&gt; (30k)</v>
      </c>
    </row>
    <row r="113" spans="2:10" hidden="1" x14ac:dyDescent="0.25">
      <c r="B113">
        <v>110</v>
      </c>
      <c r="C113" t="s">
        <v>1097</v>
      </c>
      <c r="D113" t="b">
        <f t="shared" si="2"/>
        <v>0</v>
      </c>
      <c r="E113" t="str">
        <f t="shared" si="3"/>
        <v>Small Projectile Turret</v>
      </c>
      <c r="I113">
        <f>INDEX(AlphaSkillbooks[Market cost],MATCH(Table6[[#This Row],[Book]],AlphaSkillbooks[Skillbook],0))</f>
        <v>30000</v>
      </c>
      <c r="J113" t="str">
        <f>"&lt;url=showinfo:"&amp;VLOOKUP(Table6[[#This Row],[Book]],Skill2TypeId[#All],2,FALSE)&amp;"&gt;"&amp;VLOOKUP(Table6[[#This Row],[Book]],Skill2TypeId[#All],1,FALSE)&amp;"&lt;/url&gt; ("&amp;TEXT(Table6[[#This Row],[Value]],"#,")&amp;"k)"</f>
        <v>&lt;url=showinfo:3302&gt;Small Projectile Turret&lt;/url&gt; (30k)</v>
      </c>
    </row>
    <row r="114" spans="2:10" x14ac:dyDescent="0.25">
      <c r="B114">
        <v>111</v>
      </c>
      <c r="C114" t="s">
        <v>1098</v>
      </c>
      <c r="D114" t="b">
        <f t="shared" si="2"/>
        <v>1</v>
      </c>
      <c r="E114" t="str">
        <f t="shared" si="3"/>
        <v>Medium Projectile Turret</v>
      </c>
      <c r="F114">
        <v>1</v>
      </c>
      <c r="I114" s="18">
        <f>INDEX(AlphaSkillbooks[Market cost],MATCH(Table6[[#This Row],[Book]],AlphaSkillbooks[Skillbook],0))</f>
        <v>125000</v>
      </c>
      <c r="J114" t="str">
        <f>"&lt;url=showinfo:"&amp;VLOOKUP(Table6[[#This Row],[Book]],Skill2TypeId[#All],2,FALSE)&amp;"&gt;"&amp;VLOOKUP(Table6[[#This Row],[Book]],Skill2TypeId[#All],1,FALSE)&amp;"&lt;/url&gt; ("&amp;TEXT(Table6[[#This Row],[Value]],"#,")&amp;"k)"</f>
        <v>&lt;url=showinfo:3305&gt;Medium Projectile Turret&lt;/url&gt; (125k)</v>
      </c>
    </row>
    <row r="115" spans="2:10" x14ac:dyDescent="0.25">
      <c r="B115">
        <v>112</v>
      </c>
      <c r="C115" t="s">
        <v>1099</v>
      </c>
      <c r="D115" t="b">
        <f t="shared" si="2"/>
        <v>1</v>
      </c>
      <c r="E115" t="str">
        <f t="shared" si="3"/>
        <v>Remote Hull Repair Systems</v>
      </c>
      <c r="F115">
        <v>1</v>
      </c>
      <c r="I115" s="18">
        <f>INDEX(AlphaSkillbooks[Market cost],MATCH(Table6[[#This Row],[Book]],AlphaSkillbooks[Skillbook],0))</f>
        <v>125000</v>
      </c>
      <c r="J115" t="str">
        <f>"&lt;url=showinfo:"&amp;VLOOKUP(Table6[[#This Row],[Book]],Skill2TypeId[#All],2,FALSE)&amp;"&gt;"&amp;VLOOKUP(Table6[[#This Row],[Book]],Skill2TypeId[#All],1,FALSE)&amp;"&lt;/url&gt; ("&amp;TEXT(Table6[[#This Row],[Value]],"#,")&amp;"k)"</f>
        <v>&lt;url=showinfo:27902&gt;Remote Hull Repair Systems&lt;/url&gt; (125k)</v>
      </c>
    </row>
    <row r="116" spans="2:10" x14ac:dyDescent="0.25">
      <c r="B116">
        <v>113</v>
      </c>
      <c r="C116" t="s">
        <v>1100</v>
      </c>
      <c r="D116" t="b">
        <f t="shared" si="2"/>
        <v>1</v>
      </c>
      <c r="E116" t="str">
        <f t="shared" si="3"/>
        <v>Sensor Linking</v>
      </c>
      <c r="F116">
        <v>1</v>
      </c>
      <c r="I116" s="18">
        <f>INDEX(AlphaSkillbooks[Market cost],MATCH(Table6[[#This Row],[Book]],AlphaSkillbooks[Skillbook],0))</f>
        <v>125000</v>
      </c>
      <c r="J116" t="str">
        <f>"&lt;url=showinfo:"&amp;VLOOKUP(Table6[[#This Row],[Book]],Skill2TypeId[#All],2,FALSE)&amp;"&gt;"&amp;VLOOKUP(Table6[[#This Row],[Book]],Skill2TypeId[#All],1,FALSE)&amp;"&lt;/url&gt; ("&amp;TEXT(Table6[[#This Row],[Value]],"#,")&amp;"k)"</f>
        <v>&lt;url=showinfo:3433&gt;Sensor Linking&lt;/url&gt; (125k)</v>
      </c>
    </row>
    <row r="117" spans="2:10" x14ac:dyDescent="0.25">
      <c r="B117">
        <v>114</v>
      </c>
      <c r="C117" t="s">
        <v>1101</v>
      </c>
      <c r="D117" t="b">
        <f t="shared" si="2"/>
        <v>1</v>
      </c>
      <c r="E117" t="str">
        <f t="shared" si="3"/>
        <v>Energy Pulse Weapons</v>
      </c>
      <c r="F117">
        <v>1</v>
      </c>
      <c r="I117" s="18">
        <f>INDEX(AlphaSkillbooks[Market cost],MATCH(Table6[[#This Row],[Book]],AlphaSkillbooks[Skillbook],0))</f>
        <v>130000</v>
      </c>
      <c r="J117" t="str">
        <f>"&lt;url=showinfo:"&amp;VLOOKUP(Table6[[#This Row],[Book]],Skill2TypeId[#All],2,FALSE)&amp;"&gt;"&amp;VLOOKUP(Table6[[#This Row],[Book]],Skill2TypeId[#All],1,FALSE)&amp;"&lt;/url&gt; ("&amp;TEXT(Table6[[#This Row],[Value]],"#,")&amp;"k)"</f>
        <v>&lt;url=showinfo:3421&gt;Energy Pulse Weapons&lt;/url&gt; (130k)</v>
      </c>
    </row>
    <row r="118" spans="2:10" hidden="1" x14ac:dyDescent="0.25">
      <c r="B118">
        <v>115</v>
      </c>
      <c r="C118" t="s">
        <v>1102</v>
      </c>
      <c r="D118" t="b">
        <f t="shared" si="2"/>
        <v>0</v>
      </c>
      <c r="E118" t="str">
        <f t="shared" si="3"/>
        <v>Drones</v>
      </c>
      <c r="I118">
        <f>INDEX(AlphaSkillbooks[Market cost],MATCH(Table6[[#This Row],[Book]],AlphaSkillbooks[Skillbook],0))</f>
        <v>30000</v>
      </c>
      <c r="J118" t="str">
        <f>"&lt;url=showinfo:"&amp;VLOOKUP(Table6[[#This Row],[Book]],Skill2TypeId[#All],2,FALSE)&amp;"&gt;"&amp;VLOOKUP(Table6[[#This Row],[Book]],Skill2TypeId[#All],1,FALSE)&amp;"&lt;/url&gt; ("&amp;TEXT(Table6[[#This Row],[Value]],"#,")&amp;"k)"</f>
        <v>&lt;url=showinfo:3436&gt;Drones&lt;/url&gt; (30k)</v>
      </c>
    </row>
    <row r="119" spans="2:10" x14ac:dyDescent="0.25">
      <c r="B119">
        <v>116</v>
      </c>
      <c r="C119" t="s">
        <v>1103</v>
      </c>
      <c r="D119" t="b">
        <f t="shared" si="2"/>
        <v>1</v>
      </c>
      <c r="E119" t="str">
        <f t="shared" si="3"/>
        <v>Drone Sharpshooting</v>
      </c>
      <c r="F119">
        <v>1</v>
      </c>
      <c r="I119" s="18">
        <f>INDEX(AlphaSkillbooks[Market cost],MATCH(Table6[[#This Row],[Book]],AlphaSkillbooks[Skillbook],0))</f>
        <v>150000</v>
      </c>
      <c r="J119" t="str">
        <f>"&lt;url=showinfo:"&amp;VLOOKUP(Table6[[#This Row],[Book]],Skill2TypeId[#All],2,FALSE)&amp;"&gt;"&amp;VLOOKUP(Table6[[#This Row],[Book]],Skill2TypeId[#All],1,FALSE)&amp;"&lt;/url&gt; ("&amp;TEXT(Table6[[#This Row],[Value]],"#,")&amp;"k)"</f>
        <v>&lt;url=showinfo:23606&gt;Drone Sharpshooting&lt;/url&gt; (150k)</v>
      </c>
    </row>
    <row r="120" spans="2:10" hidden="1" x14ac:dyDescent="0.25">
      <c r="B120">
        <v>117</v>
      </c>
      <c r="C120" t="s">
        <v>1104</v>
      </c>
      <c r="D120" t="b">
        <f t="shared" si="2"/>
        <v>0</v>
      </c>
      <c r="E120" t="str">
        <f t="shared" si="3"/>
        <v>Hull Upgrades</v>
      </c>
      <c r="I120">
        <f>INDEX(AlphaSkillbooks[Market cost],MATCH(Table6[[#This Row],[Book]],AlphaSkillbooks[Skillbook],0))</f>
        <v>85000</v>
      </c>
      <c r="J120" t="str">
        <f>"&lt;url=showinfo:"&amp;VLOOKUP(Table6[[#This Row],[Book]],Skill2TypeId[#All],2,FALSE)&amp;"&gt;"&amp;VLOOKUP(Table6[[#This Row],[Book]],Skill2TypeId[#All],1,FALSE)&amp;"&lt;/url&gt; ("&amp;TEXT(Table6[[#This Row],[Value]],"#,")&amp;"k)"</f>
        <v>&lt;url=showinfo:3394&gt;Hull Upgrades&lt;/url&gt; (85k)</v>
      </c>
    </row>
    <row r="121" spans="2:10" hidden="1" x14ac:dyDescent="0.25">
      <c r="B121">
        <v>118</v>
      </c>
      <c r="C121" t="s">
        <v>1105</v>
      </c>
      <c r="D121" t="b">
        <f t="shared" si="2"/>
        <v>0</v>
      </c>
      <c r="E121" t="str">
        <f t="shared" si="3"/>
        <v>Hull Upgrades</v>
      </c>
      <c r="I121">
        <f>INDEX(AlphaSkillbooks[Market cost],MATCH(Table6[[#This Row],[Book]],AlphaSkillbooks[Skillbook],0))</f>
        <v>85000</v>
      </c>
      <c r="J121" t="str">
        <f>"&lt;url=showinfo:"&amp;VLOOKUP(Table6[[#This Row],[Book]],Skill2TypeId[#All],2,FALSE)&amp;"&gt;"&amp;VLOOKUP(Table6[[#This Row],[Book]],Skill2TypeId[#All],1,FALSE)&amp;"&lt;/url&gt; ("&amp;TEXT(Table6[[#This Row],[Value]],"#,")&amp;"k)"</f>
        <v>&lt;url=showinfo:3394&gt;Hull Upgrades&lt;/url&gt; (85k)</v>
      </c>
    </row>
    <row r="122" spans="2:10" hidden="1" x14ac:dyDescent="0.25">
      <c r="B122">
        <v>119</v>
      </c>
      <c r="C122" t="s">
        <v>1106</v>
      </c>
      <c r="D122" t="b">
        <f t="shared" si="2"/>
        <v>0</v>
      </c>
      <c r="E122" t="str">
        <f t="shared" si="3"/>
        <v>Hull Upgrades</v>
      </c>
      <c r="I122">
        <f>INDEX(AlphaSkillbooks[Market cost],MATCH(Table6[[#This Row],[Book]],AlphaSkillbooks[Skillbook],0))</f>
        <v>85000</v>
      </c>
      <c r="J122" t="str">
        <f>"&lt;url=showinfo:"&amp;VLOOKUP(Table6[[#This Row],[Book]],Skill2TypeId[#All],2,FALSE)&amp;"&gt;"&amp;VLOOKUP(Table6[[#This Row],[Book]],Skill2TypeId[#All],1,FALSE)&amp;"&lt;/url&gt; ("&amp;TEXT(Table6[[#This Row],[Value]],"#,")&amp;"k)"</f>
        <v>&lt;url=showinfo:3394&gt;Hull Upgrades&lt;/url&gt; (85k)</v>
      </c>
    </row>
    <row r="123" spans="2:10" x14ac:dyDescent="0.25">
      <c r="B123">
        <v>120</v>
      </c>
      <c r="C123" t="s">
        <v>1107</v>
      </c>
      <c r="D123" t="b">
        <f t="shared" si="2"/>
        <v>1</v>
      </c>
      <c r="E123" t="str">
        <f t="shared" si="3"/>
        <v>EM Armor Compensation</v>
      </c>
      <c r="F123">
        <v>1</v>
      </c>
      <c r="I123" s="18">
        <f>INDEX(AlphaSkillbooks[Market cost],MATCH(Table6[[#This Row],[Book]],AlphaSkillbooks[Skillbook],0))</f>
        <v>150000</v>
      </c>
      <c r="J123" t="str">
        <f>"&lt;url=showinfo:"&amp;VLOOKUP(Table6[[#This Row],[Book]],Skill2TypeId[#All],2,FALSE)&amp;"&gt;"&amp;VLOOKUP(Table6[[#This Row],[Book]],Skill2TypeId[#All],1,FALSE)&amp;"&lt;/url&gt; ("&amp;TEXT(Table6[[#This Row],[Value]],"#,")&amp;"k)"</f>
        <v>&lt;url=showinfo:22806&gt;EM Armor Compensation&lt;/url&gt; (150k)</v>
      </c>
    </row>
    <row r="124" spans="2:10" hidden="1" x14ac:dyDescent="0.25">
      <c r="B124">
        <v>121</v>
      </c>
      <c r="C124" t="s">
        <v>1108</v>
      </c>
      <c r="D124" t="b">
        <f t="shared" si="2"/>
        <v>0</v>
      </c>
      <c r="E124" t="str">
        <f t="shared" si="3"/>
        <v>Shield Operation</v>
      </c>
      <c r="I124">
        <f>INDEX(AlphaSkillbooks[Market cost],MATCH(Table6[[#This Row],[Book]],AlphaSkillbooks[Skillbook],0))</f>
        <v>55000</v>
      </c>
      <c r="J124" t="str">
        <f>"&lt;url=showinfo:"&amp;VLOOKUP(Table6[[#This Row],[Book]],Skill2TypeId[#All],2,FALSE)&amp;"&gt;"&amp;VLOOKUP(Table6[[#This Row],[Book]],Skill2TypeId[#All],1,FALSE)&amp;"&lt;/url&gt; ("&amp;TEXT(Table6[[#This Row],[Value]],"#,")&amp;"k)"</f>
        <v>&lt;url=showinfo:3416&gt;Shield Operation&lt;/url&gt; (55k)</v>
      </c>
    </row>
    <row r="125" spans="2:10" hidden="1" x14ac:dyDescent="0.25">
      <c r="B125">
        <v>122</v>
      </c>
      <c r="C125" t="s">
        <v>1109</v>
      </c>
      <c r="D125" t="b">
        <f t="shared" si="2"/>
        <v>0</v>
      </c>
      <c r="E125" t="str">
        <f t="shared" si="3"/>
        <v>Shield Operation</v>
      </c>
      <c r="I125">
        <f>INDEX(AlphaSkillbooks[Market cost],MATCH(Table6[[#This Row],[Book]],AlphaSkillbooks[Skillbook],0))</f>
        <v>55000</v>
      </c>
      <c r="J125" t="str">
        <f>"&lt;url=showinfo:"&amp;VLOOKUP(Table6[[#This Row],[Book]],Skill2TypeId[#All],2,FALSE)&amp;"&gt;"&amp;VLOOKUP(Table6[[#This Row],[Book]],Skill2TypeId[#All],1,FALSE)&amp;"&lt;/url&gt; ("&amp;TEXT(Table6[[#This Row],[Value]],"#,")&amp;"k)"</f>
        <v>&lt;url=showinfo:3416&gt;Shield Operation&lt;/url&gt; (55k)</v>
      </c>
    </row>
    <row r="126" spans="2:10" hidden="1" x14ac:dyDescent="0.25">
      <c r="B126">
        <v>123</v>
      </c>
      <c r="C126" t="s">
        <v>1110</v>
      </c>
      <c r="D126" t="b">
        <f t="shared" si="2"/>
        <v>0</v>
      </c>
      <c r="E126" t="str">
        <f t="shared" si="3"/>
        <v>Shield Operation</v>
      </c>
      <c r="I126">
        <f>INDEX(AlphaSkillbooks[Market cost],MATCH(Table6[[#This Row],[Book]],AlphaSkillbooks[Skillbook],0))</f>
        <v>55000</v>
      </c>
      <c r="J126" t="str">
        <f>"&lt;url=showinfo:"&amp;VLOOKUP(Table6[[#This Row],[Book]],Skill2TypeId[#All],2,FALSE)&amp;"&gt;"&amp;VLOOKUP(Table6[[#This Row],[Book]],Skill2TypeId[#All],1,FALSE)&amp;"&lt;/url&gt; ("&amp;TEXT(Table6[[#This Row],[Value]],"#,")&amp;"k)"</f>
        <v>&lt;url=showinfo:3416&gt;Shield Operation&lt;/url&gt; (55k)</v>
      </c>
    </row>
    <row r="127" spans="2:10" x14ac:dyDescent="0.25">
      <c r="B127">
        <v>124</v>
      </c>
      <c r="C127" t="s">
        <v>1111</v>
      </c>
      <c r="D127" t="b">
        <f t="shared" si="2"/>
        <v>1</v>
      </c>
      <c r="E127" t="str">
        <f t="shared" si="3"/>
        <v>EM Shield Compensation</v>
      </c>
      <c r="F127">
        <v>1</v>
      </c>
      <c r="I127" s="18">
        <f>INDEX(AlphaSkillbooks[Market cost],MATCH(Table6[[#This Row],[Book]],AlphaSkillbooks[Skillbook],0))</f>
        <v>150000</v>
      </c>
      <c r="J127" t="str">
        <f>"&lt;url=showinfo:"&amp;VLOOKUP(Table6[[#This Row],[Book]],Skill2TypeId[#All],2,FALSE)&amp;"&gt;"&amp;VLOOKUP(Table6[[#This Row],[Book]],Skill2TypeId[#All],1,FALSE)&amp;"&lt;/url&gt; ("&amp;TEXT(Table6[[#This Row],[Value]],"#,")&amp;"k)"</f>
        <v>&lt;url=showinfo:12365&gt;EM Shield Compensation&lt;/url&gt; (150k)</v>
      </c>
    </row>
    <row r="128" spans="2:10" x14ac:dyDescent="0.25">
      <c r="B128">
        <v>125</v>
      </c>
      <c r="C128" t="s">
        <v>1112</v>
      </c>
      <c r="D128" t="b">
        <f t="shared" si="2"/>
        <v>1</v>
      </c>
      <c r="E128" t="str">
        <f t="shared" si="3"/>
        <v>Explosive Armor Compensation</v>
      </c>
      <c r="F128">
        <v>1</v>
      </c>
      <c r="I128" s="18">
        <f>INDEX(AlphaSkillbooks[Market cost],MATCH(Table6[[#This Row],[Book]],AlphaSkillbooks[Skillbook],0))</f>
        <v>150000</v>
      </c>
      <c r="J128" t="str">
        <f>"&lt;url=showinfo:"&amp;VLOOKUP(Table6[[#This Row],[Book]],Skill2TypeId[#All],2,FALSE)&amp;"&gt;"&amp;VLOOKUP(Table6[[#This Row],[Book]],Skill2TypeId[#All],1,FALSE)&amp;"&lt;/url&gt; ("&amp;TEXT(Table6[[#This Row],[Value]],"#,")&amp;"k)"</f>
        <v>&lt;url=showinfo:22807&gt;Explosive Armor Compensation&lt;/url&gt; (150k)</v>
      </c>
    </row>
    <row r="129" spans="2:10" x14ac:dyDescent="0.25">
      <c r="B129">
        <v>126</v>
      </c>
      <c r="C129" t="s">
        <v>1113</v>
      </c>
      <c r="D129" t="b">
        <f t="shared" si="2"/>
        <v>1</v>
      </c>
      <c r="E129" t="str">
        <f t="shared" si="3"/>
        <v>Explosive Shield Compensation</v>
      </c>
      <c r="F129">
        <v>1</v>
      </c>
      <c r="I129" s="18">
        <f>INDEX(AlphaSkillbooks[Market cost],MATCH(Table6[[#This Row],[Book]],AlphaSkillbooks[Skillbook],0))</f>
        <v>150000</v>
      </c>
      <c r="J129" t="str">
        <f>"&lt;url=showinfo:"&amp;VLOOKUP(Table6[[#This Row],[Book]],Skill2TypeId[#All],2,FALSE)&amp;"&gt;"&amp;VLOOKUP(Table6[[#This Row],[Book]],Skill2TypeId[#All],1,FALSE)&amp;"&lt;/url&gt; ("&amp;TEXT(Table6[[#This Row],[Value]],"#,")&amp;"k)"</f>
        <v>&lt;url=showinfo:12367&gt;Explosive Shield Compensation&lt;/url&gt; (150k)</v>
      </c>
    </row>
    <row r="130" spans="2:10" x14ac:dyDescent="0.25">
      <c r="B130">
        <v>127</v>
      </c>
      <c r="C130" t="s">
        <v>1114</v>
      </c>
      <c r="D130" t="b">
        <f t="shared" si="2"/>
        <v>1</v>
      </c>
      <c r="E130" t="str">
        <f t="shared" si="3"/>
        <v>Kinetic Shield Compensation</v>
      </c>
      <c r="F130">
        <v>1</v>
      </c>
      <c r="I130" s="18">
        <f>INDEX(AlphaSkillbooks[Market cost],MATCH(Table6[[#This Row],[Book]],AlphaSkillbooks[Skillbook],0))</f>
        <v>150000</v>
      </c>
      <c r="J130" t="str">
        <f>"&lt;url=showinfo:"&amp;VLOOKUP(Table6[[#This Row],[Book]],Skill2TypeId[#All],2,FALSE)&amp;"&gt;"&amp;VLOOKUP(Table6[[#This Row],[Book]],Skill2TypeId[#All],1,FALSE)&amp;"&lt;/url&gt; ("&amp;TEXT(Table6[[#This Row],[Value]],"#,")&amp;"k)"</f>
        <v>&lt;url=showinfo:12366&gt;Kinetic Shield Compensation&lt;/url&gt; (150k)</v>
      </c>
    </row>
    <row r="131" spans="2:10" x14ac:dyDescent="0.25">
      <c r="B131">
        <v>128</v>
      </c>
      <c r="C131" t="s">
        <v>1115</v>
      </c>
      <c r="D131" t="b">
        <f t="shared" si="2"/>
        <v>1</v>
      </c>
      <c r="E131" t="str">
        <f t="shared" si="3"/>
        <v>Shield Compensation</v>
      </c>
      <c r="F131">
        <v>1</v>
      </c>
      <c r="I131" s="18">
        <f>INDEX(AlphaSkillbooks[Market cost],MATCH(Table6[[#This Row],[Book]],AlphaSkillbooks[Skillbook],0))</f>
        <v>150000</v>
      </c>
      <c r="J131" t="str">
        <f>"&lt;url=showinfo:"&amp;VLOOKUP(Table6[[#This Row],[Book]],Skill2TypeId[#All],2,FALSE)&amp;"&gt;"&amp;VLOOKUP(Table6[[#This Row],[Book]],Skill2TypeId[#All],1,FALSE)&amp;"&lt;/url&gt; ("&amp;TEXT(Table6[[#This Row],[Value]],"#,")&amp;"k)"</f>
        <v>&lt;url=showinfo:21059&gt;Shield Compensation&lt;/url&gt; (150k)</v>
      </c>
    </row>
    <row r="132" spans="2:10" hidden="1" x14ac:dyDescent="0.25">
      <c r="B132">
        <v>129</v>
      </c>
      <c r="C132" t="s">
        <v>1116</v>
      </c>
      <c r="D132" t="b">
        <f t="shared" si="2"/>
        <v>1</v>
      </c>
      <c r="E132" t="str">
        <f t="shared" si="3"/>
        <v>Target Management</v>
      </c>
      <c r="I132" s="18">
        <f>INDEX(AlphaSkillbooks[Market cost],MATCH(Table6[[#This Row],[Book]],AlphaSkillbooks[Skillbook],0))</f>
        <v>150000</v>
      </c>
      <c r="J132" t="str">
        <f>"&lt;url=showinfo:"&amp;VLOOKUP(Table6[[#This Row],[Book]],Skill2TypeId[#All],2,FALSE)&amp;"&gt;"&amp;VLOOKUP(Table6[[#This Row],[Book]],Skill2TypeId[#All],1,FALSE)&amp;"&lt;/url&gt; ("&amp;TEXT(Table6[[#This Row],[Value]],"#,")&amp;"k)"</f>
        <v>&lt;url=showinfo:3429&gt;Target Management&lt;/url&gt; (150k)</v>
      </c>
    </row>
    <row r="133" spans="2:10" x14ac:dyDescent="0.25">
      <c r="B133">
        <v>130</v>
      </c>
      <c r="C133" t="s">
        <v>1117</v>
      </c>
      <c r="D133" t="b">
        <f t="shared" ref="D133:D196" si="4">VALUE(RIGHT(C133,1))=1</f>
        <v>1</v>
      </c>
      <c r="E133" t="str">
        <f t="shared" ref="E133:E196" si="5">LEFT(C133,LEN(C133)-2)</f>
        <v>Thermal Armor Compensation</v>
      </c>
      <c r="F133">
        <v>1</v>
      </c>
      <c r="I133" s="18">
        <f>INDEX(AlphaSkillbooks[Market cost],MATCH(Table6[[#This Row],[Book]],AlphaSkillbooks[Skillbook],0))</f>
        <v>150000</v>
      </c>
      <c r="J133" t="str">
        <f>"&lt;url=showinfo:"&amp;VLOOKUP(Table6[[#This Row],[Book]],Skill2TypeId[#All],2,FALSE)&amp;"&gt;"&amp;VLOOKUP(Table6[[#This Row],[Book]],Skill2TypeId[#All],1,FALSE)&amp;"&lt;/url&gt; ("&amp;TEXT(Table6[[#This Row],[Value]],"#,")&amp;"k)"</f>
        <v>&lt;url=showinfo:22809&gt;Thermal Armor Compensation&lt;/url&gt; (150k)</v>
      </c>
    </row>
    <row r="134" spans="2:10" x14ac:dyDescent="0.25">
      <c r="B134">
        <v>131</v>
      </c>
      <c r="C134" t="s">
        <v>1118</v>
      </c>
      <c r="D134" t="b">
        <f t="shared" si="4"/>
        <v>1</v>
      </c>
      <c r="E134" t="str">
        <f t="shared" si="5"/>
        <v>Thermal Shield Compensation</v>
      </c>
      <c r="F134">
        <v>1</v>
      </c>
      <c r="I134" s="18">
        <f>INDEX(AlphaSkillbooks[Market cost],MATCH(Table6[[#This Row],[Book]],AlphaSkillbooks[Skillbook],0))</f>
        <v>150000</v>
      </c>
      <c r="J134" t="str">
        <f>"&lt;url=showinfo:"&amp;VLOOKUP(Table6[[#This Row],[Book]],Skill2TypeId[#All],2,FALSE)&amp;"&gt;"&amp;VLOOKUP(Table6[[#This Row],[Book]],Skill2TypeId[#All],1,FALSE)&amp;"&lt;/url&gt; ("&amp;TEXT(Table6[[#This Row],[Value]],"#,")&amp;"k)"</f>
        <v>&lt;url=showinfo:11566&gt;Thermal Shield Compensation&lt;/url&gt; (150k)</v>
      </c>
    </row>
    <row r="135" spans="2:10" hidden="1" x14ac:dyDescent="0.25">
      <c r="B135">
        <v>132</v>
      </c>
      <c r="C135" t="s">
        <v>1119</v>
      </c>
      <c r="D135" t="b">
        <f t="shared" si="4"/>
        <v>1</v>
      </c>
      <c r="E135" t="str">
        <f t="shared" si="5"/>
        <v>Shield Management</v>
      </c>
      <c r="I135" s="18">
        <f>INDEX(AlphaSkillbooks[Market cost],MATCH(Table6[[#This Row],[Book]],AlphaSkillbooks[Skillbook],0))</f>
        <v>170000</v>
      </c>
      <c r="J135" t="str">
        <f>"&lt;url=showinfo:"&amp;VLOOKUP(Table6[[#This Row],[Book]],Skill2TypeId[#All],2,FALSE)&amp;"&gt;"&amp;VLOOKUP(Table6[[#This Row],[Book]],Skill2TypeId[#All],1,FALSE)&amp;"&lt;/url&gt; ("&amp;TEXT(Table6[[#This Row],[Value]],"#,")&amp;"k)"</f>
        <v>&lt;url=showinfo:3419&gt;Shield Management&lt;/url&gt; (170k)</v>
      </c>
    </row>
    <row r="136" spans="2:10" hidden="1" x14ac:dyDescent="0.25">
      <c r="B136">
        <v>133</v>
      </c>
      <c r="C136" t="s">
        <v>1120</v>
      </c>
      <c r="D136" t="b">
        <f t="shared" si="4"/>
        <v>1</v>
      </c>
      <c r="E136" t="str">
        <f t="shared" si="5"/>
        <v>Propulsion Jamming</v>
      </c>
      <c r="I136" s="18">
        <f>INDEX(AlphaSkillbooks[Market cost],MATCH(Table6[[#This Row],[Book]],AlphaSkillbooks[Skillbook],0))</f>
        <v>175000</v>
      </c>
      <c r="J136" t="str">
        <f>"&lt;url=showinfo:"&amp;VLOOKUP(Table6[[#This Row],[Book]],Skill2TypeId[#All],2,FALSE)&amp;"&gt;"&amp;VLOOKUP(Table6[[#This Row],[Book]],Skill2TypeId[#All],1,FALSE)&amp;"&lt;/url&gt; ("&amp;TEXT(Table6[[#This Row],[Value]],"#,")&amp;"k)"</f>
        <v>&lt;url=showinfo:3435&gt;Propulsion Jamming&lt;/url&gt; (175k)</v>
      </c>
    </row>
    <row r="137" spans="2:10" hidden="1" x14ac:dyDescent="0.25">
      <c r="B137">
        <v>134</v>
      </c>
      <c r="C137" t="s">
        <v>1121</v>
      </c>
      <c r="D137" t="b">
        <f t="shared" si="4"/>
        <v>1</v>
      </c>
      <c r="E137" t="str">
        <f t="shared" si="5"/>
        <v>Capacitor Management</v>
      </c>
      <c r="I137" s="18">
        <f>INDEX(AlphaSkillbooks[Market cost],MATCH(Table6[[#This Row],[Book]],AlphaSkillbooks[Skillbook],0))</f>
        <v>200000</v>
      </c>
      <c r="J137" t="str">
        <f>"&lt;url=showinfo:"&amp;VLOOKUP(Table6[[#This Row],[Book]],Skill2TypeId[#All],2,FALSE)&amp;"&gt;"&amp;VLOOKUP(Table6[[#This Row],[Book]],Skill2TypeId[#All],1,FALSE)&amp;"&lt;/url&gt; ("&amp;TEXT(Table6[[#This Row],[Value]],"#,")&amp;"k)"</f>
        <v>&lt;url=showinfo:3418&gt;Capacitor Management&lt;/url&gt; (200k)</v>
      </c>
    </row>
    <row r="138" spans="2:10" hidden="1" x14ac:dyDescent="0.25">
      <c r="B138">
        <v>135</v>
      </c>
      <c r="C138" t="s">
        <v>1122</v>
      </c>
      <c r="D138" t="b">
        <f t="shared" si="4"/>
        <v>0</v>
      </c>
      <c r="E138" t="str">
        <f t="shared" si="5"/>
        <v>Social</v>
      </c>
      <c r="I138">
        <f>INDEX(AlphaSkillbooks[Market cost],MATCH(Table6[[#This Row],[Book]],AlphaSkillbooks[Skillbook],0))</f>
        <v>30000</v>
      </c>
      <c r="J138" t="str">
        <f>"&lt;url=showinfo:"&amp;VLOOKUP(Table6[[#This Row],[Book]],Skill2TypeId[#All],2,FALSE)&amp;"&gt;"&amp;VLOOKUP(Table6[[#This Row],[Book]],Skill2TypeId[#All],1,FALSE)&amp;"&lt;/url&gt; ("&amp;TEXT(Table6[[#This Row],[Value]],"#,")&amp;"k)"</f>
        <v>&lt;url=showinfo:3355&gt;Social&lt;/url&gt; (30k)</v>
      </c>
    </row>
    <row r="139" spans="2:10" hidden="1" x14ac:dyDescent="0.25">
      <c r="B139">
        <v>136</v>
      </c>
      <c r="C139" t="s">
        <v>1123</v>
      </c>
      <c r="D139" t="b">
        <f t="shared" si="4"/>
        <v>0</v>
      </c>
      <c r="E139" t="str">
        <f t="shared" si="5"/>
        <v>Social</v>
      </c>
      <c r="I139">
        <f>INDEX(AlphaSkillbooks[Market cost],MATCH(Table6[[#This Row],[Book]],AlphaSkillbooks[Skillbook],0))</f>
        <v>30000</v>
      </c>
      <c r="J139" t="str">
        <f>"&lt;url=showinfo:"&amp;VLOOKUP(Table6[[#This Row],[Book]],Skill2TypeId[#All],2,FALSE)&amp;"&gt;"&amp;VLOOKUP(Table6[[#This Row],[Book]],Skill2TypeId[#All],1,FALSE)&amp;"&lt;/url&gt; ("&amp;TEXT(Table6[[#This Row],[Value]],"#,")&amp;"k)"</f>
        <v>&lt;url=showinfo:3355&gt;Social&lt;/url&gt; (30k)</v>
      </c>
    </row>
    <row r="140" spans="2:10" x14ac:dyDescent="0.25">
      <c r="B140">
        <v>137</v>
      </c>
      <c r="C140" t="s">
        <v>1124</v>
      </c>
      <c r="D140" t="b">
        <f t="shared" si="4"/>
        <v>1</v>
      </c>
      <c r="E140" t="str">
        <f t="shared" si="5"/>
        <v>Connections</v>
      </c>
      <c r="F140">
        <v>1</v>
      </c>
      <c r="I140" s="18">
        <f>INDEX(AlphaSkillbooks[Market cost],MATCH(Table6[[#This Row],[Book]],AlphaSkillbooks[Skillbook],0))</f>
        <v>200000</v>
      </c>
      <c r="J140" t="str">
        <f>"&lt;url=showinfo:"&amp;VLOOKUP(Table6[[#This Row],[Book]],Skill2TypeId[#All],2,FALSE)&amp;"&gt;"&amp;VLOOKUP(Table6[[#This Row],[Book]],Skill2TypeId[#All],1,FALSE)&amp;"&lt;/url&gt; ("&amp;TEXT(Table6[[#This Row],[Value]],"#,")&amp;"k)"</f>
        <v>&lt;url=showinfo:3359&gt;Connections&lt;/url&gt; (200k)</v>
      </c>
    </row>
    <row r="141" spans="2:10" x14ac:dyDescent="0.25">
      <c r="B141">
        <v>138</v>
      </c>
      <c r="C141" t="s">
        <v>1125</v>
      </c>
      <c r="D141" t="b">
        <f t="shared" si="4"/>
        <v>1</v>
      </c>
      <c r="E141" t="str">
        <f t="shared" si="5"/>
        <v>Criminal Connections</v>
      </c>
      <c r="F141">
        <v>1</v>
      </c>
      <c r="I141" s="18">
        <f>INDEX(AlphaSkillbooks[Market cost],MATCH(Table6[[#This Row],[Book]],AlphaSkillbooks[Skillbook],0))</f>
        <v>200000</v>
      </c>
      <c r="J141" t="str">
        <f>"&lt;url=showinfo:"&amp;VLOOKUP(Table6[[#This Row],[Book]],Skill2TypeId[#All],2,FALSE)&amp;"&gt;"&amp;VLOOKUP(Table6[[#This Row],[Book]],Skill2TypeId[#All],1,FALSE)&amp;"&lt;/url&gt; ("&amp;TEXT(Table6[[#This Row],[Value]],"#,")&amp;"k)"</f>
        <v>&lt;url=showinfo:3361&gt;Criminal Connections&lt;/url&gt; (200k)</v>
      </c>
    </row>
    <row r="142" spans="2:10" x14ac:dyDescent="0.25">
      <c r="B142">
        <v>139</v>
      </c>
      <c r="C142" t="s">
        <v>1126</v>
      </c>
      <c r="D142" t="b">
        <f t="shared" si="4"/>
        <v>1</v>
      </c>
      <c r="E142" t="str">
        <f t="shared" si="5"/>
        <v>Diplomacy</v>
      </c>
      <c r="F142">
        <v>1</v>
      </c>
      <c r="I142" s="18">
        <f>INDEX(AlphaSkillbooks[Market cost],MATCH(Table6[[#This Row],[Book]],AlphaSkillbooks[Skillbook],0))</f>
        <v>200000</v>
      </c>
      <c r="J142" t="str">
        <f>"&lt;url=showinfo:"&amp;VLOOKUP(Table6[[#This Row],[Book]],Skill2TypeId[#All],2,FALSE)&amp;"&gt;"&amp;VLOOKUP(Table6[[#This Row],[Book]],Skill2TypeId[#All],1,FALSE)&amp;"&lt;/url&gt; ("&amp;TEXT(Table6[[#This Row],[Value]],"#,")&amp;"k)"</f>
        <v>&lt;url=showinfo:3357&gt;Diplomacy&lt;/url&gt; (200k)</v>
      </c>
    </row>
    <row r="143" spans="2:10" hidden="1" x14ac:dyDescent="0.25">
      <c r="B143">
        <v>140</v>
      </c>
      <c r="C143" t="s">
        <v>1127</v>
      </c>
      <c r="D143" t="b">
        <f t="shared" si="4"/>
        <v>0</v>
      </c>
      <c r="E143" t="str">
        <f t="shared" si="5"/>
        <v>Industry</v>
      </c>
      <c r="I143">
        <f>INDEX(AlphaSkillbooks[Market cost],MATCH(Table6[[#This Row],[Book]],AlphaSkillbooks[Skillbook],0))</f>
        <v>30000</v>
      </c>
      <c r="J143" t="str">
        <f>"&lt;url=showinfo:"&amp;VLOOKUP(Table6[[#This Row],[Book]],Skill2TypeId[#All],2,FALSE)&amp;"&gt;"&amp;VLOOKUP(Table6[[#This Row],[Book]],Skill2TypeId[#All],1,FALSE)&amp;"&lt;/url&gt; ("&amp;TEXT(Table6[[#This Row],[Value]],"#,")&amp;"k)"</f>
        <v>&lt;url=showinfo:3380&gt;Industry&lt;/url&gt; (30k)</v>
      </c>
    </row>
    <row r="144" spans="2:10" hidden="1" x14ac:dyDescent="0.25">
      <c r="B144">
        <v>141</v>
      </c>
      <c r="C144" t="s">
        <v>1128</v>
      </c>
      <c r="D144" t="b">
        <f t="shared" si="4"/>
        <v>0</v>
      </c>
      <c r="E144" t="str">
        <f t="shared" si="5"/>
        <v>Industry</v>
      </c>
      <c r="I144">
        <f>INDEX(AlphaSkillbooks[Market cost],MATCH(Table6[[#This Row],[Book]],AlphaSkillbooks[Skillbook],0))</f>
        <v>30000</v>
      </c>
      <c r="J144" t="str">
        <f>"&lt;url=showinfo:"&amp;VLOOKUP(Table6[[#This Row],[Book]],Skill2TypeId[#All],2,FALSE)&amp;"&gt;"&amp;VLOOKUP(Table6[[#This Row],[Book]],Skill2TypeId[#All],1,FALSE)&amp;"&lt;/url&gt; ("&amp;TEXT(Table6[[#This Row],[Value]],"#,")&amp;"k)"</f>
        <v>&lt;url=showinfo:3380&gt;Industry&lt;/url&gt; (30k)</v>
      </c>
    </row>
    <row r="145" spans="2:10" x14ac:dyDescent="0.25">
      <c r="B145">
        <v>142</v>
      </c>
      <c r="C145" t="s">
        <v>1129</v>
      </c>
      <c r="D145" t="b">
        <f t="shared" si="4"/>
        <v>1</v>
      </c>
      <c r="E145" t="str">
        <f t="shared" si="5"/>
        <v>Mass Production</v>
      </c>
      <c r="F145">
        <v>1</v>
      </c>
      <c r="I145" s="18">
        <f>INDEX(AlphaSkillbooks[Market cost],MATCH(Table6[[#This Row],[Book]],AlphaSkillbooks[Skillbook],0))</f>
        <v>200000</v>
      </c>
      <c r="J145" t="str">
        <f>"&lt;url=showinfo:"&amp;VLOOKUP(Table6[[#This Row],[Book]],Skill2TypeId[#All],2,FALSE)&amp;"&gt;"&amp;VLOOKUP(Table6[[#This Row],[Book]],Skill2TypeId[#All],1,FALSE)&amp;"&lt;/url&gt; ("&amp;TEXT(Table6[[#This Row],[Value]],"#,")&amp;"k)"</f>
        <v>&lt;url=showinfo:3387&gt;Mass Production&lt;/url&gt; (200k)</v>
      </c>
    </row>
    <row r="146" spans="2:10" x14ac:dyDescent="0.25">
      <c r="B146">
        <v>143</v>
      </c>
      <c r="C146" t="s">
        <v>1130</v>
      </c>
      <c r="D146" t="b">
        <f t="shared" si="4"/>
        <v>1</v>
      </c>
      <c r="E146" t="str">
        <f t="shared" si="5"/>
        <v>Repair Drone Operation</v>
      </c>
      <c r="F146">
        <v>1</v>
      </c>
      <c r="I146" s="18">
        <f>INDEX(AlphaSkillbooks[Market cost],MATCH(Table6[[#This Row],[Book]],AlphaSkillbooks[Skillbook],0))</f>
        <v>200000</v>
      </c>
      <c r="J146" t="str">
        <f>"&lt;url=showinfo:"&amp;VLOOKUP(Table6[[#This Row],[Book]],Skill2TypeId[#All],2,FALSE)&amp;"&gt;"&amp;VLOOKUP(Table6[[#This Row],[Book]],Skill2TypeId[#All],1,FALSE)&amp;"&lt;/url&gt; ("&amp;TEXT(Table6[[#This Row],[Value]],"#,")&amp;"k)"</f>
        <v>&lt;url=showinfo:3439&gt;Repair Drone Operation&lt;/url&gt; (200k)</v>
      </c>
    </row>
    <row r="147" spans="2:10" hidden="1" x14ac:dyDescent="0.25">
      <c r="B147">
        <v>144</v>
      </c>
      <c r="C147" t="s">
        <v>1131</v>
      </c>
      <c r="D147" t="b">
        <f t="shared" si="4"/>
        <v>1</v>
      </c>
      <c r="E147" t="str">
        <f t="shared" si="5"/>
        <v>Tactical Shield Manipulation</v>
      </c>
      <c r="I147" s="18">
        <f>INDEX(AlphaSkillbooks[Market cost],MATCH(Table6[[#This Row],[Book]],AlphaSkillbooks[Skillbook],0))</f>
        <v>210000</v>
      </c>
      <c r="J147" t="str">
        <f>"&lt;url=showinfo:"&amp;VLOOKUP(Table6[[#This Row],[Book]],Skill2TypeId[#All],2,FALSE)&amp;"&gt;"&amp;VLOOKUP(Table6[[#This Row],[Book]],Skill2TypeId[#All],1,FALSE)&amp;"&lt;/url&gt; ("&amp;TEXT(Table6[[#This Row],[Value]],"#,")&amp;"k)"</f>
        <v>&lt;url=showinfo:3420&gt;Tactical Shield Manipulation&lt;/url&gt; (210k)</v>
      </c>
    </row>
    <row r="148" spans="2:10" hidden="1" x14ac:dyDescent="0.25">
      <c r="B148">
        <v>145</v>
      </c>
      <c r="C148" t="s">
        <v>1132</v>
      </c>
      <c r="D148" t="b">
        <f t="shared" si="4"/>
        <v>1</v>
      </c>
      <c r="E148" t="str">
        <f t="shared" si="5"/>
        <v>Survey</v>
      </c>
      <c r="I148" s="18" t="e">
        <f>INDEX(AlphaSkillbooks[Market cost],MATCH(Table6[[#This Row],[Book]],AlphaSkillbooks[Skillbook],0))</f>
        <v>#N/A</v>
      </c>
      <c r="J148" t="e">
        <f>"&lt;url=showinfo:"&amp;VLOOKUP(Table6[[#This Row],[Book]],Skill2TypeId[#All],2,FALSE)&amp;"&gt;"&amp;VLOOKUP(Table6[[#This Row],[Book]],Skill2TypeId[#All],1,FALSE)&amp;"&lt;/url&gt; ("&amp;TEXT(Table6[[#This Row],[Value]],"#,")&amp;"k)"</f>
        <v>#N/A</v>
      </c>
    </row>
    <row r="149" spans="2:10" hidden="1" x14ac:dyDescent="0.25">
      <c r="B149">
        <v>146</v>
      </c>
      <c r="C149" t="s">
        <v>1133</v>
      </c>
      <c r="D149" t="b">
        <f t="shared" si="4"/>
        <v>0</v>
      </c>
      <c r="E149" t="str">
        <f t="shared" si="5"/>
        <v>Survey</v>
      </c>
      <c r="I149" t="e">
        <f>INDEX(AlphaSkillbooks[Market cost],MATCH(Table6[[#This Row],[Book]],AlphaSkillbooks[Skillbook],0))</f>
        <v>#N/A</v>
      </c>
      <c r="J149" t="e">
        <f>"&lt;url=showinfo:"&amp;VLOOKUP(Table6[[#This Row],[Book]],Skill2TypeId[#All],2,FALSE)&amp;"&gt;"&amp;VLOOKUP(Table6[[#This Row],[Book]],Skill2TypeId[#All],1,FALSE)&amp;"&lt;/url&gt; ("&amp;TEXT(Table6[[#This Row],[Value]],"#,")&amp;"k)"</f>
        <v>#N/A</v>
      </c>
    </row>
    <row r="150" spans="2:10" hidden="1" x14ac:dyDescent="0.25">
      <c r="B150">
        <v>147</v>
      </c>
      <c r="C150" t="s">
        <v>1134</v>
      </c>
      <c r="D150" t="b">
        <f t="shared" si="4"/>
        <v>0</v>
      </c>
      <c r="E150" t="str">
        <f t="shared" si="5"/>
        <v>Survey</v>
      </c>
      <c r="I150" t="e">
        <f>INDEX(AlphaSkillbooks[Market cost],MATCH(Table6[[#This Row],[Book]],AlphaSkillbooks[Skillbook],0))</f>
        <v>#N/A</v>
      </c>
      <c r="J150" t="e">
        <f>"&lt;url=showinfo:"&amp;VLOOKUP(Table6[[#This Row],[Book]],Skill2TypeId[#All],2,FALSE)&amp;"&gt;"&amp;VLOOKUP(Table6[[#This Row],[Book]],Skill2TypeId[#All],1,FALSE)&amp;"&lt;/url&gt; ("&amp;TEXT(Table6[[#This Row],[Value]],"#,")&amp;"k)"</f>
        <v>#N/A</v>
      </c>
    </row>
    <row r="151" spans="2:10" hidden="1" x14ac:dyDescent="0.25">
      <c r="B151">
        <v>148</v>
      </c>
      <c r="C151" t="s">
        <v>1135</v>
      </c>
      <c r="D151" t="b">
        <f t="shared" si="4"/>
        <v>1</v>
      </c>
      <c r="E151" t="str">
        <f t="shared" si="5"/>
        <v>Archaeology</v>
      </c>
      <c r="I151" s="18">
        <f>INDEX(AlphaSkillbooks[Market cost],MATCH(Table6[[#This Row],[Book]],AlphaSkillbooks[Skillbook],0))</f>
        <v>250000</v>
      </c>
      <c r="J151" t="str">
        <f>"&lt;url=showinfo:"&amp;VLOOKUP(Table6[[#This Row],[Book]],Skill2TypeId[#All],2,FALSE)&amp;"&gt;"&amp;VLOOKUP(Table6[[#This Row],[Book]],Skill2TypeId[#All],1,FALSE)&amp;"&lt;/url&gt; ("&amp;TEXT(Table6[[#This Row],[Value]],"#,")&amp;"k)"</f>
        <v>&lt;url=showinfo:13278&gt;Archaeology&lt;/url&gt; (250k)</v>
      </c>
    </row>
    <row r="152" spans="2:10" hidden="1" x14ac:dyDescent="0.25">
      <c r="B152">
        <v>149</v>
      </c>
      <c r="C152" t="s">
        <v>1136</v>
      </c>
      <c r="D152" t="b">
        <f t="shared" si="4"/>
        <v>0</v>
      </c>
      <c r="E152" t="str">
        <f t="shared" si="5"/>
        <v>Jury Rigging</v>
      </c>
      <c r="I152">
        <f>INDEX(AlphaSkillbooks[Market cost],MATCH(Table6[[#This Row],[Book]],AlphaSkillbooks[Skillbook],0))</f>
        <v>75000</v>
      </c>
      <c r="J152" t="str">
        <f>"&lt;url=showinfo:"&amp;VLOOKUP(Table6[[#This Row],[Book]],Skill2TypeId[#All],2,FALSE)&amp;"&gt;"&amp;VLOOKUP(Table6[[#This Row],[Book]],Skill2TypeId[#All],1,FALSE)&amp;"&lt;/url&gt; ("&amp;TEXT(Table6[[#This Row],[Value]],"#,")&amp;"k)"</f>
        <v>&lt;url=showinfo:26252&gt;Jury Rigging&lt;/url&gt; (75k)</v>
      </c>
    </row>
    <row r="153" spans="2:10" hidden="1" x14ac:dyDescent="0.25">
      <c r="B153">
        <v>150</v>
      </c>
      <c r="C153" t="s">
        <v>1137</v>
      </c>
      <c r="D153" t="b">
        <f t="shared" si="4"/>
        <v>0</v>
      </c>
      <c r="E153" t="str">
        <f t="shared" si="5"/>
        <v>Jury Rigging</v>
      </c>
      <c r="I153">
        <f>INDEX(AlphaSkillbooks[Market cost],MATCH(Table6[[#This Row],[Book]],AlphaSkillbooks[Skillbook],0))</f>
        <v>75000</v>
      </c>
      <c r="J153" t="str">
        <f>"&lt;url=showinfo:"&amp;VLOOKUP(Table6[[#This Row],[Book]],Skill2TypeId[#All],2,FALSE)&amp;"&gt;"&amp;VLOOKUP(Table6[[#This Row],[Book]],Skill2TypeId[#All],1,FALSE)&amp;"&lt;/url&gt; ("&amp;TEXT(Table6[[#This Row],[Value]],"#,")&amp;"k)"</f>
        <v>&lt;url=showinfo:26252&gt;Jury Rigging&lt;/url&gt; (75k)</v>
      </c>
    </row>
    <row r="154" spans="2:10" x14ac:dyDescent="0.25">
      <c r="B154">
        <v>151</v>
      </c>
      <c r="C154" t="s">
        <v>1138</v>
      </c>
      <c r="D154" t="b">
        <f t="shared" si="4"/>
        <v>1</v>
      </c>
      <c r="E154" t="str">
        <f t="shared" si="5"/>
        <v>Armor Rigging</v>
      </c>
      <c r="F154">
        <v>1</v>
      </c>
      <c r="I154" s="18">
        <f>INDEX(AlphaSkillbooks[Market cost],MATCH(Table6[[#This Row],[Book]],AlphaSkillbooks[Skillbook],0))</f>
        <v>250000</v>
      </c>
      <c r="J154" t="str">
        <f>"&lt;url=showinfo:"&amp;VLOOKUP(Table6[[#This Row],[Book]],Skill2TypeId[#All],2,FALSE)&amp;"&gt;"&amp;VLOOKUP(Table6[[#This Row],[Book]],Skill2TypeId[#All],1,FALSE)&amp;"&lt;/url&gt; ("&amp;TEXT(Table6[[#This Row],[Value]],"#,")&amp;"k)"</f>
        <v>&lt;url=showinfo:26253&gt;Armor Rigging&lt;/url&gt; (250k)</v>
      </c>
    </row>
    <row r="155" spans="2:10" x14ac:dyDescent="0.25">
      <c r="B155">
        <v>152</v>
      </c>
      <c r="C155" t="s">
        <v>1139</v>
      </c>
      <c r="D155" t="b">
        <f t="shared" si="4"/>
        <v>1</v>
      </c>
      <c r="E155" t="str">
        <f t="shared" si="5"/>
        <v>Drones Rigging</v>
      </c>
      <c r="F155">
        <v>1</v>
      </c>
      <c r="I155" s="18">
        <f>INDEX(AlphaSkillbooks[Market cost],MATCH(Table6[[#This Row],[Book]],AlphaSkillbooks[Skillbook],0))</f>
        <v>250000</v>
      </c>
      <c r="J155" t="str">
        <f>"&lt;url=showinfo:"&amp;VLOOKUP(Table6[[#This Row],[Book]],Skill2TypeId[#All],2,FALSE)&amp;"&gt;"&amp;VLOOKUP(Table6[[#This Row],[Book]],Skill2TypeId[#All],1,FALSE)&amp;"&lt;/url&gt; ("&amp;TEXT(Table6[[#This Row],[Value]],"#,")&amp;"k)"</f>
        <v>&lt;url=showinfo:26255&gt;Drones Rigging&lt;/url&gt; (250k)</v>
      </c>
    </row>
    <row r="156" spans="2:10" x14ac:dyDescent="0.25">
      <c r="B156">
        <v>153</v>
      </c>
      <c r="C156" t="s">
        <v>1140</v>
      </c>
      <c r="D156" t="b">
        <f t="shared" si="4"/>
        <v>1</v>
      </c>
      <c r="E156" t="str">
        <f t="shared" si="5"/>
        <v>Electronic Superiority Rigging</v>
      </c>
      <c r="F156">
        <v>1</v>
      </c>
      <c r="I156" s="18">
        <f>INDEX(AlphaSkillbooks[Market cost],MATCH(Table6[[#This Row],[Book]],AlphaSkillbooks[Skillbook],0))</f>
        <v>250000</v>
      </c>
      <c r="J156" t="str">
        <f>"&lt;url=showinfo:"&amp;VLOOKUP(Table6[[#This Row],[Book]],Skill2TypeId[#All],2,FALSE)&amp;"&gt;"&amp;VLOOKUP(Table6[[#This Row],[Book]],Skill2TypeId[#All],1,FALSE)&amp;"&lt;/url&gt; ("&amp;TEXT(Table6[[#This Row],[Value]],"#,")&amp;"k)"</f>
        <v>&lt;url=showinfo:26256&gt;Electronic Superiority Rigging&lt;/url&gt; (250k)</v>
      </c>
    </row>
    <row r="157" spans="2:10" x14ac:dyDescent="0.25">
      <c r="B157">
        <v>154</v>
      </c>
      <c r="C157" t="s">
        <v>1141</v>
      </c>
      <c r="D157" t="b">
        <f t="shared" si="4"/>
        <v>1</v>
      </c>
      <c r="E157" t="str">
        <f t="shared" si="5"/>
        <v>Energy Weapon Rigging</v>
      </c>
      <c r="F157">
        <v>1</v>
      </c>
      <c r="I157" s="18">
        <f>INDEX(AlphaSkillbooks[Market cost],MATCH(Table6[[#This Row],[Book]],AlphaSkillbooks[Skillbook],0))</f>
        <v>250000</v>
      </c>
      <c r="J157" t="str">
        <f>"&lt;url=showinfo:"&amp;VLOOKUP(Table6[[#This Row],[Book]],Skill2TypeId[#All],2,FALSE)&amp;"&gt;"&amp;VLOOKUP(Table6[[#This Row],[Book]],Skill2TypeId[#All],1,FALSE)&amp;"&lt;/url&gt; ("&amp;TEXT(Table6[[#This Row],[Value]],"#,")&amp;"k)"</f>
        <v>&lt;url=showinfo:26258&gt;Energy Weapon Rigging&lt;/url&gt; (250k)</v>
      </c>
    </row>
    <row r="158" spans="2:10" x14ac:dyDescent="0.25">
      <c r="B158">
        <v>155</v>
      </c>
      <c r="C158" t="s">
        <v>1142</v>
      </c>
      <c r="D158" t="b">
        <f t="shared" si="4"/>
        <v>1</v>
      </c>
      <c r="E158" t="str">
        <f t="shared" si="5"/>
        <v>Hybrid Weapon Rigging</v>
      </c>
      <c r="F158">
        <v>1</v>
      </c>
      <c r="I158" s="18">
        <f>INDEX(AlphaSkillbooks[Market cost],MATCH(Table6[[#This Row],[Book]],AlphaSkillbooks[Skillbook],0))</f>
        <v>250000</v>
      </c>
      <c r="J158" t="str">
        <f>"&lt;url=showinfo:"&amp;VLOOKUP(Table6[[#This Row],[Book]],Skill2TypeId[#All],2,FALSE)&amp;"&gt;"&amp;VLOOKUP(Table6[[#This Row],[Book]],Skill2TypeId[#All],1,FALSE)&amp;"&lt;/url&gt; ("&amp;TEXT(Table6[[#This Row],[Value]],"#,")&amp;"k)"</f>
        <v>&lt;url=showinfo:26259&gt;Hybrid Weapon Rigging&lt;/url&gt; (250k)</v>
      </c>
    </row>
    <row r="159" spans="2:10" x14ac:dyDescent="0.25">
      <c r="B159">
        <v>156</v>
      </c>
      <c r="C159" t="s">
        <v>1143</v>
      </c>
      <c r="D159" t="b">
        <f t="shared" si="4"/>
        <v>1</v>
      </c>
      <c r="E159" t="str">
        <f t="shared" si="5"/>
        <v>Launcher Rigging</v>
      </c>
      <c r="F159">
        <v>1</v>
      </c>
      <c r="I159" s="18">
        <f>INDEX(AlphaSkillbooks[Market cost],MATCH(Table6[[#This Row],[Book]],AlphaSkillbooks[Skillbook],0))</f>
        <v>250000</v>
      </c>
      <c r="J159" t="str">
        <f>"&lt;url=showinfo:"&amp;VLOOKUP(Table6[[#This Row],[Book]],Skill2TypeId[#All],2,FALSE)&amp;"&gt;"&amp;VLOOKUP(Table6[[#This Row],[Book]],Skill2TypeId[#All],1,FALSE)&amp;"&lt;/url&gt; ("&amp;TEXT(Table6[[#This Row],[Value]],"#,")&amp;"k)"</f>
        <v>&lt;url=showinfo:26260&gt;Launcher Rigging&lt;/url&gt; (250k)</v>
      </c>
    </row>
    <row r="160" spans="2:10" x14ac:dyDescent="0.25">
      <c r="B160">
        <v>157</v>
      </c>
      <c r="C160" t="s">
        <v>1144</v>
      </c>
      <c r="D160" t="b">
        <f t="shared" si="4"/>
        <v>1</v>
      </c>
      <c r="E160" t="str">
        <f t="shared" si="5"/>
        <v>Missile Projection</v>
      </c>
      <c r="F160">
        <v>1</v>
      </c>
      <c r="I160" s="18">
        <f>INDEX(AlphaSkillbooks[Market cost],MATCH(Table6[[#This Row],[Book]],AlphaSkillbooks[Skillbook],0))</f>
        <v>250000</v>
      </c>
      <c r="J160" t="str">
        <f>"&lt;url=showinfo:"&amp;VLOOKUP(Table6[[#This Row],[Book]],Skill2TypeId[#All],2,FALSE)&amp;"&gt;"&amp;VLOOKUP(Table6[[#This Row],[Book]],Skill2TypeId[#All],1,FALSE)&amp;"&lt;/url&gt; ("&amp;TEXT(Table6[[#This Row],[Value]],"#,")&amp;"k)"</f>
        <v>&lt;url=showinfo:12442&gt;Missile Projection&lt;/url&gt; (250k)</v>
      </c>
    </row>
    <row r="161" spans="2:10" x14ac:dyDescent="0.25">
      <c r="B161">
        <v>158</v>
      </c>
      <c r="C161" t="s">
        <v>1145</v>
      </c>
      <c r="D161" t="b">
        <f t="shared" si="4"/>
        <v>1</v>
      </c>
      <c r="E161" t="str">
        <f t="shared" si="5"/>
        <v>Projectile Weapon Rigging</v>
      </c>
      <c r="F161">
        <v>1</v>
      </c>
      <c r="I161" s="18">
        <f>INDEX(AlphaSkillbooks[Market cost],MATCH(Table6[[#This Row],[Book]],AlphaSkillbooks[Skillbook],0))</f>
        <v>250000</v>
      </c>
      <c r="J161" t="str">
        <f>"&lt;url=showinfo:"&amp;VLOOKUP(Table6[[#This Row],[Book]],Skill2TypeId[#All],2,FALSE)&amp;"&gt;"&amp;VLOOKUP(Table6[[#This Row],[Book]],Skill2TypeId[#All],1,FALSE)&amp;"&lt;/url&gt; ("&amp;TEXT(Table6[[#This Row],[Value]],"#,")&amp;"k)"</f>
        <v>&lt;url=showinfo:26257&gt;Projectile Weapon Rigging&lt;/url&gt; (250k)</v>
      </c>
    </row>
    <row r="162" spans="2:10" x14ac:dyDescent="0.25">
      <c r="B162">
        <v>159</v>
      </c>
      <c r="C162" t="s">
        <v>1146</v>
      </c>
      <c r="D162" t="b">
        <f t="shared" si="4"/>
        <v>1</v>
      </c>
      <c r="E162" t="str">
        <f t="shared" si="5"/>
        <v>Shield Rigging</v>
      </c>
      <c r="F162">
        <v>1</v>
      </c>
      <c r="I162" s="18">
        <f>INDEX(AlphaSkillbooks[Market cost],MATCH(Table6[[#This Row],[Book]],AlphaSkillbooks[Skillbook],0))</f>
        <v>250000</v>
      </c>
      <c r="J162" t="str">
        <f>"&lt;url=showinfo:"&amp;VLOOKUP(Table6[[#This Row],[Book]],Skill2TypeId[#All],2,FALSE)&amp;"&gt;"&amp;VLOOKUP(Table6[[#This Row],[Book]],Skill2TypeId[#All],1,FALSE)&amp;"&lt;/url&gt; ("&amp;TEXT(Table6[[#This Row],[Value]],"#,")&amp;"k)"</f>
        <v>&lt;url=showinfo:26261&gt;Shield Rigging&lt;/url&gt; (250k)</v>
      </c>
    </row>
    <row r="163" spans="2:10" hidden="1" x14ac:dyDescent="0.25">
      <c r="B163">
        <v>160</v>
      </c>
      <c r="C163" t="s">
        <v>1147</v>
      </c>
      <c r="D163" t="b">
        <f t="shared" si="4"/>
        <v>0</v>
      </c>
      <c r="E163" t="str">
        <f t="shared" si="5"/>
        <v>Gunnery</v>
      </c>
      <c r="I163">
        <f>INDEX(AlphaSkillbooks[Market cost],MATCH(Table6[[#This Row],[Book]],AlphaSkillbooks[Skillbook],0))</f>
        <v>30000</v>
      </c>
      <c r="J163" t="str">
        <f>"&lt;url=showinfo:"&amp;VLOOKUP(Table6[[#This Row],[Book]],Skill2TypeId[#All],2,FALSE)&amp;"&gt;"&amp;VLOOKUP(Table6[[#This Row],[Book]],Skill2TypeId[#All],1,FALSE)&amp;"&lt;/url&gt; ("&amp;TEXT(Table6[[#This Row],[Value]],"#,")&amp;"k)"</f>
        <v>&lt;url=showinfo:3300&gt;Gunnery&lt;/url&gt; (30k)</v>
      </c>
    </row>
    <row r="164" spans="2:10" hidden="1" x14ac:dyDescent="0.25">
      <c r="B164">
        <v>161</v>
      </c>
      <c r="C164" t="s">
        <v>1148</v>
      </c>
      <c r="D164" t="b">
        <f t="shared" si="4"/>
        <v>1</v>
      </c>
      <c r="E164" t="str">
        <f t="shared" si="5"/>
        <v>Trajectory Analysis</v>
      </c>
      <c r="I164" s="18">
        <f>INDEX(AlphaSkillbooks[Market cost],MATCH(Table6[[#This Row],[Book]],AlphaSkillbooks[Skillbook],0))</f>
        <v>250000</v>
      </c>
      <c r="J164" t="str">
        <f>"&lt;url=showinfo:"&amp;VLOOKUP(Table6[[#This Row],[Book]],Skill2TypeId[#All],2,FALSE)&amp;"&gt;"&amp;VLOOKUP(Table6[[#This Row],[Book]],Skill2TypeId[#All],1,FALSE)&amp;"&lt;/url&gt; ("&amp;TEXT(Table6[[#This Row],[Value]],"#,")&amp;"k)"</f>
        <v>&lt;url=showinfo:3317&gt;Trajectory Analysis&lt;/url&gt; (250k)</v>
      </c>
    </row>
    <row r="165" spans="2:10" hidden="1" x14ac:dyDescent="0.25">
      <c r="B165">
        <v>162</v>
      </c>
      <c r="C165" t="s">
        <v>1149</v>
      </c>
      <c r="D165" t="b">
        <f t="shared" si="4"/>
        <v>1</v>
      </c>
      <c r="E165" t="str">
        <f t="shared" si="5"/>
        <v>Astrometric Rangefinding</v>
      </c>
      <c r="I165" s="18">
        <f>INDEX(AlphaSkillbooks[Market cost],MATCH(Table6[[#This Row],[Book]],AlphaSkillbooks[Skillbook],0))</f>
        <v>500000</v>
      </c>
      <c r="J165" t="str">
        <f>"&lt;url=showinfo:"&amp;VLOOKUP(Table6[[#This Row],[Book]],Skill2TypeId[#All],2,FALSE)&amp;"&gt;"&amp;VLOOKUP(Table6[[#This Row],[Book]],Skill2TypeId[#All],1,FALSE)&amp;"&lt;/url&gt; ("&amp;TEXT(Table6[[#This Row],[Value]],"#,")&amp;"k)"</f>
        <v>&lt;url=showinfo:25739&gt;Astrometric Rangefinding&lt;/url&gt; (500k)</v>
      </c>
    </row>
    <row r="166" spans="2:10" hidden="1" x14ac:dyDescent="0.25">
      <c r="B166">
        <v>163</v>
      </c>
      <c r="C166" t="s">
        <v>1150</v>
      </c>
      <c r="D166" t="b">
        <f t="shared" si="4"/>
        <v>0</v>
      </c>
      <c r="E166" t="str">
        <f t="shared" si="5"/>
        <v>Spaceship Command</v>
      </c>
      <c r="I166">
        <f>INDEX(AlphaSkillbooks[Market cost],MATCH(Table6[[#This Row],[Book]],AlphaSkillbooks[Skillbook],0))</f>
        <v>30000</v>
      </c>
      <c r="J166" t="str">
        <f>"&lt;url=showinfo:"&amp;VLOOKUP(Table6[[#This Row],[Book]],Skill2TypeId[#All],2,FALSE)&amp;"&gt;"&amp;VLOOKUP(Table6[[#This Row],[Book]],Skill2TypeId[#All],1,FALSE)&amp;"&lt;/url&gt; ("&amp;TEXT(Table6[[#This Row],[Value]],"#,")&amp;"k)"</f>
        <v>&lt;url=showinfo:3327&gt;Spaceship Command&lt;/url&gt; (30k)</v>
      </c>
    </row>
    <row r="167" spans="2:10" hidden="1" x14ac:dyDescent="0.25">
      <c r="B167">
        <v>164</v>
      </c>
      <c r="C167" t="s">
        <v>1151</v>
      </c>
      <c r="D167" t="b">
        <f t="shared" si="4"/>
        <v>0</v>
      </c>
      <c r="E167" t="str">
        <f t="shared" si="5"/>
        <v>Spaceship Command</v>
      </c>
      <c r="I167">
        <f>INDEX(AlphaSkillbooks[Market cost],MATCH(Table6[[#This Row],[Book]],AlphaSkillbooks[Skillbook],0))</f>
        <v>30000</v>
      </c>
      <c r="J167" t="str">
        <f>"&lt;url=showinfo:"&amp;VLOOKUP(Table6[[#This Row],[Book]],Skill2TypeId[#All],2,FALSE)&amp;"&gt;"&amp;VLOOKUP(Table6[[#This Row],[Book]],Skill2TypeId[#All],1,FALSE)&amp;"&lt;/url&gt; ("&amp;TEXT(Table6[[#This Row],[Value]],"#,")&amp;"k)"</f>
        <v>&lt;url=showinfo:3327&gt;Spaceship Command&lt;/url&gt; (30k)</v>
      </c>
    </row>
    <row r="168" spans="2:10" x14ac:dyDescent="0.25">
      <c r="B168">
        <v>165</v>
      </c>
      <c r="C168" t="s">
        <v>1152</v>
      </c>
      <c r="D168" t="b">
        <f t="shared" si="4"/>
        <v>1</v>
      </c>
      <c r="E168" t="str">
        <f t="shared" si="5"/>
        <v>Amarr Hauler</v>
      </c>
      <c r="F168">
        <v>1</v>
      </c>
      <c r="I168" s="18">
        <f>INDEX(AlphaSkillbooks[Market cost],MATCH(Table6[[#This Row],[Book]],AlphaSkillbooks[Skillbook],0))</f>
        <v>500000</v>
      </c>
      <c r="J168" t="str">
        <f>"&lt;url=showinfo:"&amp;VLOOKUP(Table6[[#This Row],[Book]],Skill2TypeId[#All],2,FALSE)&amp;"&gt;"&amp;VLOOKUP(Table6[[#This Row],[Book]],Skill2TypeId[#All],1,FALSE)&amp;"&lt;/url&gt; ("&amp;TEXT(Table6[[#This Row],[Value]],"#,")&amp;"k)"</f>
        <v>&lt;url=showinfo:3343&gt;Amarr Hauler&lt;/url&gt; (500k)</v>
      </c>
    </row>
    <row r="169" spans="2:10" x14ac:dyDescent="0.25">
      <c r="B169">
        <v>166</v>
      </c>
      <c r="C169" t="s">
        <v>1153</v>
      </c>
      <c r="D169" t="b">
        <f t="shared" si="4"/>
        <v>1</v>
      </c>
      <c r="E169" t="str">
        <f t="shared" si="5"/>
        <v>Caldari Hauler</v>
      </c>
      <c r="F169">
        <v>1</v>
      </c>
      <c r="I169" s="18">
        <f>INDEX(AlphaSkillbooks[Market cost],MATCH(Table6[[#This Row],[Book]],AlphaSkillbooks[Skillbook],0))</f>
        <v>500000</v>
      </c>
      <c r="J169" t="str">
        <f>"&lt;url=showinfo:"&amp;VLOOKUP(Table6[[#This Row],[Book]],Skill2TypeId[#All],2,FALSE)&amp;"&gt;"&amp;VLOOKUP(Table6[[#This Row],[Book]],Skill2TypeId[#All],1,FALSE)&amp;"&lt;/url&gt; ("&amp;TEXT(Table6[[#This Row],[Value]],"#,")&amp;"k)"</f>
        <v>&lt;url=showinfo:3342&gt;Caldari Hauler&lt;/url&gt; (500k)</v>
      </c>
    </row>
    <row r="170" spans="2:10" hidden="1" x14ac:dyDescent="0.25">
      <c r="B170">
        <v>167</v>
      </c>
      <c r="C170" t="s">
        <v>1154</v>
      </c>
      <c r="D170" t="b">
        <f t="shared" si="4"/>
        <v>1</v>
      </c>
      <c r="E170" t="str">
        <f t="shared" si="5"/>
        <v>Gallente Hauler</v>
      </c>
      <c r="I170" s="18">
        <f>INDEX(AlphaSkillbooks[Market cost],MATCH(Table6[[#This Row],[Book]],AlphaSkillbooks[Skillbook],0))</f>
        <v>500000</v>
      </c>
      <c r="J170" t="str">
        <f>"&lt;url=showinfo:"&amp;VLOOKUP(Table6[[#This Row],[Book]],Skill2TypeId[#All],2,FALSE)&amp;"&gt;"&amp;VLOOKUP(Table6[[#This Row],[Book]],Skill2TypeId[#All],1,FALSE)&amp;"&lt;/url&gt; ("&amp;TEXT(Table6[[#This Row],[Value]],"#,")&amp;"k)"</f>
        <v>&lt;url=showinfo:3340&gt;Gallente Hauler&lt;/url&gt; (500k)</v>
      </c>
    </row>
    <row r="171" spans="2:10" x14ac:dyDescent="0.25">
      <c r="B171">
        <v>168</v>
      </c>
      <c r="C171" t="s">
        <v>1155</v>
      </c>
      <c r="D171" t="b">
        <f t="shared" si="4"/>
        <v>1</v>
      </c>
      <c r="E171" t="str">
        <f t="shared" si="5"/>
        <v>Heavy Drone Operation</v>
      </c>
      <c r="F171">
        <v>1</v>
      </c>
      <c r="I171" s="18">
        <f>INDEX(AlphaSkillbooks[Market cost],MATCH(Table6[[#This Row],[Book]],AlphaSkillbooks[Skillbook],0))</f>
        <v>500000</v>
      </c>
      <c r="J171" t="str">
        <f>"&lt;url=showinfo:"&amp;VLOOKUP(Table6[[#This Row],[Book]],Skill2TypeId[#All],2,FALSE)&amp;"&gt;"&amp;VLOOKUP(Table6[[#This Row],[Book]],Skill2TypeId[#All],1,FALSE)&amp;"&lt;/url&gt; ("&amp;TEXT(Table6[[#This Row],[Value]],"#,")&amp;"k)"</f>
        <v>&lt;url=showinfo:3441&gt;Heavy Drone Operation&lt;/url&gt; (500k)</v>
      </c>
    </row>
    <row r="172" spans="2:10" hidden="1" x14ac:dyDescent="0.25">
      <c r="B172">
        <v>169</v>
      </c>
      <c r="C172" t="s">
        <v>1156</v>
      </c>
      <c r="D172" t="b">
        <f t="shared" si="4"/>
        <v>0</v>
      </c>
      <c r="E172" t="str">
        <f t="shared" si="5"/>
        <v>Afterburner</v>
      </c>
      <c r="I172">
        <f>INDEX(AlphaSkillbooks[Market cost],MATCH(Table6[[#This Row],[Book]],AlphaSkillbooks[Skillbook],0))</f>
        <v>35000</v>
      </c>
      <c r="J172" t="str">
        <f>"&lt;url=showinfo:"&amp;VLOOKUP(Table6[[#This Row],[Book]],Skill2TypeId[#All],2,FALSE)&amp;"&gt;"&amp;VLOOKUP(Table6[[#This Row],[Book]],Skill2TypeId[#All],1,FALSE)&amp;"&lt;/url&gt; ("&amp;TEXT(Table6[[#This Row],[Value]],"#,")&amp;"k)"</f>
        <v>&lt;url=showinfo:3450&gt;Afterburner&lt;/url&gt; (35k)</v>
      </c>
    </row>
    <row r="173" spans="2:10" hidden="1" x14ac:dyDescent="0.25">
      <c r="B173">
        <v>170</v>
      </c>
      <c r="C173" t="s">
        <v>1157</v>
      </c>
      <c r="D173" t="b">
        <f t="shared" si="4"/>
        <v>0</v>
      </c>
      <c r="E173" t="str">
        <f t="shared" si="5"/>
        <v>Afterburner</v>
      </c>
      <c r="I173">
        <f>INDEX(AlphaSkillbooks[Market cost],MATCH(Table6[[#This Row],[Book]],AlphaSkillbooks[Skillbook],0))</f>
        <v>35000</v>
      </c>
      <c r="J173" t="str">
        <f>"&lt;url=showinfo:"&amp;VLOOKUP(Table6[[#This Row],[Book]],Skill2TypeId[#All],2,FALSE)&amp;"&gt;"&amp;VLOOKUP(Table6[[#This Row],[Book]],Skill2TypeId[#All],1,FALSE)&amp;"&lt;/url&gt; ("&amp;TEXT(Table6[[#This Row],[Value]],"#,")&amp;"k)"</f>
        <v>&lt;url=showinfo:3450&gt;Afterburner&lt;/url&gt; (35k)</v>
      </c>
    </row>
    <row r="174" spans="2:10" hidden="1" x14ac:dyDescent="0.25">
      <c r="B174">
        <v>171</v>
      </c>
      <c r="C174" t="s">
        <v>1158</v>
      </c>
      <c r="D174" t="b">
        <f t="shared" si="4"/>
        <v>1</v>
      </c>
      <c r="E174" t="str">
        <f t="shared" si="5"/>
        <v>High Speed Maneuvering</v>
      </c>
      <c r="I174" s="18">
        <f>INDEX(AlphaSkillbooks[Market cost],MATCH(Table6[[#This Row],[Book]],AlphaSkillbooks[Skillbook],0))</f>
        <v>500000</v>
      </c>
      <c r="J174" t="str">
        <f>"&lt;url=showinfo:"&amp;VLOOKUP(Table6[[#This Row],[Book]],Skill2TypeId[#All],2,FALSE)&amp;"&gt;"&amp;VLOOKUP(Table6[[#This Row],[Book]],Skill2TypeId[#All],1,FALSE)&amp;"&lt;/url&gt; ("&amp;TEXT(Table6[[#This Row],[Value]],"#,")&amp;"k)"</f>
        <v>&lt;url=showinfo:3454&gt;High Speed Maneuvering&lt;/url&gt; (500k)</v>
      </c>
    </row>
    <row r="175" spans="2:10" x14ac:dyDescent="0.25">
      <c r="B175">
        <v>172</v>
      </c>
      <c r="C175" t="s">
        <v>1159</v>
      </c>
      <c r="D175" t="b">
        <f t="shared" si="4"/>
        <v>1</v>
      </c>
      <c r="E175" t="str">
        <f t="shared" si="5"/>
        <v>Minmatar Hauler</v>
      </c>
      <c r="F175">
        <v>1</v>
      </c>
      <c r="I175" s="18">
        <f>INDEX(AlphaSkillbooks[Market cost],MATCH(Table6[[#This Row],[Book]],AlphaSkillbooks[Skillbook],0))</f>
        <v>500000</v>
      </c>
      <c r="J175" t="str">
        <f>"&lt;url=showinfo:"&amp;VLOOKUP(Table6[[#This Row],[Book]],Skill2TypeId[#All],2,FALSE)&amp;"&gt;"&amp;VLOOKUP(Table6[[#This Row],[Book]],Skill2TypeId[#All],1,FALSE)&amp;"&lt;/url&gt; ("&amp;TEXT(Table6[[#This Row],[Value]],"#,")&amp;"k)"</f>
        <v>&lt;url=showinfo:3341&gt;Minmatar Hauler&lt;/url&gt; (500k)</v>
      </c>
    </row>
    <row r="176" spans="2:10" hidden="1" x14ac:dyDescent="0.25">
      <c r="B176">
        <v>173</v>
      </c>
      <c r="C176" t="s">
        <v>1160</v>
      </c>
      <c r="D176" t="b">
        <f t="shared" si="4"/>
        <v>0</v>
      </c>
      <c r="E176" t="str">
        <f t="shared" si="5"/>
        <v>Heavy Missiles</v>
      </c>
      <c r="I176">
        <f>INDEX(AlphaSkillbooks[Market cost],MATCH(Table6[[#This Row],[Book]],AlphaSkillbooks[Skillbook],0))</f>
        <v>125000</v>
      </c>
      <c r="J176" t="str">
        <f>"&lt;url=showinfo:"&amp;VLOOKUP(Table6[[#This Row],[Book]],Skill2TypeId[#All],2,FALSE)&amp;"&gt;"&amp;VLOOKUP(Table6[[#This Row],[Book]],Skill2TypeId[#All],1,FALSE)&amp;"&lt;/url&gt; ("&amp;TEXT(Table6[[#This Row],[Value]],"#,")&amp;"k)"</f>
        <v>&lt;url=showinfo:3324&gt;Heavy Missiles&lt;/url&gt; (125k)</v>
      </c>
    </row>
    <row r="177" spans="2:10" hidden="1" x14ac:dyDescent="0.25">
      <c r="B177">
        <v>174</v>
      </c>
      <c r="C177" t="s">
        <v>1161</v>
      </c>
      <c r="D177" t="b">
        <f t="shared" si="4"/>
        <v>0</v>
      </c>
      <c r="E177" t="str">
        <f t="shared" si="5"/>
        <v>Heavy Missiles</v>
      </c>
      <c r="I177">
        <f>INDEX(AlphaSkillbooks[Market cost],MATCH(Table6[[#This Row],[Book]],AlphaSkillbooks[Skillbook],0))</f>
        <v>125000</v>
      </c>
      <c r="J177" t="str">
        <f>"&lt;url=showinfo:"&amp;VLOOKUP(Table6[[#This Row],[Book]],Skill2TypeId[#All],2,FALSE)&amp;"&gt;"&amp;VLOOKUP(Table6[[#This Row],[Book]],Skill2TypeId[#All],1,FALSE)&amp;"&lt;/url&gt; ("&amp;TEXT(Table6[[#This Row],[Value]],"#,")&amp;"k)"</f>
        <v>&lt;url=showinfo:3324&gt;Heavy Missiles&lt;/url&gt; (125k)</v>
      </c>
    </row>
    <row r="178" spans="2:10" hidden="1" x14ac:dyDescent="0.25">
      <c r="B178">
        <v>175</v>
      </c>
      <c r="C178" t="s">
        <v>1162</v>
      </c>
      <c r="D178" t="b">
        <f t="shared" si="4"/>
        <v>0</v>
      </c>
      <c r="E178" t="str">
        <f t="shared" si="5"/>
        <v>Missile Launcher Operation</v>
      </c>
      <c r="I178">
        <f>INDEX(AlphaSkillbooks[Market cost],MATCH(Table6[[#This Row],[Book]],AlphaSkillbooks[Skillbook],0))</f>
        <v>30000</v>
      </c>
      <c r="J178" t="str">
        <f>"&lt;url=showinfo:"&amp;VLOOKUP(Table6[[#This Row],[Book]],Skill2TypeId[#All],2,FALSE)&amp;"&gt;"&amp;VLOOKUP(Table6[[#This Row],[Book]],Skill2TypeId[#All],1,FALSE)&amp;"&lt;/url&gt; ("&amp;TEXT(Table6[[#This Row],[Value]],"#,")&amp;"k)"</f>
        <v>&lt;url=showinfo:3319&gt;Missile Launcher Operation&lt;/url&gt; (30k)</v>
      </c>
    </row>
    <row r="179" spans="2:10" x14ac:dyDescent="0.25">
      <c r="B179">
        <v>176</v>
      </c>
      <c r="C179" t="s">
        <v>1163</v>
      </c>
      <c r="D179" t="b">
        <f t="shared" si="4"/>
        <v>1</v>
      </c>
      <c r="E179" t="str">
        <f t="shared" si="5"/>
        <v>Torpedoes</v>
      </c>
      <c r="F179">
        <v>1</v>
      </c>
      <c r="I179" s="18">
        <f>INDEX(AlphaSkillbooks[Market cost],MATCH(Table6[[#This Row],[Book]],AlphaSkillbooks[Skillbook],0))</f>
        <v>500000</v>
      </c>
      <c r="J179" t="str">
        <f>"&lt;url=showinfo:"&amp;VLOOKUP(Table6[[#This Row],[Book]],Skill2TypeId[#All],2,FALSE)&amp;"&gt;"&amp;VLOOKUP(Table6[[#This Row],[Book]],Skill2TypeId[#All],1,FALSE)&amp;"&lt;/url&gt; ("&amp;TEXT(Table6[[#This Row],[Value]],"#,")&amp;"k)"</f>
        <v>&lt;url=showinfo:3325&gt;Torpedoes&lt;/url&gt; (500k)</v>
      </c>
    </row>
    <row r="180" spans="2:10" hidden="1" x14ac:dyDescent="0.25">
      <c r="B180">
        <v>177</v>
      </c>
      <c r="C180" t="s">
        <v>1164</v>
      </c>
      <c r="D180" t="b">
        <f t="shared" si="4"/>
        <v>0</v>
      </c>
      <c r="E180" t="str">
        <f t="shared" si="5"/>
        <v>Missile Launcher Operation</v>
      </c>
      <c r="I180">
        <f>INDEX(AlphaSkillbooks[Market cost],MATCH(Table6[[#This Row],[Book]],AlphaSkillbooks[Skillbook],0))</f>
        <v>30000</v>
      </c>
      <c r="J180" t="str">
        <f>"&lt;url=showinfo:"&amp;VLOOKUP(Table6[[#This Row],[Book]],Skill2TypeId[#All],2,FALSE)&amp;"&gt;"&amp;VLOOKUP(Table6[[#This Row],[Book]],Skill2TypeId[#All],1,FALSE)&amp;"&lt;/url&gt; ("&amp;TEXT(Table6[[#This Row],[Value]],"#,")&amp;"k)"</f>
        <v>&lt;url=showinfo:3319&gt;Missile Launcher Operation&lt;/url&gt; (30k)</v>
      </c>
    </row>
    <row r="181" spans="2:10" x14ac:dyDescent="0.25">
      <c r="B181">
        <v>178</v>
      </c>
      <c r="C181" t="s">
        <v>1165</v>
      </c>
      <c r="D181" t="b">
        <f t="shared" si="4"/>
        <v>1</v>
      </c>
      <c r="E181" t="str">
        <f t="shared" si="5"/>
        <v>Cruise Missiles</v>
      </c>
      <c r="F181">
        <v>1</v>
      </c>
      <c r="I181" s="18">
        <f>INDEX(AlphaSkillbooks[Market cost],MATCH(Table6[[#This Row],[Book]],AlphaSkillbooks[Skillbook],0))</f>
        <v>750000</v>
      </c>
      <c r="J181" t="str">
        <f>"&lt;url=showinfo:"&amp;VLOOKUP(Table6[[#This Row],[Book]],Skill2TypeId[#All],2,FALSE)&amp;"&gt;"&amp;VLOOKUP(Table6[[#This Row],[Book]],Skill2TypeId[#All],1,FALSE)&amp;"&lt;/url&gt; ("&amp;TEXT(Table6[[#This Row],[Value]],"#,")&amp;"k)"</f>
        <v>&lt;url=showinfo:3326&gt;Cruise Missiles&lt;/url&gt; (750k)</v>
      </c>
    </row>
    <row r="182" spans="2:10" x14ac:dyDescent="0.25">
      <c r="B182">
        <v>179</v>
      </c>
      <c r="C182" t="s">
        <v>1166</v>
      </c>
      <c r="D182" t="b">
        <f t="shared" si="4"/>
        <v>1</v>
      </c>
      <c r="E182" t="str">
        <f t="shared" si="5"/>
        <v>Drone Interfacing</v>
      </c>
      <c r="F182">
        <v>1</v>
      </c>
      <c r="I182" s="18">
        <f>INDEX(AlphaSkillbooks[Market cost],MATCH(Table6[[#This Row],[Book]],AlphaSkillbooks[Skillbook],0))</f>
        <v>750000</v>
      </c>
      <c r="J182" t="str">
        <f>"&lt;url=showinfo:"&amp;VLOOKUP(Table6[[#This Row],[Book]],Skill2TypeId[#All],2,FALSE)&amp;"&gt;"&amp;VLOOKUP(Table6[[#This Row],[Book]],Skill2TypeId[#All],1,FALSE)&amp;"&lt;/url&gt; ("&amp;TEXT(Table6[[#This Row],[Value]],"#,")&amp;"k)"</f>
        <v>&lt;url=showinfo:3442&gt;Drone Interfacing&lt;/url&gt; (750k)</v>
      </c>
    </row>
    <row r="183" spans="2:10" hidden="1" x14ac:dyDescent="0.25">
      <c r="B183">
        <v>180</v>
      </c>
      <c r="C183" t="s">
        <v>1167</v>
      </c>
      <c r="D183" t="b">
        <f t="shared" si="4"/>
        <v>0</v>
      </c>
      <c r="E183" t="str">
        <f t="shared" si="5"/>
        <v>Amarr Destroyer</v>
      </c>
      <c r="I183">
        <f>INDEX(AlphaSkillbooks[Market cost],MATCH(Table6[[#This Row],[Book]],AlphaSkillbooks[Skillbook],0))</f>
        <v>100000</v>
      </c>
      <c r="J183" t="str">
        <f>"&lt;url=showinfo:"&amp;VLOOKUP(Table6[[#This Row],[Book]],Skill2TypeId[#All],2,FALSE)&amp;"&gt;"&amp;VLOOKUP(Table6[[#This Row],[Book]],Skill2TypeId[#All],1,FALSE)&amp;"&lt;/url&gt; ("&amp;TEXT(Table6[[#This Row],[Value]],"#,")&amp;"k)"</f>
        <v>&lt;url=showinfo:33091&gt;Amarr Destroyer&lt;/url&gt; (100k)</v>
      </c>
    </row>
    <row r="184" spans="2:10" hidden="1" x14ac:dyDescent="0.25">
      <c r="B184">
        <v>181</v>
      </c>
      <c r="C184" t="s">
        <v>1168</v>
      </c>
      <c r="D184" t="b">
        <f t="shared" si="4"/>
        <v>0</v>
      </c>
      <c r="E184" t="str">
        <f t="shared" si="5"/>
        <v>Amarr Destroyer</v>
      </c>
      <c r="I184">
        <f>INDEX(AlphaSkillbooks[Market cost],MATCH(Table6[[#This Row],[Book]],AlphaSkillbooks[Skillbook],0))</f>
        <v>100000</v>
      </c>
      <c r="J184" t="str">
        <f>"&lt;url=showinfo:"&amp;VLOOKUP(Table6[[#This Row],[Book]],Skill2TypeId[#All],2,FALSE)&amp;"&gt;"&amp;VLOOKUP(Table6[[#This Row],[Book]],Skill2TypeId[#All],1,FALSE)&amp;"&lt;/url&gt; ("&amp;TEXT(Table6[[#This Row],[Value]],"#,")&amp;"k)"</f>
        <v>&lt;url=showinfo:33091&gt;Amarr Destroyer&lt;/url&gt; (100k)</v>
      </c>
    </row>
    <row r="185" spans="2:10" x14ac:dyDescent="0.25">
      <c r="B185">
        <v>182</v>
      </c>
      <c r="C185" t="s">
        <v>1169</v>
      </c>
      <c r="D185" t="b">
        <f t="shared" si="4"/>
        <v>1</v>
      </c>
      <c r="E185" t="str">
        <f t="shared" si="5"/>
        <v>Amarr Cruiser</v>
      </c>
      <c r="F185">
        <v>1</v>
      </c>
      <c r="I185" s="18">
        <f>INDEX(AlphaSkillbooks[Market cost],MATCH(Table6[[#This Row],[Book]],AlphaSkillbooks[Skillbook],0))</f>
        <v>1000000</v>
      </c>
      <c r="J185" t="str">
        <f>"&lt;url=showinfo:"&amp;VLOOKUP(Table6[[#This Row],[Book]],Skill2TypeId[#All],2,FALSE)&amp;"&gt;"&amp;VLOOKUP(Table6[[#This Row],[Book]],Skill2TypeId[#All],1,FALSE)&amp;"&lt;/url&gt; ("&amp;TEXT(Table6[[#This Row],[Value]],"#,")&amp;"k)"</f>
        <v>&lt;url=showinfo:3335&gt;Amarr Cruiser&lt;/url&gt; (1000k)</v>
      </c>
    </row>
    <row r="186" spans="2:10" x14ac:dyDescent="0.25">
      <c r="B186">
        <v>183</v>
      </c>
      <c r="C186" t="s">
        <v>1170</v>
      </c>
      <c r="D186" t="b">
        <f t="shared" si="4"/>
        <v>1</v>
      </c>
      <c r="E186" t="str">
        <f t="shared" si="5"/>
        <v>Armor Layering</v>
      </c>
      <c r="F186">
        <v>1</v>
      </c>
      <c r="I186" s="18">
        <f>INDEX(AlphaSkillbooks[Market cost],MATCH(Table6[[#This Row],[Book]],AlphaSkillbooks[Skillbook],0))</f>
        <v>1000000</v>
      </c>
      <c r="J186" t="str">
        <f>"&lt;url=showinfo:"&amp;VLOOKUP(Table6[[#This Row],[Book]],Skill2TypeId[#All],2,FALSE)&amp;"&gt;"&amp;VLOOKUP(Table6[[#This Row],[Book]],Skill2TypeId[#All],1,FALSE)&amp;"&lt;/url&gt; ("&amp;TEXT(Table6[[#This Row],[Value]],"#,")&amp;"k)"</f>
        <v>&lt;url=showinfo:33078&gt;Armor Layering&lt;/url&gt; (1000k)</v>
      </c>
    </row>
    <row r="187" spans="2:10" hidden="1" x14ac:dyDescent="0.25">
      <c r="B187">
        <v>184</v>
      </c>
      <c r="C187" t="s">
        <v>1171</v>
      </c>
      <c r="D187" t="b">
        <f t="shared" si="4"/>
        <v>1</v>
      </c>
      <c r="E187" t="str">
        <f t="shared" si="5"/>
        <v>Astrometrics</v>
      </c>
      <c r="I187" s="18" t="e">
        <f>INDEX(AlphaSkillbooks[Market cost],MATCH(Table6[[#This Row],[Book]],AlphaSkillbooks[Skillbook],0))</f>
        <v>#N/A</v>
      </c>
      <c r="J187" t="e">
        <f>"&lt;url=showinfo:"&amp;VLOOKUP(Table6[[#This Row],[Book]],Skill2TypeId[#All],2,FALSE)&amp;"&gt;"&amp;VLOOKUP(Table6[[#This Row],[Book]],Skill2TypeId[#All],1,FALSE)&amp;"&lt;/url&gt; ("&amp;TEXT(Table6[[#This Row],[Value]],"#,")&amp;"k)"</f>
        <v>#N/A</v>
      </c>
    </row>
    <row r="188" spans="2:10" hidden="1" x14ac:dyDescent="0.25">
      <c r="B188">
        <v>185</v>
      </c>
      <c r="C188" t="s">
        <v>1172</v>
      </c>
      <c r="D188" t="b">
        <f t="shared" si="4"/>
        <v>0</v>
      </c>
      <c r="E188" t="str">
        <f t="shared" si="5"/>
        <v>Astrometrics</v>
      </c>
      <c r="I188" t="e">
        <f>INDEX(AlphaSkillbooks[Market cost],MATCH(Table6[[#This Row],[Book]],AlphaSkillbooks[Skillbook],0))</f>
        <v>#N/A</v>
      </c>
      <c r="J188" t="e">
        <f>"&lt;url=showinfo:"&amp;VLOOKUP(Table6[[#This Row],[Book]],Skill2TypeId[#All],2,FALSE)&amp;"&gt;"&amp;VLOOKUP(Table6[[#This Row],[Book]],Skill2TypeId[#All],1,FALSE)&amp;"&lt;/url&gt; ("&amp;TEXT(Table6[[#This Row],[Value]],"#,")&amp;"k)"</f>
        <v>#N/A</v>
      </c>
    </row>
    <row r="189" spans="2:10" hidden="1" x14ac:dyDescent="0.25">
      <c r="B189">
        <v>186</v>
      </c>
      <c r="C189" t="s">
        <v>1173</v>
      </c>
      <c r="D189" t="b">
        <f t="shared" si="4"/>
        <v>0</v>
      </c>
      <c r="E189" t="str">
        <f t="shared" si="5"/>
        <v>Astrometrics</v>
      </c>
      <c r="I189" t="e">
        <f>INDEX(AlphaSkillbooks[Market cost],MATCH(Table6[[#This Row],[Book]],AlphaSkillbooks[Skillbook],0))</f>
        <v>#N/A</v>
      </c>
      <c r="J189" t="e">
        <f>"&lt;url=showinfo:"&amp;VLOOKUP(Table6[[#This Row],[Book]],Skill2TypeId[#All],2,FALSE)&amp;"&gt;"&amp;VLOOKUP(Table6[[#This Row],[Book]],Skill2TypeId[#All],1,FALSE)&amp;"&lt;/url&gt; ("&amp;TEXT(Table6[[#This Row],[Value]],"#,")&amp;"k)"</f>
        <v>#N/A</v>
      </c>
    </row>
    <row r="190" spans="2:10" hidden="1" x14ac:dyDescent="0.25">
      <c r="B190">
        <v>187</v>
      </c>
      <c r="C190" t="s">
        <v>1174</v>
      </c>
      <c r="D190" t="b">
        <f t="shared" si="4"/>
        <v>1</v>
      </c>
      <c r="E190" t="str">
        <f t="shared" si="5"/>
        <v>Astrometric Acquisition</v>
      </c>
      <c r="I190" s="18">
        <f>INDEX(AlphaSkillbooks[Market cost],MATCH(Table6[[#This Row],[Book]],AlphaSkillbooks[Skillbook],0))</f>
        <v>1000000</v>
      </c>
      <c r="J190" t="str">
        <f>"&lt;url=showinfo:"&amp;VLOOKUP(Table6[[#This Row],[Book]],Skill2TypeId[#All],2,FALSE)&amp;"&gt;"&amp;VLOOKUP(Table6[[#This Row],[Book]],Skill2TypeId[#All],1,FALSE)&amp;"&lt;/url&gt; ("&amp;TEXT(Table6[[#This Row],[Value]],"#,")&amp;"k)"</f>
        <v>&lt;url=showinfo:25811&gt;Astrometric Acquisition&lt;/url&gt; (1000k)</v>
      </c>
    </row>
    <row r="191" spans="2:10" hidden="1" x14ac:dyDescent="0.25">
      <c r="B191">
        <v>188</v>
      </c>
      <c r="C191" t="s">
        <v>1175</v>
      </c>
      <c r="D191" t="b">
        <f t="shared" si="4"/>
        <v>0</v>
      </c>
      <c r="E191" t="str">
        <f t="shared" si="5"/>
        <v>Caldari Destroyer</v>
      </c>
      <c r="I191">
        <f>INDEX(AlphaSkillbooks[Market cost],MATCH(Table6[[#This Row],[Book]],AlphaSkillbooks[Skillbook],0))</f>
        <v>100000</v>
      </c>
      <c r="J191" t="str">
        <f>"&lt;url=showinfo:"&amp;VLOOKUP(Table6[[#This Row],[Book]],Skill2TypeId[#All],2,FALSE)&amp;"&gt;"&amp;VLOOKUP(Table6[[#This Row],[Book]],Skill2TypeId[#All],1,FALSE)&amp;"&lt;/url&gt; ("&amp;TEXT(Table6[[#This Row],[Value]],"#,")&amp;"k)"</f>
        <v>&lt;url=showinfo:33092&gt;Caldari Destroyer&lt;/url&gt; (100k)</v>
      </c>
    </row>
    <row r="192" spans="2:10" hidden="1" x14ac:dyDescent="0.25">
      <c r="B192">
        <v>189</v>
      </c>
      <c r="C192" t="s">
        <v>1176</v>
      </c>
      <c r="D192" t="b">
        <f t="shared" si="4"/>
        <v>0</v>
      </c>
      <c r="E192" t="str">
        <f t="shared" si="5"/>
        <v>Caldari Destroyer</v>
      </c>
      <c r="I192">
        <f>INDEX(AlphaSkillbooks[Market cost],MATCH(Table6[[#This Row],[Book]],AlphaSkillbooks[Skillbook],0))</f>
        <v>100000</v>
      </c>
      <c r="J192" t="str">
        <f>"&lt;url=showinfo:"&amp;VLOOKUP(Table6[[#This Row],[Book]],Skill2TypeId[#All],2,FALSE)&amp;"&gt;"&amp;VLOOKUP(Table6[[#This Row],[Book]],Skill2TypeId[#All],1,FALSE)&amp;"&lt;/url&gt; ("&amp;TEXT(Table6[[#This Row],[Value]],"#,")&amp;"k)"</f>
        <v>&lt;url=showinfo:33092&gt;Caldari Destroyer&lt;/url&gt; (100k)</v>
      </c>
    </row>
    <row r="193" spans="2:10" x14ac:dyDescent="0.25">
      <c r="B193">
        <v>190</v>
      </c>
      <c r="C193" t="s">
        <v>1177</v>
      </c>
      <c r="D193" t="b">
        <f t="shared" si="4"/>
        <v>1</v>
      </c>
      <c r="E193" t="str">
        <f t="shared" si="5"/>
        <v>Caldari Cruiser</v>
      </c>
      <c r="F193">
        <v>1</v>
      </c>
      <c r="I193" s="18">
        <f>INDEX(AlphaSkillbooks[Market cost],MATCH(Table6[[#This Row],[Book]],AlphaSkillbooks[Skillbook],0))</f>
        <v>1000000</v>
      </c>
      <c r="J193" t="str">
        <f>"&lt;url=showinfo:"&amp;VLOOKUP(Table6[[#This Row],[Book]],Skill2TypeId[#All],2,FALSE)&amp;"&gt;"&amp;VLOOKUP(Table6[[#This Row],[Book]],Skill2TypeId[#All],1,FALSE)&amp;"&lt;/url&gt; ("&amp;TEXT(Table6[[#This Row],[Value]],"#,")&amp;"k)"</f>
        <v>&lt;url=showinfo:3334&gt;Caldari Cruiser&lt;/url&gt; (1000k)</v>
      </c>
    </row>
    <row r="194" spans="2:10" hidden="1" x14ac:dyDescent="0.25">
      <c r="B194">
        <v>191</v>
      </c>
      <c r="C194" t="s">
        <v>1178</v>
      </c>
      <c r="D194" t="b">
        <f t="shared" si="4"/>
        <v>0</v>
      </c>
      <c r="E194" t="str">
        <f t="shared" si="5"/>
        <v>Gallente Destroyer</v>
      </c>
      <c r="I194">
        <f>INDEX(AlphaSkillbooks[Market cost],MATCH(Table6[[#This Row],[Book]],AlphaSkillbooks[Skillbook],0))</f>
        <v>100000</v>
      </c>
      <c r="J194" t="str">
        <f>"&lt;url=showinfo:"&amp;VLOOKUP(Table6[[#This Row],[Book]],Skill2TypeId[#All],2,FALSE)&amp;"&gt;"&amp;VLOOKUP(Table6[[#This Row],[Book]],Skill2TypeId[#All],1,FALSE)&amp;"&lt;/url&gt; ("&amp;TEXT(Table6[[#This Row],[Value]],"#,")&amp;"k)"</f>
        <v>&lt;url=showinfo:33093&gt;Gallente Destroyer&lt;/url&gt; (100k)</v>
      </c>
    </row>
    <row r="195" spans="2:10" hidden="1" x14ac:dyDescent="0.25">
      <c r="B195">
        <v>192</v>
      </c>
      <c r="C195" t="s">
        <v>1179</v>
      </c>
      <c r="D195" t="b">
        <f t="shared" si="4"/>
        <v>0</v>
      </c>
      <c r="E195" t="str">
        <f t="shared" si="5"/>
        <v>Gallente Destroyer</v>
      </c>
      <c r="I195">
        <f>INDEX(AlphaSkillbooks[Market cost],MATCH(Table6[[#This Row],[Book]],AlphaSkillbooks[Skillbook],0))</f>
        <v>100000</v>
      </c>
      <c r="J195" t="str">
        <f>"&lt;url=showinfo:"&amp;VLOOKUP(Table6[[#This Row],[Book]],Skill2TypeId[#All],2,FALSE)&amp;"&gt;"&amp;VLOOKUP(Table6[[#This Row],[Book]],Skill2TypeId[#All],1,FALSE)&amp;"&lt;/url&gt; ("&amp;TEXT(Table6[[#This Row],[Value]],"#,")&amp;"k)"</f>
        <v>&lt;url=showinfo:33093&gt;Gallente Destroyer&lt;/url&gt; (100k)</v>
      </c>
    </row>
    <row r="196" spans="2:10" x14ac:dyDescent="0.25">
      <c r="B196">
        <v>193</v>
      </c>
      <c r="C196" t="s">
        <v>1180</v>
      </c>
      <c r="D196" t="b">
        <f t="shared" si="4"/>
        <v>1</v>
      </c>
      <c r="E196" t="str">
        <f t="shared" si="5"/>
        <v>Gallente Cruiser</v>
      </c>
      <c r="F196">
        <v>1</v>
      </c>
      <c r="I196" s="18">
        <f>INDEX(AlphaSkillbooks[Market cost],MATCH(Table6[[#This Row],[Book]],AlphaSkillbooks[Skillbook],0))</f>
        <v>1000000</v>
      </c>
      <c r="J196" t="str">
        <f>"&lt;url=showinfo:"&amp;VLOOKUP(Table6[[#This Row],[Book]],Skill2TypeId[#All],2,FALSE)&amp;"&gt;"&amp;VLOOKUP(Table6[[#This Row],[Book]],Skill2TypeId[#All],1,FALSE)&amp;"&lt;/url&gt; ("&amp;TEXT(Table6[[#This Row],[Value]],"#,")&amp;"k)"</f>
        <v>&lt;url=showinfo:3332&gt;Gallente Cruiser&lt;/url&gt; (1000k)</v>
      </c>
    </row>
    <row r="197" spans="2:10" x14ac:dyDescent="0.25">
      <c r="B197">
        <v>194</v>
      </c>
      <c r="C197" t="s">
        <v>1181</v>
      </c>
      <c r="D197" t="b">
        <f t="shared" ref="D197:D260" si="6">VALUE(RIGHT(C197,1))=1</f>
        <v>1</v>
      </c>
      <c r="E197" t="str">
        <f t="shared" ref="E197:E260" si="7">LEFT(C197,LEN(C197)-2)</f>
        <v>Guided Missile Precision</v>
      </c>
      <c r="F197">
        <v>1</v>
      </c>
      <c r="I197" s="18">
        <f>INDEX(AlphaSkillbooks[Market cost],MATCH(Table6[[#This Row],[Book]],AlphaSkillbooks[Skillbook],0))</f>
        <v>1000000</v>
      </c>
      <c r="J197" t="str">
        <f>"&lt;url=showinfo:"&amp;VLOOKUP(Table6[[#This Row],[Book]],Skill2TypeId[#All],2,FALSE)&amp;"&gt;"&amp;VLOOKUP(Table6[[#This Row],[Book]],Skill2TypeId[#All],1,FALSE)&amp;"&lt;/url&gt; ("&amp;TEXT(Table6[[#This Row],[Value]],"#,")&amp;"k)"</f>
        <v>&lt;url=showinfo:20312&gt;Guided Missile Precision&lt;/url&gt; (1000k)</v>
      </c>
    </row>
    <row r="198" spans="2:10" x14ac:dyDescent="0.25">
      <c r="B198">
        <v>195</v>
      </c>
      <c r="C198" t="s">
        <v>1182</v>
      </c>
      <c r="D198" t="b">
        <f t="shared" si="6"/>
        <v>1</v>
      </c>
      <c r="E198" t="str">
        <f t="shared" si="7"/>
        <v>Infomorph Psychology</v>
      </c>
      <c r="F198">
        <v>1</v>
      </c>
      <c r="I198" s="18">
        <f>INDEX(AlphaSkillbooks[Market cost],MATCH(Table6[[#This Row],[Book]],AlphaSkillbooks[Skillbook],0))</f>
        <v>1000000</v>
      </c>
      <c r="J198" t="str">
        <f>"&lt;url=showinfo:"&amp;VLOOKUP(Table6[[#This Row],[Book]],Skill2TypeId[#All],2,FALSE)&amp;"&gt;"&amp;VLOOKUP(Table6[[#This Row],[Book]],Skill2TypeId[#All],1,FALSE)&amp;"&lt;/url&gt; ("&amp;TEXT(Table6[[#This Row],[Value]],"#,")&amp;"k)"</f>
        <v>&lt;url=showinfo:24242&gt;Infomorph Psychology&lt;/url&gt; (1000k)</v>
      </c>
    </row>
    <row r="199" spans="2:10" hidden="1" x14ac:dyDescent="0.25">
      <c r="B199">
        <v>196</v>
      </c>
      <c r="C199" t="s">
        <v>1183</v>
      </c>
      <c r="D199" t="b">
        <f t="shared" si="6"/>
        <v>0</v>
      </c>
      <c r="E199" t="str">
        <f t="shared" si="7"/>
        <v>Light Missiles</v>
      </c>
      <c r="I199">
        <f>INDEX(AlphaSkillbooks[Market cost],MATCH(Table6[[#This Row],[Book]],AlphaSkillbooks[Skillbook],0))</f>
        <v>30000</v>
      </c>
      <c r="J199" t="str">
        <f>"&lt;url=showinfo:"&amp;VLOOKUP(Table6[[#This Row],[Book]],Skill2TypeId[#All],2,FALSE)&amp;"&gt;"&amp;VLOOKUP(Table6[[#This Row],[Book]],Skill2TypeId[#All],1,FALSE)&amp;"&lt;/url&gt; ("&amp;TEXT(Table6[[#This Row],[Value]],"#,")&amp;"k)"</f>
        <v>&lt;url=showinfo:3321&gt;Light Missiles&lt;/url&gt; (30k)</v>
      </c>
    </row>
    <row r="200" spans="2:10" hidden="1" x14ac:dyDescent="0.25">
      <c r="B200">
        <v>197</v>
      </c>
      <c r="C200" t="s">
        <v>1184</v>
      </c>
      <c r="D200" t="b">
        <f t="shared" si="6"/>
        <v>0</v>
      </c>
      <c r="E200" t="str">
        <f t="shared" si="7"/>
        <v>Light Missiles</v>
      </c>
      <c r="I200">
        <f>INDEX(AlphaSkillbooks[Market cost],MATCH(Table6[[#This Row],[Book]],AlphaSkillbooks[Skillbook],0))</f>
        <v>30000</v>
      </c>
      <c r="J200" t="str">
        <f>"&lt;url=showinfo:"&amp;VLOOKUP(Table6[[#This Row],[Book]],Skill2TypeId[#All],2,FALSE)&amp;"&gt;"&amp;VLOOKUP(Table6[[#This Row],[Book]],Skill2TypeId[#All],1,FALSE)&amp;"&lt;/url&gt; ("&amp;TEXT(Table6[[#This Row],[Value]],"#,")&amp;"k)"</f>
        <v>&lt;url=showinfo:3321&gt;Light Missiles&lt;/url&gt; (30k)</v>
      </c>
    </row>
    <row r="201" spans="2:10" x14ac:dyDescent="0.25">
      <c r="B201">
        <v>198</v>
      </c>
      <c r="C201" t="s">
        <v>1185</v>
      </c>
      <c r="D201" t="b">
        <f t="shared" si="6"/>
        <v>1</v>
      </c>
      <c r="E201" t="str">
        <f t="shared" si="7"/>
        <v>Light Missile Specialization</v>
      </c>
      <c r="F201">
        <v>1</v>
      </c>
      <c r="I201" s="18">
        <f>INDEX(AlphaSkillbooks[Market cost],MATCH(Table6[[#This Row],[Book]],AlphaSkillbooks[Skillbook],0))</f>
        <v>1000000</v>
      </c>
      <c r="J201" t="str">
        <f>"&lt;url=showinfo:"&amp;VLOOKUP(Table6[[#This Row],[Book]],Skill2TypeId[#All],2,FALSE)&amp;"&gt;"&amp;VLOOKUP(Table6[[#This Row],[Book]],Skill2TypeId[#All],1,FALSE)&amp;"&lt;/url&gt; ("&amp;TEXT(Table6[[#This Row],[Value]],"#,")&amp;"k)"</f>
        <v>&lt;url=showinfo:20210&gt;Light Missile Specialization&lt;/url&gt; (1000k)</v>
      </c>
    </row>
    <row r="202" spans="2:10" hidden="1" x14ac:dyDescent="0.25">
      <c r="B202">
        <v>199</v>
      </c>
      <c r="C202" t="s">
        <v>1186</v>
      </c>
      <c r="D202" t="b">
        <f t="shared" si="6"/>
        <v>0</v>
      </c>
      <c r="E202" t="str">
        <f t="shared" si="7"/>
        <v>Minmatar Destroyer</v>
      </c>
      <c r="I202">
        <f>INDEX(AlphaSkillbooks[Market cost],MATCH(Table6[[#This Row],[Book]],AlphaSkillbooks[Skillbook],0))</f>
        <v>100000</v>
      </c>
      <c r="J202" t="str">
        <f>"&lt;url=showinfo:"&amp;VLOOKUP(Table6[[#This Row],[Book]],Skill2TypeId[#All],2,FALSE)&amp;"&gt;"&amp;VLOOKUP(Table6[[#This Row],[Book]],Skill2TypeId[#All],1,FALSE)&amp;"&lt;/url&gt; ("&amp;TEXT(Table6[[#This Row],[Value]],"#,")&amp;"k)"</f>
        <v>&lt;url=showinfo:33094&gt;Minmatar Destroyer&lt;/url&gt; (100k)</v>
      </c>
    </row>
    <row r="203" spans="2:10" hidden="1" x14ac:dyDescent="0.25">
      <c r="B203">
        <v>200</v>
      </c>
      <c r="C203" t="s">
        <v>1187</v>
      </c>
      <c r="D203" t="b">
        <f t="shared" si="6"/>
        <v>0</v>
      </c>
      <c r="E203" t="str">
        <f t="shared" si="7"/>
        <v>Minmatar Destroyer</v>
      </c>
      <c r="I203">
        <f>INDEX(AlphaSkillbooks[Market cost],MATCH(Table6[[#This Row],[Book]],AlphaSkillbooks[Skillbook],0))</f>
        <v>100000</v>
      </c>
      <c r="J203" t="str">
        <f>"&lt;url=showinfo:"&amp;VLOOKUP(Table6[[#This Row],[Book]],Skill2TypeId[#All],2,FALSE)&amp;"&gt;"&amp;VLOOKUP(Table6[[#This Row],[Book]],Skill2TypeId[#All],1,FALSE)&amp;"&lt;/url&gt; ("&amp;TEXT(Table6[[#This Row],[Value]],"#,")&amp;"k)"</f>
        <v>&lt;url=showinfo:33094&gt;Minmatar Destroyer&lt;/url&gt; (100k)</v>
      </c>
    </row>
    <row r="204" spans="2:10" x14ac:dyDescent="0.25">
      <c r="B204">
        <v>201</v>
      </c>
      <c r="C204" t="s">
        <v>1188</v>
      </c>
      <c r="D204" t="b">
        <f t="shared" si="6"/>
        <v>1</v>
      </c>
      <c r="E204" t="str">
        <f t="shared" si="7"/>
        <v>Minmatar Cruiser</v>
      </c>
      <c r="F204">
        <v>1</v>
      </c>
      <c r="I204" s="18">
        <f>INDEX(AlphaSkillbooks[Market cost],MATCH(Table6[[#This Row],[Book]],AlphaSkillbooks[Skillbook],0))</f>
        <v>1000000</v>
      </c>
      <c r="J204" t="str">
        <f>"&lt;url=showinfo:"&amp;VLOOKUP(Table6[[#This Row],[Book]],Skill2TypeId[#All],2,FALSE)&amp;"&gt;"&amp;VLOOKUP(Table6[[#This Row],[Book]],Skill2TypeId[#All],1,FALSE)&amp;"&lt;/url&gt; ("&amp;TEXT(Table6[[#This Row],[Value]],"#,")&amp;"k)"</f>
        <v>&lt;url=showinfo:3333&gt;Minmatar Cruiser&lt;/url&gt; (1000k)</v>
      </c>
    </row>
    <row r="205" spans="2:10" x14ac:dyDescent="0.25">
      <c r="B205">
        <v>202</v>
      </c>
      <c r="C205" t="s">
        <v>1189</v>
      </c>
      <c r="D205" t="b">
        <f t="shared" si="6"/>
        <v>1</v>
      </c>
      <c r="E205" t="str">
        <f t="shared" si="7"/>
        <v>Reactions</v>
      </c>
      <c r="F205">
        <v>1</v>
      </c>
      <c r="I205" s="18">
        <f>INDEX(AlphaSkillbooks[Market cost],MATCH(Table6[[#This Row],[Book]],AlphaSkillbooks[Skillbook],0))</f>
        <v>1000000</v>
      </c>
      <c r="J205" t="str">
        <f>"&lt;url=showinfo:"&amp;VLOOKUP(Table6[[#This Row],[Book]],Skill2TypeId[#All],2,FALSE)&amp;"&gt;"&amp;VLOOKUP(Table6[[#This Row],[Book]],Skill2TypeId[#All],1,FALSE)&amp;"&lt;/url&gt; ("&amp;TEXT(Table6[[#This Row],[Value]],"#,")&amp;"k)"</f>
        <v>&lt;url=showinfo:45746&gt;Reactions&lt;/url&gt; (1000k)</v>
      </c>
    </row>
    <row r="206" spans="2:10" hidden="1" x14ac:dyDescent="0.25">
      <c r="B206">
        <v>203</v>
      </c>
      <c r="C206" t="s">
        <v>1190</v>
      </c>
      <c r="D206" t="b">
        <f t="shared" si="6"/>
        <v>0</v>
      </c>
      <c r="E206" t="str">
        <f t="shared" si="7"/>
        <v>Rockets</v>
      </c>
      <c r="I206">
        <f>INDEX(AlphaSkillbooks[Market cost],MATCH(Table6[[#This Row],[Book]],AlphaSkillbooks[Skillbook],0))</f>
        <v>30000</v>
      </c>
      <c r="J206" t="str">
        <f>"&lt;url=showinfo:"&amp;VLOOKUP(Table6[[#This Row],[Book]],Skill2TypeId[#All],2,FALSE)&amp;"&gt;"&amp;VLOOKUP(Table6[[#This Row],[Book]],Skill2TypeId[#All],1,FALSE)&amp;"&lt;/url&gt; ("&amp;TEXT(Table6[[#This Row],[Value]],"#,")&amp;"k)"</f>
        <v>&lt;url=showinfo:3320&gt;Rockets&lt;/url&gt; (30k)</v>
      </c>
    </row>
    <row r="207" spans="2:10" hidden="1" x14ac:dyDescent="0.25">
      <c r="B207">
        <v>204</v>
      </c>
      <c r="C207" t="s">
        <v>1191</v>
      </c>
      <c r="D207" t="b">
        <f t="shared" si="6"/>
        <v>0</v>
      </c>
      <c r="E207" t="str">
        <f t="shared" si="7"/>
        <v>Rockets</v>
      </c>
      <c r="I207">
        <f>INDEX(AlphaSkillbooks[Market cost],MATCH(Table6[[#This Row],[Book]],AlphaSkillbooks[Skillbook],0))</f>
        <v>30000</v>
      </c>
      <c r="J207" t="str">
        <f>"&lt;url=showinfo:"&amp;VLOOKUP(Table6[[#This Row],[Book]],Skill2TypeId[#All],2,FALSE)&amp;"&gt;"&amp;VLOOKUP(Table6[[#This Row],[Book]],Skill2TypeId[#All],1,FALSE)&amp;"&lt;/url&gt; ("&amp;TEXT(Table6[[#This Row],[Value]],"#,")&amp;"k)"</f>
        <v>&lt;url=showinfo:3320&gt;Rockets&lt;/url&gt; (30k)</v>
      </c>
    </row>
    <row r="208" spans="2:10" hidden="1" x14ac:dyDescent="0.25">
      <c r="B208">
        <v>205</v>
      </c>
      <c r="C208" t="s">
        <v>1192</v>
      </c>
      <c r="D208" t="b">
        <f t="shared" si="6"/>
        <v>0</v>
      </c>
      <c r="E208" t="str">
        <f t="shared" si="7"/>
        <v>Rockets</v>
      </c>
      <c r="I208">
        <f>INDEX(AlphaSkillbooks[Market cost],MATCH(Table6[[#This Row],[Book]],AlphaSkillbooks[Skillbook],0))</f>
        <v>30000</v>
      </c>
      <c r="J208" t="str">
        <f>"&lt;url=showinfo:"&amp;VLOOKUP(Table6[[#This Row],[Book]],Skill2TypeId[#All],2,FALSE)&amp;"&gt;"&amp;VLOOKUP(Table6[[#This Row],[Book]],Skill2TypeId[#All],1,FALSE)&amp;"&lt;/url&gt; ("&amp;TEXT(Table6[[#This Row],[Value]],"#,")&amp;"k)"</f>
        <v>&lt;url=showinfo:3320&gt;Rockets&lt;/url&gt; (30k)</v>
      </c>
    </row>
    <row r="209" spans="2:10" hidden="1" x14ac:dyDescent="0.25">
      <c r="B209">
        <v>206</v>
      </c>
      <c r="C209" t="s">
        <v>1193</v>
      </c>
      <c r="D209" t="b">
        <f t="shared" si="6"/>
        <v>0</v>
      </c>
      <c r="E209" t="str">
        <f t="shared" si="7"/>
        <v>Rockets</v>
      </c>
      <c r="I209">
        <f>INDEX(AlphaSkillbooks[Market cost],MATCH(Table6[[#This Row],[Book]],AlphaSkillbooks[Skillbook],0))</f>
        <v>30000</v>
      </c>
      <c r="J209" t="str">
        <f>"&lt;url=showinfo:"&amp;VLOOKUP(Table6[[#This Row],[Book]],Skill2TypeId[#All],2,FALSE)&amp;"&gt;"&amp;VLOOKUP(Table6[[#This Row],[Book]],Skill2TypeId[#All],1,FALSE)&amp;"&lt;/url&gt; ("&amp;TEXT(Table6[[#This Row],[Value]],"#,")&amp;"k)"</f>
        <v>&lt;url=showinfo:3320&gt;Rockets&lt;/url&gt; (30k)</v>
      </c>
    </row>
    <row r="210" spans="2:10" x14ac:dyDescent="0.25">
      <c r="B210">
        <v>207</v>
      </c>
      <c r="C210" t="s">
        <v>1194</v>
      </c>
      <c r="D210" t="b">
        <f t="shared" si="6"/>
        <v>1</v>
      </c>
      <c r="E210" t="str">
        <f t="shared" si="7"/>
        <v>Rocket Specialization</v>
      </c>
      <c r="F210">
        <v>1</v>
      </c>
      <c r="I210" s="18">
        <f>INDEX(AlphaSkillbooks[Market cost],MATCH(Table6[[#This Row],[Book]],AlphaSkillbooks[Skillbook],0))</f>
        <v>1000000</v>
      </c>
      <c r="J210" t="str">
        <f>"&lt;url=showinfo:"&amp;VLOOKUP(Table6[[#This Row],[Book]],Skill2TypeId[#All],2,FALSE)&amp;"&gt;"&amp;VLOOKUP(Table6[[#This Row],[Book]],Skill2TypeId[#All],1,FALSE)&amp;"&lt;/url&gt; ("&amp;TEXT(Table6[[#This Row],[Value]],"#,")&amp;"k)"</f>
        <v>&lt;url=showinfo:20209&gt;Rocket Specialization&lt;/url&gt; (1000k)</v>
      </c>
    </row>
    <row r="211" spans="2:10" hidden="1" x14ac:dyDescent="0.25">
      <c r="B211">
        <v>208</v>
      </c>
      <c r="C211" t="s">
        <v>1195</v>
      </c>
      <c r="D211" t="b">
        <f t="shared" si="6"/>
        <v>1</v>
      </c>
      <c r="E211" t="str">
        <f t="shared" si="7"/>
        <v>Salvaging</v>
      </c>
      <c r="I211" s="18">
        <f>INDEX(AlphaSkillbooks[Market cost],MATCH(Table6[[#This Row],[Book]],AlphaSkillbooks[Skillbook],0))</f>
        <v>1000000</v>
      </c>
      <c r="J211" t="str">
        <f>"&lt;url=showinfo:"&amp;VLOOKUP(Table6[[#This Row],[Book]],Skill2TypeId[#All],2,FALSE)&amp;"&gt;"&amp;VLOOKUP(Table6[[#This Row],[Book]],Skill2TypeId[#All],1,FALSE)&amp;"&lt;/url&gt; ("&amp;TEXT(Table6[[#This Row],[Value]],"#,")&amp;"k)"</f>
        <v>&lt;url=showinfo:25863&gt;Salvaging&lt;/url&gt; (1000k)</v>
      </c>
    </row>
    <row r="212" spans="2:10" hidden="1" x14ac:dyDescent="0.25">
      <c r="B212">
        <v>209</v>
      </c>
      <c r="C212" t="s">
        <v>1196</v>
      </c>
      <c r="D212" t="b">
        <f t="shared" si="6"/>
        <v>1</v>
      </c>
      <c r="E212" t="str">
        <f t="shared" si="7"/>
        <v>Surgical Strike</v>
      </c>
      <c r="I212" s="18">
        <f>INDEX(AlphaSkillbooks[Market cost],MATCH(Table6[[#This Row],[Book]],AlphaSkillbooks[Skillbook],0))</f>
        <v>1500000</v>
      </c>
      <c r="J212" t="str">
        <f>"&lt;url=showinfo:"&amp;VLOOKUP(Table6[[#This Row],[Book]],Skill2TypeId[#All],2,FALSE)&amp;"&gt;"&amp;VLOOKUP(Table6[[#This Row],[Book]],Skill2TypeId[#All],1,FALSE)&amp;"&lt;/url&gt; ("&amp;TEXT(Table6[[#This Row],[Value]],"#,")&amp;"k)"</f>
        <v>&lt;url=showinfo:3315&gt;Surgical Strike&lt;/url&gt; (1500k)</v>
      </c>
    </row>
    <row r="213" spans="2:10" hidden="1" x14ac:dyDescent="0.25">
      <c r="B213">
        <v>210</v>
      </c>
      <c r="C213" t="s">
        <v>1197</v>
      </c>
      <c r="D213" t="b">
        <f t="shared" si="6"/>
        <v>0</v>
      </c>
      <c r="E213" t="str">
        <f t="shared" si="7"/>
        <v>Small Projectile Turret</v>
      </c>
      <c r="I213">
        <f>INDEX(AlphaSkillbooks[Market cost],MATCH(Table6[[#This Row],[Book]],AlphaSkillbooks[Skillbook],0))</f>
        <v>30000</v>
      </c>
      <c r="J213" t="str">
        <f>"&lt;url=showinfo:"&amp;VLOOKUP(Table6[[#This Row],[Book]],Skill2TypeId[#All],2,FALSE)&amp;"&gt;"&amp;VLOOKUP(Table6[[#This Row],[Book]],Skill2TypeId[#All],1,FALSE)&amp;"&lt;/url&gt; ("&amp;TEXT(Table6[[#This Row],[Value]],"#,")&amp;"k)"</f>
        <v>&lt;url=showinfo:3302&gt;Small Projectile Turret&lt;/url&gt; (30k)</v>
      </c>
    </row>
    <row r="214" spans="2:10" hidden="1" x14ac:dyDescent="0.25">
      <c r="B214">
        <v>211</v>
      </c>
      <c r="C214" t="s">
        <v>1198</v>
      </c>
      <c r="D214" t="b">
        <f t="shared" si="6"/>
        <v>0</v>
      </c>
      <c r="E214" t="str">
        <f t="shared" si="7"/>
        <v>Small Projectile Turret</v>
      </c>
      <c r="I214">
        <f>INDEX(AlphaSkillbooks[Market cost],MATCH(Table6[[#This Row],[Book]],AlphaSkillbooks[Skillbook],0))</f>
        <v>30000</v>
      </c>
      <c r="J214" t="str">
        <f>"&lt;url=showinfo:"&amp;VLOOKUP(Table6[[#This Row],[Book]],Skill2TypeId[#All],2,FALSE)&amp;"&gt;"&amp;VLOOKUP(Table6[[#This Row],[Book]],Skill2TypeId[#All],1,FALSE)&amp;"&lt;/url&gt; ("&amp;TEXT(Table6[[#This Row],[Value]],"#,")&amp;"k)"</f>
        <v>&lt;url=showinfo:3302&gt;Small Projectile Turret&lt;/url&gt; (30k)</v>
      </c>
    </row>
    <row r="215" spans="2:10" hidden="1" x14ac:dyDescent="0.25">
      <c r="B215">
        <v>212</v>
      </c>
      <c r="C215" t="s">
        <v>1199</v>
      </c>
      <c r="D215" t="b">
        <f t="shared" si="6"/>
        <v>0</v>
      </c>
      <c r="E215" t="str">
        <f t="shared" si="7"/>
        <v>Sharpshooter</v>
      </c>
      <c r="I215">
        <f>INDEX(AlphaSkillbooks[Market cost],MATCH(Table6[[#This Row],[Book]],AlphaSkillbooks[Skillbook],0))</f>
        <v>100000</v>
      </c>
      <c r="J215" t="str">
        <f>"&lt;url=showinfo:"&amp;VLOOKUP(Table6[[#This Row],[Book]],Skill2TypeId[#All],2,FALSE)&amp;"&gt;"&amp;VLOOKUP(Table6[[#This Row],[Book]],Skill2TypeId[#All],1,FALSE)&amp;"&lt;/url&gt; ("&amp;TEXT(Table6[[#This Row],[Value]],"#,")&amp;"k)"</f>
        <v>&lt;url=showinfo:3311&gt;Sharpshooter&lt;/url&gt; (100k)</v>
      </c>
    </row>
    <row r="216" spans="2:10" hidden="1" x14ac:dyDescent="0.25">
      <c r="B216">
        <v>213</v>
      </c>
      <c r="C216" t="s">
        <v>1200</v>
      </c>
      <c r="D216" t="b">
        <f t="shared" si="6"/>
        <v>0</v>
      </c>
      <c r="E216" t="str">
        <f t="shared" si="7"/>
        <v>Sharpshooter</v>
      </c>
      <c r="I216">
        <f>INDEX(AlphaSkillbooks[Market cost],MATCH(Table6[[#This Row],[Book]],AlphaSkillbooks[Skillbook],0))</f>
        <v>100000</v>
      </c>
      <c r="J216" t="str">
        <f>"&lt;url=showinfo:"&amp;VLOOKUP(Table6[[#This Row],[Book]],Skill2TypeId[#All],2,FALSE)&amp;"&gt;"&amp;VLOOKUP(Table6[[#This Row],[Book]],Skill2TypeId[#All],1,FALSE)&amp;"&lt;/url&gt; ("&amp;TEXT(Table6[[#This Row],[Value]],"#,")&amp;"k)"</f>
        <v>&lt;url=showinfo:3311&gt;Sharpshooter&lt;/url&gt; (100k)</v>
      </c>
    </row>
    <row r="217" spans="2:10" x14ac:dyDescent="0.25">
      <c r="B217">
        <v>214</v>
      </c>
      <c r="C217" t="s">
        <v>1201</v>
      </c>
      <c r="D217" t="b">
        <f t="shared" si="6"/>
        <v>1</v>
      </c>
      <c r="E217" t="str">
        <f t="shared" si="7"/>
        <v>Small Artillery Specialization</v>
      </c>
      <c r="F217">
        <v>1</v>
      </c>
      <c r="I217" s="18">
        <f>INDEX(AlphaSkillbooks[Market cost],MATCH(Table6[[#This Row],[Book]],AlphaSkillbooks[Skillbook],0))</f>
        <v>2000000</v>
      </c>
      <c r="J217" t="str">
        <f>"&lt;url=showinfo:"&amp;VLOOKUP(Table6[[#This Row],[Book]],Skill2TypeId[#All],2,FALSE)&amp;"&gt;"&amp;VLOOKUP(Table6[[#This Row],[Book]],Skill2TypeId[#All],1,FALSE)&amp;"&lt;/url&gt; ("&amp;TEXT(Table6[[#This Row],[Value]],"#,")&amp;"k)"</f>
        <v>&lt;url=showinfo:12201&gt;Small Artillery Specialization&lt;/url&gt; (2000k)</v>
      </c>
    </row>
    <row r="218" spans="2:10" hidden="1" x14ac:dyDescent="0.25">
      <c r="B218">
        <v>215</v>
      </c>
      <c r="C218" t="s">
        <v>1202</v>
      </c>
      <c r="D218" t="b">
        <f t="shared" si="6"/>
        <v>0</v>
      </c>
      <c r="E218" t="str">
        <f t="shared" si="7"/>
        <v>Motion Prediction</v>
      </c>
      <c r="I218">
        <f>INDEX(AlphaSkillbooks[Market cost],MATCH(Table6[[#This Row],[Book]],AlphaSkillbooks[Skillbook],0))</f>
        <v>90000</v>
      </c>
      <c r="J218" t="str">
        <f>"&lt;url=showinfo:"&amp;VLOOKUP(Table6[[#This Row],[Book]],Skill2TypeId[#All],2,FALSE)&amp;"&gt;"&amp;VLOOKUP(Table6[[#This Row],[Book]],Skill2TypeId[#All],1,FALSE)&amp;"&lt;/url&gt; ("&amp;TEXT(Table6[[#This Row],[Value]],"#,")&amp;"k)"</f>
        <v>&lt;url=showinfo:3312&gt;Motion Prediction&lt;/url&gt; (90k)</v>
      </c>
    </row>
    <row r="219" spans="2:10" hidden="1" x14ac:dyDescent="0.25">
      <c r="B219">
        <v>216</v>
      </c>
      <c r="C219" t="s">
        <v>1203</v>
      </c>
      <c r="D219" t="b">
        <f t="shared" si="6"/>
        <v>0</v>
      </c>
      <c r="E219" t="str">
        <f t="shared" si="7"/>
        <v>Motion Prediction</v>
      </c>
      <c r="I219">
        <f>INDEX(AlphaSkillbooks[Market cost],MATCH(Table6[[#This Row],[Book]],AlphaSkillbooks[Skillbook],0))</f>
        <v>90000</v>
      </c>
      <c r="J219" t="str">
        <f>"&lt;url=showinfo:"&amp;VLOOKUP(Table6[[#This Row],[Book]],Skill2TypeId[#All],2,FALSE)&amp;"&gt;"&amp;VLOOKUP(Table6[[#This Row],[Book]],Skill2TypeId[#All],1,FALSE)&amp;"&lt;/url&gt; ("&amp;TEXT(Table6[[#This Row],[Value]],"#,")&amp;"k)"</f>
        <v>&lt;url=showinfo:3312&gt;Motion Prediction&lt;/url&gt; (90k)</v>
      </c>
    </row>
    <row r="220" spans="2:10" x14ac:dyDescent="0.25">
      <c r="B220">
        <v>217</v>
      </c>
      <c r="C220" t="s">
        <v>1204</v>
      </c>
      <c r="D220" t="b">
        <f t="shared" si="6"/>
        <v>1</v>
      </c>
      <c r="E220" t="str">
        <f t="shared" si="7"/>
        <v>Small Autocannon Specialization</v>
      </c>
      <c r="F220">
        <v>1</v>
      </c>
      <c r="I220" s="18">
        <f>INDEX(AlphaSkillbooks[Market cost],MATCH(Table6[[#This Row],[Book]],AlphaSkillbooks[Skillbook],0))</f>
        <v>2000000</v>
      </c>
      <c r="J220" t="str">
        <f>"&lt;url=showinfo:"&amp;VLOOKUP(Table6[[#This Row],[Book]],Skill2TypeId[#All],2,FALSE)&amp;"&gt;"&amp;VLOOKUP(Table6[[#This Row],[Book]],Skill2TypeId[#All],1,FALSE)&amp;"&lt;/url&gt; ("&amp;TEXT(Table6[[#This Row],[Value]],"#,")&amp;"k)"</f>
        <v>&lt;url=showinfo:11084&gt;Small Autocannon Specialization&lt;/url&gt; (2000k)</v>
      </c>
    </row>
    <row r="221" spans="2:10" hidden="1" x14ac:dyDescent="0.25">
      <c r="B221">
        <v>218</v>
      </c>
      <c r="C221" t="s">
        <v>1205</v>
      </c>
      <c r="D221" t="b">
        <f t="shared" si="6"/>
        <v>0</v>
      </c>
      <c r="E221" t="str">
        <f t="shared" si="7"/>
        <v>Small Energy Turret</v>
      </c>
      <c r="I221">
        <f>INDEX(AlphaSkillbooks[Market cost],MATCH(Table6[[#This Row],[Book]],AlphaSkillbooks[Skillbook],0))</f>
        <v>30000</v>
      </c>
      <c r="J221" t="str">
        <f>"&lt;url=showinfo:"&amp;VLOOKUP(Table6[[#This Row],[Book]],Skill2TypeId[#All],2,FALSE)&amp;"&gt;"&amp;VLOOKUP(Table6[[#This Row],[Book]],Skill2TypeId[#All],1,FALSE)&amp;"&lt;/url&gt; ("&amp;TEXT(Table6[[#This Row],[Value]],"#,")&amp;"k)"</f>
        <v>&lt;url=showinfo:3303&gt;Small Energy Turret&lt;/url&gt; (30k)</v>
      </c>
    </row>
    <row r="222" spans="2:10" hidden="1" x14ac:dyDescent="0.25">
      <c r="B222">
        <v>219</v>
      </c>
      <c r="C222" t="s">
        <v>1206</v>
      </c>
      <c r="D222" t="b">
        <f t="shared" si="6"/>
        <v>0</v>
      </c>
      <c r="E222" t="str">
        <f t="shared" si="7"/>
        <v>Small Energy Turret</v>
      </c>
      <c r="I222">
        <f>INDEX(AlphaSkillbooks[Market cost],MATCH(Table6[[#This Row],[Book]],AlphaSkillbooks[Skillbook],0))</f>
        <v>30000</v>
      </c>
      <c r="J222" t="str">
        <f>"&lt;url=showinfo:"&amp;VLOOKUP(Table6[[#This Row],[Book]],Skill2TypeId[#All],2,FALSE)&amp;"&gt;"&amp;VLOOKUP(Table6[[#This Row],[Book]],Skill2TypeId[#All],1,FALSE)&amp;"&lt;/url&gt; ("&amp;TEXT(Table6[[#This Row],[Value]],"#,")&amp;"k)"</f>
        <v>&lt;url=showinfo:3303&gt;Small Energy Turret&lt;/url&gt; (30k)</v>
      </c>
    </row>
    <row r="223" spans="2:10" x14ac:dyDescent="0.25">
      <c r="B223">
        <v>220</v>
      </c>
      <c r="C223" t="s">
        <v>1207</v>
      </c>
      <c r="D223" t="b">
        <f t="shared" si="6"/>
        <v>1</v>
      </c>
      <c r="E223" t="str">
        <f t="shared" si="7"/>
        <v>Small Beam Laser Specialization</v>
      </c>
      <c r="F223">
        <v>1</v>
      </c>
      <c r="I223" s="18">
        <f>INDEX(AlphaSkillbooks[Market cost],MATCH(Table6[[#This Row],[Book]],AlphaSkillbooks[Skillbook],0))</f>
        <v>2000000</v>
      </c>
      <c r="J223" t="str">
        <f>"&lt;url=showinfo:"&amp;VLOOKUP(Table6[[#This Row],[Book]],Skill2TypeId[#All],2,FALSE)&amp;"&gt;"&amp;VLOOKUP(Table6[[#This Row],[Book]],Skill2TypeId[#All],1,FALSE)&amp;"&lt;/url&gt; ("&amp;TEXT(Table6[[#This Row],[Value]],"#,")&amp;"k)"</f>
        <v>&lt;url=showinfo:11083&gt;Small Beam Laser Specialization&lt;/url&gt; (2000k)</v>
      </c>
    </row>
    <row r="224" spans="2:10" hidden="1" x14ac:dyDescent="0.25">
      <c r="B224">
        <v>221</v>
      </c>
      <c r="C224" t="s">
        <v>1208</v>
      </c>
      <c r="D224" t="b">
        <f t="shared" si="6"/>
        <v>0</v>
      </c>
      <c r="E224" t="str">
        <f t="shared" si="7"/>
        <v>Small Hybrid Turret</v>
      </c>
      <c r="I224">
        <f>INDEX(AlphaSkillbooks[Market cost],MATCH(Table6[[#This Row],[Book]],AlphaSkillbooks[Skillbook],0))</f>
        <v>30000</v>
      </c>
      <c r="J224" t="str">
        <f>"&lt;url=showinfo:"&amp;VLOOKUP(Table6[[#This Row],[Book]],Skill2TypeId[#All],2,FALSE)&amp;"&gt;"&amp;VLOOKUP(Table6[[#This Row],[Book]],Skill2TypeId[#All],1,FALSE)&amp;"&lt;/url&gt; ("&amp;TEXT(Table6[[#This Row],[Value]],"#,")&amp;"k)"</f>
        <v>&lt;url=showinfo:3301&gt;Small Hybrid Turret&lt;/url&gt; (30k)</v>
      </c>
    </row>
    <row r="225" spans="2:10" hidden="1" x14ac:dyDescent="0.25">
      <c r="B225">
        <v>222</v>
      </c>
      <c r="C225" t="s">
        <v>1209</v>
      </c>
      <c r="D225" t="b">
        <f t="shared" si="6"/>
        <v>0</v>
      </c>
      <c r="E225" t="str">
        <f t="shared" si="7"/>
        <v>Small Hybrid Turret</v>
      </c>
      <c r="I225">
        <f>INDEX(AlphaSkillbooks[Market cost],MATCH(Table6[[#This Row],[Book]],AlphaSkillbooks[Skillbook],0))</f>
        <v>30000</v>
      </c>
      <c r="J225" t="str">
        <f>"&lt;url=showinfo:"&amp;VLOOKUP(Table6[[#This Row],[Book]],Skill2TypeId[#All],2,FALSE)&amp;"&gt;"&amp;VLOOKUP(Table6[[#This Row],[Book]],Skill2TypeId[#All],1,FALSE)&amp;"&lt;/url&gt; ("&amp;TEXT(Table6[[#This Row],[Value]],"#,")&amp;"k)"</f>
        <v>&lt;url=showinfo:3301&gt;Small Hybrid Turret&lt;/url&gt; (30k)</v>
      </c>
    </row>
    <row r="226" spans="2:10" x14ac:dyDescent="0.25">
      <c r="B226">
        <v>223</v>
      </c>
      <c r="C226" t="s">
        <v>1210</v>
      </c>
      <c r="D226" t="b">
        <f t="shared" si="6"/>
        <v>1</v>
      </c>
      <c r="E226" t="str">
        <f t="shared" si="7"/>
        <v>Small Blaster Specialization</v>
      </c>
      <c r="F226">
        <v>1</v>
      </c>
      <c r="I226" s="18">
        <f>INDEX(AlphaSkillbooks[Market cost],MATCH(Table6[[#This Row],[Book]],AlphaSkillbooks[Skillbook],0))</f>
        <v>2000000</v>
      </c>
      <c r="J226" t="str">
        <f>"&lt;url=showinfo:"&amp;VLOOKUP(Table6[[#This Row],[Book]],Skill2TypeId[#All],2,FALSE)&amp;"&gt;"&amp;VLOOKUP(Table6[[#This Row],[Book]],Skill2TypeId[#All],1,FALSE)&amp;"&lt;/url&gt; ("&amp;TEXT(Table6[[#This Row],[Value]],"#,")&amp;"k)"</f>
        <v>&lt;url=showinfo:12210&gt;Small Blaster Specialization&lt;/url&gt; (2000k)</v>
      </c>
    </row>
    <row r="227" spans="2:10" x14ac:dyDescent="0.25">
      <c r="B227">
        <v>224</v>
      </c>
      <c r="C227" t="s">
        <v>1211</v>
      </c>
      <c r="D227" t="b">
        <f t="shared" si="6"/>
        <v>1</v>
      </c>
      <c r="E227" t="str">
        <f t="shared" si="7"/>
        <v>Small Pulse Laser Specialization</v>
      </c>
      <c r="F227">
        <v>1</v>
      </c>
      <c r="I227" s="18">
        <f>INDEX(AlphaSkillbooks[Market cost],MATCH(Table6[[#This Row],[Book]],AlphaSkillbooks[Skillbook],0))</f>
        <v>2000000</v>
      </c>
      <c r="J227" t="str">
        <f>"&lt;url=showinfo:"&amp;VLOOKUP(Table6[[#This Row],[Book]],Skill2TypeId[#All],2,FALSE)&amp;"&gt;"&amp;VLOOKUP(Table6[[#This Row],[Book]],Skill2TypeId[#All],1,FALSE)&amp;"&lt;/url&gt; ("&amp;TEXT(Table6[[#This Row],[Value]],"#,")&amp;"k)"</f>
        <v>&lt;url=showinfo:12213&gt;Small Pulse Laser Specialization&lt;/url&gt; (2000k)</v>
      </c>
    </row>
    <row r="228" spans="2:10" x14ac:dyDescent="0.25">
      <c r="B228">
        <v>225</v>
      </c>
      <c r="C228" t="s">
        <v>1212</v>
      </c>
      <c r="D228" t="b">
        <f t="shared" si="6"/>
        <v>1</v>
      </c>
      <c r="E228" t="str">
        <f t="shared" si="7"/>
        <v>Small Railgun Specialization</v>
      </c>
      <c r="F228">
        <v>1</v>
      </c>
      <c r="I228" s="18">
        <f>INDEX(AlphaSkillbooks[Market cost],MATCH(Table6[[#This Row],[Book]],AlphaSkillbooks[Skillbook],0))</f>
        <v>2000000</v>
      </c>
      <c r="J228" t="str">
        <f>"&lt;url=showinfo:"&amp;VLOOKUP(Table6[[#This Row],[Book]],Skill2TypeId[#All],2,FALSE)&amp;"&gt;"&amp;VLOOKUP(Table6[[#This Row],[Book]],Skill2TypeId[#All],1,FALSE)&amp;"&lt;/url&gt; ("&amp;TEXT(Table6[[#This Row],[Value]],"#,")&amp;"k)"</f>
        <v>&lt;url=showinfo:11082&gt;Small Railgun Specialization&lt;/url&gt; (2000k)</v>
      </c>
    </row>
    <row r="229" spans="2:10" x14ac:dyDescent="0.25">
      <c r="B229">
        <v>226</v>
      </c>
      <c r="C229" t="s">
        <v>1213</v>
      </c>
      <c r="D229" t="b">
        <f t="shared" si="6"/>
        <v>1</v>
      </c>
      <c r="E229" t="str">
        <f t="shared" si="7"/>
        <v>Warhead Upgrades</v>
      </c>
      <c r="F229">
        <v>1</v>
      </c>
      <c r="I229" s="18">
        <f>INDEX(AlphaSkillbooks[Market cost],MATCH(Table6[[#This Row],[Book]],AlphaSkillbooks[Skillbook],0))</f>
        <v>2000000</v>
      </c>
      <c r="J229" t="str">
        <f>"&lt;url=showinfo:"&amp;VLOOKUP(Table6[[#This Row],[Book]],Skill2TypeId[#All],2,FALSE)&amp;"&gt;"&amp;VLOOKUP(Table6[[#This Row],[Book]],Skill2TypeId[#All],1,FALSE)&amp;"&lt;/url&gt; ("&amp;TEXT(Table6[[#This Row],[Value]],"#,")&amp;"k)"</f>
        <v>&lt;url=showinfo:20315&gt;Warhead Upgrades&lt;/url&gt; (2000k)</v>
      </c>
    </row>
    <row r="230" spans="2:10" hidden="1" x14ac:dyDescent="0.25">
      <c r="B230">
        <v>227</v>
      </c>
      <c r="C230" t="s">
        <v>1214</v>
      </c>
      <c r="D230" t="b">
        <f t="shared" si="6"/>
        <v>0</v>
      </c>
      <c r="E230" t="str">
        <f t="shared" si="7"/>
        <v>Amarr Cruiser</v>
      </c>
      <c r="I230">
        <f>INDEX(AlphaSkillbooks[Market cost],MATCH(Table6[[#This Row],[Book]],AlphaSkillbooks[Skillbook],0))</f>
        <v>1000000</v>
      </c>
      <c r="J230" t="str">
        <f>"&lt;url=showinfo:"&amp;VLOOKUP(Table6[[#This Row],[Book]],Skill2TypeId[#All],2,FALSE)&amp;"&gt;"&amp;VLOOKUP(Table6[[#This Row],[Book]],Skill2TypeId[#All],1,FALSE)&amp;"&lt;/url&gt; ("&amp;TEXT(Table6[[#This Row],[Value]],"#,")&amp;"k)"</f>
        <v>&lt;url=showinfo:3335&gt;Amarr Cruiser&lt;/url&gt; (1000k)</v>
      </c>
    </row>
    <row r="231" spans="2:10" hidden="1" x14ac:dyDescent="0.25">
      <c r="B231">
        <v>228</v>
      </c>
      <c r="C231" t="s">
        <v>1215</v>
      </c>
      <c r="D231" t="b">
        <f t="shared" si="6"/>
        <v>0</v>
      </c>
      <c r="E231" t="str">
        <f t="shared" si="7"/>
        <v>Amarr Cruiser</v>
      </c>
      <c r="I231">
        <f>INDEX(AlphaSkillbooks[Market cost],MATCH(Table6[[#This Row],[Book]],AlphaSkillbooks[Skillbook],0))</f>
        <v>1000000</v>
      </c>
      <c r="J231" t="str">
        <f>"&lt;url=showinfo:"&amp;VLOOKUP(Table6[[#This Row],[Book]],Skill2TypeId[#All],2,FALSE)&amp;"&gt;"&amp;VLOOKUP(Table6[[#This Row],[Book]],Skill2TypeId[#All],1,FALSE)&amp;"&lt;/url&gt; ("&amp;TEXT(Table6[[#This Row],[Value]],"#,")&amp;"k)"</f>
        <v>&lt;url=showinfo:3335&gt;Amarr Cruiser&lt;/url&gt; (1000k)</v>
      </c>
    </row>
    <row r="232" spans="2:10" x14ac:dyDescent="0.25">
      <c r="B232">
        <v>229</v>
      </c>
      <c r="C232" t="s">
        <v>1216</v>
      </c>
      <c r="D232" t="b">
        <f t="shared" si="6"/>
        <v>1</v>
      </c>
      <c r="E232" t="str">
        <f t="shared" si="7"/>
        <v>Amarr Battlecruiser</v>
      </c>
      <c r="F232">
        <v>1</v>
      </c>
      <c r="I232" s="18">
        <f>INDEX(AlphaSkillbooks[Market cost],MATCH(Table6[[#This Row],[Book]],AlphaSkillbooks[Skillbook],0))</f>
        <v>2500000</v>
      </c>
      <c r="J232" t="str">
        <f>"&lt;url=showinfo:"&amp;VLOOKUP(Table6[[#This Row],[Book]],Skill2TypeId[#All],2,FALSE)&amp;"&gt;"&amp;VLOOKUP(Table6[[#This Row],[Book]],Skill2TypeId[#All],1,FALSE)&amp;"&lt;/url&gt; ("&amp;TEXT(Table6[[#This Row],[Value]],"#,")&amp;"k)"</f>
        <v>&lt;url=showinfo:33095&gt;Amarr Battlecruiser&lt;/url&gt; (2500k)</v>
      </c>
    </row>
    <row r="233" spans="2:10" hidden="1" x14ac:dyDescent="0.25">
      <c r="B233">
        <v>230</v>
      </c>
      <c r="C233" t="s">
        <v>1217</v>
      </c>
      <c r="D233" t="b">
        <f t="shared" si="6"/>
        <v>0</v>
      </c>
      <c r="E233" t="str">
        <f t="shared" si="7"/>
        <v>Caldari Cruiser</v>
      </c>
      <c r="I233">
        <f>INDEX(AlphaSkillbooks[Market cost],MATCH(Table6[[#This Row],[Book]],AlphaSkillbooks[Skillbook],0))</f>
        <v>1000000</v>
      </c>
      <c r="J233" t="str">
        <f>"&lt;url=showinfo:"&amp;VLOOKUP(Table6[[#This Row],[Book]],Skill2TypeId[#All],2,FALSE)&amp;"&gt;"&amp;VLOOKUP(Table6[[#This Row],[Book]],Skill2TypeId[#All],1,FALSE)&amp;"&lt;/url&gt; ("&amp;TEXT(Table6[[#This Row],[Value]],"#,")&amp;"k)"</f>
        <v>&lt;url=showinfo:3334&gt;Caldari Cruiser&lt;/url&gt; (1000k)</v>
      </c>
    </row>
    <row r="234" spans="2:10" hidden="1" x14ac:dyDescent="0.25">
      <c r="B234">
        <v>231</v>
      </c>
      <c r="C234" t="s">
        <v>1218</v>
      </c>
      <c r="D234" t="b">
        <f t="shared" si="6"/>
        <v>0</v>
      </c>
      <c r="E234" t="str">
        <f t="shared" si="7"/>
        <v>Caldari Cruiser</v>
      </c>
      <c r="I234">
        <f>INDEX(AlphaSkillbooks[Market cost],MATCH(Table6[[#This Row],[Book]],AlphaSkillbooks[Skillbook],0))</f>
        <v>1000000</v>
      </c>
      <c r="J234" t="str">
        <f>"&lt;url=showinfo:"&amp;VLOOKUP(Table6[[#This Row],[Book]],Skill2TypeId[#All],2,FALSE)&amp;"&gt;"&amp;VLOOKUP(Table6[[#This Row],[Book]],Skill2TypeId[#All],1,FALSE)&amp;"&lt;/url&gt; ("&amp;TEXT(Table6[[#This Row],[Value]],"#,")&amp;"k)"</f>
        <v>&lt;url=showinfo:3334&gt;Caldari Cruiser&lt;/url&gt; (1000k)</v>
      </c>
    </row>
    <row r="235" spans="2:10" x14ac:dyDescent="0.25">
      <c r="B235">
        <v>232</v>
      </c>
      <c r="C235" t="s">
        <v>1219</v>
      </c>
      <c r="D235" t="b">
        <f t="shared" si="6"/>
        <v>1</v>
      </c>
      <c r="E235" t="str">
        <f t="shared" si="7"/>
        <v>Caldari Battlecruiser</v>
      </c>
      <c r="F235">
        <v>1</v>
      </c>
      <c r="I235" s="18">
        <f>INDEX(AlphaSkillbooks[Market cost],MATCH(Table6[[#This Row],[Book]],AlphaSkillbooks[Skillbook],0))</f>
        <v>2500000</v>
      </c>
      <c r="J235" t="str">
        <f>"&lt;url=showinfo:"&amp;VLOOKUP(Table6[[#This Row],[Book]],Skill2TypeId[#All],2,FALSE)&amp;"&gt;"&amp;VLOOKUP(Table6[[#This Row],[Book]],Skill2TypeId[#All],1,FALSE)&amp;"&lt;/url&gt; ("&amp;TEXT(Table6[[#This Row],[Value]],"#,")&amp;"k)"</f>
        <v>&lt;url=showinfo:33096&gt;Caldari Battlecruiser&lt;/url&gt; (2500k)</v>
      </c>
    </row>
    <row r="236" spans="2:10" hidden="1" x14ac:dyDescent="0.25">
      <c r="B236">
        <v>233</v>
      </c>
      <c r="C236" t="s">
        <v>1220</v>
      </c>
      <c r="D236" t="b">
        <f t="shared" si="6"/>
        <v>0</v>
      </c>
      <c r="E236" t="str">
        <f t="shared" si="7"/>
        <v>Gallente Cruiser</v>
      </c>
      <c r="I236">
        <f>INDEX(AlphaSkillbooks[Market cost],MATCH(Table6[[#This Row],[Book]],AlphaSkillbooks[Skillbook],0))</f>
        <v>1000000</v>
      </c>
      <c r="J236" t="str">
        <f>"&lt;url=showinfo:"&amp;VLOOKUP(Table6[[#This Row],[Book]],Skill2TypeId[#All],2,FALSE)&amp;"&gt;"&amp;VLOOKUP(Table6[[#This Row],[Book]],Skill2TypeId[#All],1,FALSE)&amp;"&lt;/url&gt; ("&amp;TEXT(Table6[[#This Row],[Value]],"#,")&amp;"k)"</f>
        <v>&lt;url=showinfo:3332&gt;Gallente Cruiser&lt;/url&gt; (1000k)</v>
      </c>
    </row>
    <row r="237" spans="2:10" hidden="1" x14ac:dyDescent="0.25">
      <c r="B237">
        <v>234</v>
      </c>
      <c r="C237" t="s">
        <v>1221</v>
      </c>
      <c r="D237" t="b">
        <f t="shared" si="6"/>
        <v>0</v>
      </c>
      <c r="E237" t="str">
        <f t="shared" si="7"/>
        <v>Gallente Cruiser</v>
      </c>
      <c r="I237">
        <f>INDEX(AlphaSkillbooks[Market cost],MATCH(Table6[[#This Row],[Book]],AlphaSkillbooks[Skillbook],0))</f>
        <v>1000000</v>
      </c>
      <c r="J237" t="str">
        <f>"&lt;url=showinfo:"&amp;VLOOKUP(Table6[[#This Row],[Book]],Skill2TypeId[#All],2,FALSE)&amp;"&gt;"&amp;VLOOKUP(Table6[[#This Row],[Book]],Skill2TypeId[#All],1,FALSE)&amp;"&lt;/url&gt; ("&amp;TEXT(Table6[[#This Row],[Value]],"#,")&amp;"k)"</f>
        <v>&lt;url=showinfo:3332&gt;Gallente Cruiser&lt;/url&gt; (1000k)</v>
      </c>
    </row>
    <row r="238" spans="2:10" x14ac:dyDescent="0.25">
      <c r="B238">
        <v>235</v>
      </c>
      <c r="C238" t="s">
        <v>1222</v>
      </c>
      <c r="D238" t="b">
        <f t="shared" si="6"/>
        <v>1</v>
      </c>
      <c r="E238" t="str">
        <f t="shared" si="7"/>
        <v>Gallente Battlecruiser</v>
      </c>
      <c r="F238">
        <v>1</v>
      </c>
      <c r="I238" s="18">
        <f>INDEX(AlphaSkillbooks[Market cost],MATCH(Table6[[#This Row],[Book]],AlphaSkillbooks[Skillbook],0))</f>
        <v>2500000</v>
      </c>
      <c r="J238" t="str">
        <f>"&lt;url=showinfo:"&amp;VLOOKUP(Table6[[#This Row],[Book]],Skill2TypeId[#All],2,FALSE)&amp;"&gt;"&amp;VLOOKUP(Table6[[#This Row],[Book]],Skill2TypeId[#All],1,FALSE)&amp;"&lt;/url&gt; ("&amp;TEXT(Table6[[#This Row],[Value]],"#,")&amp;"k)"</f>
        <v>&lt;url=showinfo:33097&gt;Gallente Battlecruiser&lt;/url&gt; (2500k)</v>
      </c>
    </row>
    <row r="239" spans="2:10" hidden="1" x14ac:dyDescent="0.25">
      <c r="B239">
        <v>236</v>
      </c>
      <c r="C239" t="s">
        <v>1223</v>
      </c>
      <c r="D239" t="b">
        <f t="shared" si="6"/>
        <v>0</v>
      </c>
      <c r="E239" t="str">
        <f t="shared" si="7"/>
        <v>Minmatar Cruiser</v>
      </c>
      <c r="I239">
        <f>INDEX(AlphaSkillbooks[Market cost],MATCH(Table6[[#This Row],[Book]],AlphaSkillbooks[Skillbook],0))</f>
        <v>1000000</v>
      </c>
      <c r="J239" t="str">
        <f>"&lt;url=showinfo:"&amp;VLOOKUP(Table6[[#This Row],[Book]],Skill2TypeId[#All],2,FALSE)&amp;"&gt;"&amp;VLOOKUP(Table6[[#This Row],[Book]],Skill2TypeId[#All],1,FALSE)&amp;"&lt;/url&gt; ("&amp;TEXT(Table6[[#This Row],[Value]],"#,")&amp;"k)"</f>
        <v>&lt;url=showinfo:3333&gt;Minmatar Cruiser&lt;/url&gt; (1000k)</v>
      </c>
    </row>
    <row r="240" spans="2:10" hidden="1" x14ac:dyDescent="0.25">
      <c r="B240">
        <v>237</v>
      </c>
      <c r="C240" t="s">
        <v>1224</v>
      </c>
      <c r="D240" t="b">
        <f t="shared" si="6"/>
        <v>0</v>
      </c>
      <c r="E240" t="str">
        <f t="shared" si="7"/>
        <v>Minmatar Cruiser</v>
      </c>
      <c r="I240">
        <f>INDEX(AlphaSkillbooks[Market cost],MATCH(Table6[[#This Row],[Book]],AlphaSkillbooks[Skillbook],0))</f>
        <v>1000000</v>
      </c>
      <c r="J240" t="str">
        <f>"&lt;url=showinfo:"&amp;VLOOKUP(Table6[[#This Row],[Book]],Skill2TypeId[#All],2,FALSE)&amp;"&gt;"&amp;VLOOKUP(Table6[[#This Row],[Book]],Skill2TypeId[#All],1,FALSE)&amp;"&lt;/url&gt; ("&amp;TEXT(Table6[[#This Row],[Value]],"#,")&amp;"k)"</f>
        <v>&lt;url=showinfo:3333&gt;Minmatar Cruiser&lt;/url&gt; (1000k)</v>
      </c>
    </row>
    <row r="241" spans="2:10" x14ac:dyDescent="0.25">
      <c r="B241">
        <v>238</v>
      </c>
      <c r="C241" t="s">
        <v>1225</v>
      </c>
      <c r="D241" t="b">
        <f t="shared" si="6"/>
        <v>1</v>
      </c>
      <c r="E241" t="str">
        <f t="shared" si="7"/>
        <v>Minmatar Battlecruiser</v>
      </c>
      <c r="F241">
        <v>1</v>
      </c>
      <c r="I241" s="18">
        <f>INDEX(AlphaSkillbooks[Market cost],MATCH(Table6[[#This Row],[Book]],AlphaSkillbooks[Skillbook],0))</f>
        <v>2500000</v>
      </c>
      <c r="J241" t="str">
        <f>"&lt;url=showinfo:"&amp;VLOOKUP(Table6[[#This Row],[Book]],Skill2TypeId[#All],2,FALSE)&amp;"&gt;"&amp;VLOOKUP(Table6[[#This Row],[Book]],Skill2TypeId[#All],1,FALSE)&amp;"&lt;/url&gt; ("&amp;TEXT(Table6[[#This Row],[Value]],"#,")&amp;"k)"</f>
        <v>&lt;url=showinfo:33098&gt;Minmatar Battlecruiser&lt;/url&gt; (2500k)</v>
      </c>
    </row>
    <row r="242" spans="2:10" hidden="1" x14ac:dyDescent="0.25">
      <c r="B242">
        <v>239</v>
      </c>
      <c r="C242" t="s">
        <v>1226</v>
      </c>
      <c r="D242" t="b">
        <f t="shared" si="6"/>
        <v>0</v>
      </c>
      <c r="E242" t="str">
        <f t="shared" si="7"/>
        <v>Heavy Assault Missiles</v>
      </c>
      <c r="I242">
        <f>INDEX(AlphaSkillbooks[Market cost],MATCH(Table6[[#This Row],[Book]],AlphaSkillbooks[Skillbook],0))</f>
        <v>125000</v>
      </c>
      <c r="J242" t="str">
        <f>"&lt;url=showinfo:"&amp;VLOOKUP(Table6[[#This Row],[Book]],Skill2TypeId[#All],2,FALSE)&amp;"&gt;"&amp;VLOOKUP(Table6[[#This Row],[Book]],Skill2TypeId[#All],1,FALSE)&amp;"&lt;/url&gt; ("&amp;TEXT(Table6[[#This Row],[Value]],"#,")&amp;"k)"</f>
        <v>&lt;url=showinfo:25719&gt;Heavy Assault Missiles&lt;/url&gt; (125k)</v>
      </c>
    </row>
    <row r="243" spans="2:10" hidden="1" x14ac:dyDescent="0.25">
      <c r="B243">
        <v>240</v>
      </c>
      <c r="C243" t="s">
        <v>1227</v>
      </c>
      <c r="D243" t="b">
        <f t="shared" si="6"/>
        <v>0</v>
      </c>
      <c r="E243" t="str">
        <f t="shared" si="7"/>
        <v>Heavy Assault Missiles</v>
      </c>
      <c r="I243">
        <f>INDEX(AlphaSkillbooks[Market cost],MATCH(Table6[[#This Row],[Book]],AlphaSkillbooks[Skillbook],0))</f>
        <v>125000</v>
      </c>
      <c r="J243" t="str">
        <f>"&lt;url=showinfo:"&amp;VLOOKUP(Table6[[#This Row],[Book]],Skill2TypeId[#All],2,FALSE)&amp;"&gt;"&amp;VLOOKUP(Table6[[#This Row],[Book]],Skill2TypeId[#All],1,FALSE)&amp;"&lt;/url&gt; ("&amp;TEXT(Table6[[#This Row],[Value]],"#,")&amp;"k)"</f>
        <v>&lt;url=showinfo:25719&gt;Heavy Assault Missiles&lt;/url&gt; (125k)</v>
      </c>
    </row>
    <row r="244" spans="2:10" hidden="1" x14ac:dyDescent="0.25">
      <c r="B244">
        <v>241</v>
      </c>
      <c r="C244" t="s">
        <v>1228</v>
      </c>
      <c r="D244" t="b">
        <f t="shared" si="6"/>
        <v>0</v>
      </c>
      <c r="E244" t="str">
        <f t="shared" si="7"/>
        <v>Heavy Assault Missiles</v>
      </c>
      <c r="I244">
        <f>INDEX(AlphaSkillbooks[Market cost],MATCH(Table6[[#This Row],[Book]],AlphaSkillbooks[Skillbook],0))</f>
        <v>125000</v>
      </c>
      <c r="J244" t="str">
        <f>"&lt;url=showinfo:"&amp;VLOOKUP(Table6[[#This Row],[Book]],Skill2TypeId[#All],2,FALSE)&amp;"&gt;"&amp;VLOOKUP(Table6[[#This Row],[Book]],Skill2TypeId[#All],1,FALSE)&amp;"&lt;/url&gt; ("&amp;TEXT(Table6[[#This Row],[Value]],"#,")&amp;"k)"</f>
        <v>&lt;url=showinfo:25719&gt;Heavy Assault Missiles&lt;/url&gt; (125k)</v>
      </c>
    </row>
    <row r="245" spans="2:10" hidden="1" x14ac:dyDescent="0.25">
      <c r="B245">
        <v>242</v>
      </c>
      <c r="C245" t="s">
        <v>1229</v>
      </c>
      <c r="D245" t="b">
        <f t="shared" si="6"/>
        <v>0</v>
      </c>
      <c r="E245" t="str">
        <f t="shared" si="7"/>
        <v>Heavy Assault Missiles</v>
      </c>
      <c r="I245">
        <f>INDEX(AlphaSkillbooks[Market cost],MATCH(Table6[[#This Row],[Book]],AlphaSkillbooks[Skillbook],0))</f>
        <v>125000</v>
      </c>
      <c r="J245" t="str">
        <f>"&lt;url=showinfo:"&amp;VLOOKUP(Table6[[#This Row],[Book]],Skill2TypeId[#All],2,FALSE)&amp;"&gt;"&amp;VLOOKUP(Table6[[#This Row],[Book]],Skill2TypeId[#All],1,FALSE)&amp;"&lt;/url&gt; ("&amp;TEXT(Table6[[#This Row],[Value]],"#,")&amp;"k)"</f>
        <v>&lt;url=showinfo:25719&gt;Heavy Assault Missiles&lt;/url&gt; (125k)</v>
      </c>
    </row>
    <row r="246" spans="2:10" x14ac:dyDescent="0.25">
      <c r="B246">
        <v>243</v>
      </c>
      <c r="C246" t="s">
        <v>1230</v>
      </c>
      <c r="D246" t="b">
        <f t="shared" si="6"/>
        <v>1</v>
      </c>
      <c r="E246" t="str">
        <f t="shared" si="7"/>
        <v>Heavy Assault Missile Specialization</v>
      </c>
      <c r="F246">
        <v>1</v>
      </c>
      <c r="I246" s="18">
        <f>INDEX(AlphaSkillbooks[Market cost],MATCH(Table6[[#This Row],[Book]],AlphaSkillbooks[Skillbook],0))</f>
        <v>3000000</v>
      </c>
      <c r="J246" t="str">
        <f>"&lt;url=showinfo:"&amp;VLOOKUP(Table6[[#This Row],[Book]],Skill2TypeId[#All],2,FALSE)&amp;"&gt;"&amp;VLOOKUP(Table6[[#This Row],[Book]],Skill2TypeId[#All],1,FALSE)&amp;"&lt;/url&gt; ("&amp;TEXT(Table6[[#This Row],[Value]],"#,")&amp;"k)"</f>
        <v>&lt;url=showinfo:25718&gt;Heavy Assault Missile Specialization&lt;/url&gt; (3000k)</v>
      </c>
    </row>
    <row r="247" spans="2:10" hidden="1" x14ac:dyDescent="0.25">
      <c r="B247">
        <v>244</v>
      </c>
      <c r="C247" t="s">
        <v>1231</v>
      </c>
      <c r="D247" t="b">
        <f t="shared" si="6"/>
        <v>0</v>
      </c>
      <c r="E247" t="str">
        <f t="shared" si="7"/>
        <v>Heavy Missiles</v>
      </c>
      <c r="I247">
        <f>INDEX(AlphaSkillbooks[Market cost],MATCH(Table6[[#This Row],[Book]],AlphaSkillbooks[Skillbook],0))</f>
        <v>125000</v>
      </c>
      <c r="J247" t="str">
        <f>"&lt;url=showinfo:"&amp;VLOOKUP(Table6[[#This Row],[Book]],Skill2TypeId[#All],2,FALSE)&amp;"&gt;"&amp;VLOOKUP(Table6[[#This Row],[Book]],Skill2TypeId[#All],1,FALSE)&amp;"&lt;/url&gt; ("&amp;TEXT(Table6[[#This Row],[Value]],"#,")&amp;"k)"</f>
        <v>&lt;url=showinfo:3324&gt;Heavy Missiles&lt;/url&gt; (125k)</v>
      </c>
    </row>
    <row r="248" spans="2:10" hidden="1" x14ac:dyDescent="0.25">
      <c r="B248">
        <v>245</v>
      </c>
      <c r="C248" t="s">
        <v>1232</v>
      </c>
      <c r="D248" t="b">
        <f t="shared" si="6"/>
        <v>0</v>
      </c>
      <c r="E248" t="str">
        <f t="shared" si="7"/>
        <v>Heavy Missiles</v>
      </c>
      <c r="I248">
        <f>INDEX(AlphaSkillbooks[Market cost],MATCH(Table6[[#This Row],[Book]],AlphaSkillbooks[Skillbook],0))</f>
        <v>125000</v>
      </c>
      <c r="J248" t="str">
        <f>"&lt;url=showinfo:"&amp;VLOOKUP(Table6[[#This Row],[Book]],Skill2TypeId[#All],2,FALSE)&amp;"&gt;"&amp;VLOOKUP(Table6[[#This Row],[Book]],Skill2TypeId[#All],1,FALSE)&amp;"&lt;/url&gt; ("&amp;TEXT(Table6[[#This Row],[Value]],"#,")&amp;"k)"</f>
        <v>&lt;url=showinfo:3324&gt;Heavy Missiles&lt;/url&gt; (125k)</v>
      </c>
    </row>
    <row r="249" spans="2:10" x14ac:dyDescent="0.25">
      <c r="B249">
        <v>246</v>
      </c>
      <c r="C249" t="s">
        <v>1233</v>
      </c>
      <c r="D249" t="b">
        <f t="shared" si="6"/>
        <v>1</v>
      </c>
      <c r="E249" t="str">
        <f t="shared" si="7"/>
        <v>Heavy Missile Specialization</v>
      </c>
      <c r="F249">
        <v>1</v>
      </c>
      <c r="I249" s="18">
        <f>INDEX(AlphaSkillbooks[Market cost],MATCH(Table6[[#This Row],[Book]],AlphaSkillbooks[Skillbook],0))</f>
        <v>3000000</v>
      </c>
      <c r="J249" t="str">
        <f>"&lt;url=showinfo:"&amp;VLOOKUP(Table6[[#This Row],[Book]],Skill2TypeId[#All],2,FALSE)&amp;"&gt;"&amp;VLOOKUP(Table6[[#This Row],[Book]],Skill2TypeId[#All],1,FALSE)&amp;"&lt;/url&gt; ("&amp;TEXT(Table6[[#This Row],[Value]],"#,")&amp;"k)"</f>
        <v>&lt;url=showinfo:20211&gt;Heavy Missile Specialization&lt;/url&gt; (3000k)</v>
      </c>
    </row>
    <row r="250" spans="2:10" hidden="1" x14ac:dyDescent="0.25">
      <c r="B250">
        <v>247</v>
      </c>
      <c r="C250" t="s">
        <v>1234</v>
      </c>
      <c r="D250" t="b">
        <f t="shared" si="6"/>
        <v>0</v>
      </c>
      <c r="E250" t="str">
        <f t="shared" si="7"/>
        <v>Medium Energy Turret</v>
      </c>
      <c r="I250">
        <f>INDEX(AlphaSkillbooks[Market cost],MATCH(Table6[[#This Row],[Book]],AlphaSkillbooks[Skillbook],0))</f>
        <v>125000</v>
      </c>
      <c r="J250" t="str">
        <f>"&lt;url=showinfo:"&amp;VLOOKUP(Table6[[#This Row],[Book]],Skill2TypeId[#All],2,FALSE)&amp;"&gt;"&amp;VLOOKUP(Table6[[#This Row],[Book]],Skill2TypeId[#All],1,FALSE)&amp;"&lt;/url&gt; ("&amp;TEXT(Table6[[#This Row],[Value]],"#,")&amp;"k)"</f>
        <v>&lt;url=showinfo:3306&gt;Medium Energy Turret&lt;/url&gt; (125k)</v>
      </c>
    </row>
    <row r="251" spans="2:10" hidden="1" x14ac:dyDescent="0.25">
      <c r="B251">
        <v>248</v>
      </c>
      <c r="C251" t="s">
        <v>1235</v>
      </c>
      <c r="D251" t="b">
        <f t="shared" si="6"/>
        <v>0</v>
      </c>
      <c r="E251" t="str">
        <f t="shared" si="7"/>
        <v>Medium Energy Turret</v>
      </c>
      <c r="I251">
        <f>INDEX(AlphaSkillbooks[Market cost],MATCH(Table6[[#This Row],[Book]],AlphaSkillbooks[Skillbook],0))</f>
        <v>125000</v>
      </c>
      <c r="J251" t="str">
        <f>"&lt;url=showinfo:"&amp;VLOOKUP(Table6[[#This Row],[Book]],Skill2TypeId[#All],2,FALSE)&amp;"&gt;"&amp;VLOOKUP(Table6[[#This Row],[Book]],Skill2TypeId[#All],1,FALSE)&amp;"&lt;/url&gt; ("&amp;TEXT(Table6[[#This Row],[Value]],"#,")&amp;"k)"</f>
        <v>&lt;url=showinfo:3306&gt;Medium Energy Turret&lt;/url&gt; (125k)</v>
      </c>
    </row>
    <row r="252" spans="2:10" hidden="1" x14ac:dyDescent="0.25">
      <c r="B252">
        <v>249</v>
      </c>
      <c r="C252" t="s">
        <v>1236</v>
      </c>
      <c r="D252" t="b">
        <f t="shared" si="6"/>
        <v>0</v>
      </c>
      <c r="E252" t="str">
        <f t="shared" si="7"/>
        <v>Gunnery</v>
      </c>
      <c r="I252">
        <f>INDEX(AlphaSkillbooks[Market cost],MATCH(Table6[[#This Row],[Book]],AlphaSkillbooks[Skillbook],0))</f>
        <v>30000</v>
      </c>
      <c r="J252" t="str">
        <f>"&lt;url=showinfo:"&amp;VLOOKUP(Table6[[#This Row],[Book]],Skill2TypeId[#All],2,FALSE)&amp;"&gt;"&amp;VLOOKUP(Table6[[#This Row],[Book]],Skill2TypeId[#All],1,FALSE)&amp;"&lt;/url&gt; ("&amp;TEXT(Table6[[#This Row],[Value]],"#,")&amp;"k)"</f>
        <v>&lt;url=showinfo:3300&gt;Gunnery&lt;/url&gt; (30k)</v>
      </c>
    </row>
    <row r="253" spans="2:10" x14ac:dyDescent="0.25">
      <c r="B253">
        <v>250</v>
      </c>
      <c r="C253" t="s">
        <v>1237</v>
      </c>
      <c r="D253" t="b">
        <f t="shared" si="6"/>
        <v>1</v>
      </c>
      <c r="E253" t="str">
        <f t="shared" si="7"/>
        <v>Large Energy Turret</v>
      </c>
      <c r="F253">
        <v>1</v>
      </c>
      <c r="I253" s="18">
        <f>INDEX(AlphaSkillbooks[Market cost],MATCH(Table6[[#This Row],[Book]],AlphaSkillbooks[Skillbook],0))</f>
        <v>3000000</v>
      </c>
      <c r="J253" t="str">
        <f>"&lt;url=showinfo:"&amp;VLOOKUP(Table6[[#This Row],[Book]],Skill2TypeId[#All],2,FALSE)&amp;"&gt;"&amp;VLOOKUP(Table6[[#This Row],[Book]],Skill2TypeId[#All],1,FALSE)&amp;"&lt;/url&gt; ("&amp;TEXT(Table6[[#This Row],[Value]],"#,")&amp;"k)"</f>
        <v>&lt;url=showinfo:3309&gt;Large Energy Turret&lt;/url&gt; (3000k)</v>
      </c>
    </row>
    <row r="254" spans="2:10" hidden="1" x14ac:dyDescent="0.25">
      <c r="B254">
        <v>251</v>
      </c>
      <c r="C254" t="s">
        <v>1238</v>
      </c>
      <c r="D254" t="b">
        <f t="shared" si="6"/>
        <v>0</v>
      </c>
      <c r="E254" t="str">
        <f t="shared" si="7"/>
        <v>Medium Hybrid Turret</v>
      </c>
      <c r="I254">
        <f>INDEX(AlphaSkillbooks[Market cost],MATCH(Table6[[#This Row],[Book]],AlphaSkillbooks[Skillbook],0))</f>
        <v>125000</v>
      </c>
      <c r="J254" t="str">
        <f>"&lt;url=showinfo:"&amp;VLOOKUP(Table6[[#This Row],[Book]],Skill2TypeId[#All],2,FALSE)&amp;"&gt;"&amp;VLOOKUP(Table6[[#This Row],[Book]],Skill2TypeId[#All],1,FALSE)&amp;"&lt;/url&gt; ("&amp;TEXT(Table6[[#This Row],[Value]],"#,")&amp;"k)"</f>
        <v>&lt;url=showinfo:3304&gt;Medium Hybrid Turret&lt;/url&gt; (125k)</v>
      </c>
    </row>
    <row r="255" spans="2:10" hidden="1" x14ac:dyDescent="0.25">
      <c r="B255">
        <v>252</v>
      </c>
      <c r="C255" t="s">
        <v>1239</v>
      </c>
      <c r="D255" t="b">
        <f t="shared" si="6"/>
        <v>0</v>
      </c>
      <c r="E255" t="str">
        <f t="shared" si="7"/>
        <v>Medium Hybrid Turret</v>
      </c>
      <c r="I255">
        <f>INDEX(AlphaSkillbooks[Market cost],MATCH(Table6[[#This Row],[Book]],AlphaSkillbooks[Skillbook],0))</f>
        <v>125000</v>
      </c>
      <c r="J255" t="str">
        <f>"&lt;url=showinfo:"&amp;VLOOKUP(Table6[[#This Row],[Book]],Skill2TypeId[#All],2,FALSE)&amp;"&gt;"&amp;VLOOKUP(Table6[[#This Row],[Book]],Skill2TypeId[#All],1,FALSE)&amp;"&lt;/url&gt; ("&amp;TEXT(Table6[[#This Row],[Value]],"#,")&amp;"k)"</f>
        <v>&lt;url=showinfo:3304&gt;Medium Hybrid Turret&lt;/url&gt; (125k)</v>
      </c>
    </row>
    <row r="256" spans="2:10" x14ac:dyDescent="0.25">
      <c r="B256">
        <v>253</v>
      </c>
      <c r="C256" t="s">
        <v>1240</v>
      </c>
      <c r="D256" t="b">
        <f t="shared" si="6"/>
        <v>1</v>
      </c>
      <c r="E256" t="str">
        <f t="shared" si="7"/>
        <v>Large Hybrid Turret</v>
      </c>
      <c r="F256">
        <v>1</v>
      </c>
      <c r="I256" s="18">
        <f>INDEX(AlphaSkillbooks[Market cost],MATCH(Table6[[#This Row],[Book]],AlphaSkillbooks[Skillbook],0))</f>
        <v>3000000</v>
      </c>
      <c r="J256" t="str">
        <f>"&lt;url=showinfo:"&amp;VLOOKUP(Table6[[#This Row],[Book]],Skill2TypeId[#All],2,FALSE)&amp;"&gt;"&amp;VLOOKUP(Table6[[#This Row],[Book]],Skill2TypeId[#All],1,FALSE)&amp;"&lt;/url&gt; ("&amp;TEXT(Table6[[#This Row],[Value]],"#,")&amp;"k)"</f>
        <v>&lt;url=showinfo:3307&gt;Large Hybrid Turret&lt;/url&gt; (3000k)</v>
      </c>
    </row>
    <row r="257" spans="2:10" hidden="1" x14ac:dyDescent="0.25">
      <c r="B257">
        <v>254</v>
      </c>
      <c r="C257" t="s">
        <v>1241</v>
      </c>
      <c r="D257" t="b">
        <f t="shared" si="6"/>
        <v>0</v>
      </c>
      <c r="E257" t="str">
        <f t="shared" si="7"/>
        <v>Medium Projectile Turret</v>
      </c>
      <c r="I257">
        <f>INDEX(AlphaSkillbooks[Market cost],MATCH(Table6[[#This Row],[Book]],AlphaSkillbooks[Skillbook],0))</f>
        <v>125000</v>
      </c>
      <c r="J257" t="str">
        <f>"&lt;url=showinfo:"&amp;VLOOKUP(Table6[[#This Row],[Book]],Skill2TypeId[#All],2,FALSE)&amp;"&gt;"&amp;VLOOKUP(Table6[[#This Row],[Book]],Skill2TypeId[#All],1,FALSE)&amp;"&lt;/url&gt; ("&amp;TEXT(Table6[[#This Row],[Value]],"#,")&amp;"k)"</f>
        <v>&lt;url=showinfo:3305&gt;Medium Projectile Turret&lt;/url&gt; (125k)</v>
      </c>
    </row>
    <row r="258" spans="2:10" hidden="1" x14ac:dyDescent="0.25">
      <c r="B258">
        <v>255</v>
      </c>
      <c r="C258" t="s">
        <v>1242</v>
      </c>
      <c r="D258" t="b">
        <f t="shared" si="6"/>
        <v>0</v>
      </c>
      <c r="E258" t="str">
        <f t="shared" si="7"/>
        <v>Medium Projectile Turret</v>
      </c>
      <c r="I258">
        <f>INDEX(AlphaSkillbooks[Market cost],MATCH(Table6[[#This Row],[Book]],AlphaSkillbooks[Skillbook],0))</f>
        <v>125000</v>
      </c>
      <c r="J258" t="str">
        <f>"&lt;url=showinfo:"&amp;VLOOKUP(Table6[[#This Row],[Book]],Skill2TypeId[#All],2,FALSE)&amp;"&gt;"&amp;VLOOKUP(Table6[[#This Row],[Book]],Skill2TypeId[#All],1,FALSE)&amp;"&lt;/url&gt; ("&amp;TEXT(Table6[[#This Row],[Value]],"#,")&amp;"k)"</f>
        <v>&lt;url=showinfo:3305&gt;Medium Projectile Turret&lt;/url&gt; (125k)</v>
      </c>
    </row>
    <row r="259" spans="2:10" x14ac:dyDescent="0.25">
      <c r="B259">
        <v>256</v>
      </c>
      <c r="C259" t="s">
        <v>1243</v>
      </c>
      <c r="D259" t="b">
        <f t="shared" si="6"/>
        <v>1</v>
      </c>
      <c r="E259" t="str">
        <f t="shared" si="7"/>
        <v>Large Projectile Turret</v>
      </c>
      <c r="F259">
        <v>1</v>
      </c>
      <c r="I259" s="18">
        <f>INDEX(AlphaSkillbooks[Market cost],MATCH(Table6[[#This Row],[Book]],AlphaSkillbooks[Skillbook],0))</f>
        <v>3000000</v>
      </c>
      <c r="J259" t="str">
        <f>"&lt;url=showinfo:"&amp;VLOOKUP(Table6[[#This Row],[Book]],Skill2TypeId[#All],2,FALSE)&amp;"&gt;"&amp;VLOOKUP(Table6[[#This Row],[Book]],Skill2TypeId[#All],1,FALSE)&amp;"&lt;/url&gt; ("&amp;TEXT(Table6[[#This Row],[Value]],"#,")&amp;"k)"</f>
        <v>&lt;url=showinfo:3308&gt;Large Projectile Turret&lt;/url&gt; (3000k)</v>
      </c>
    </row>
    <row r="260" spans="2:10" x14ac:dyDescent="0.25">
      <c r="B260">
        <v>257</v>
      </c>
      <c r="C260" t="s">
        <v>1244</v>
      </c>
      <c r="D260" t="b">
        <f t="shared" si="6"/>
        <v>1</v>
      </c>
      <c r="E260" t="str">
        <f t="shared" si="7"/>
        <v>Marketing</v>
      </c>
      <c r="F260">
        <v>1</v>
      </c>
      <c r="I260" s="18">
        <f>INDEX(AlphaSkillbooks[Market cost],MATCH(Table6[[#This Row],[Book]],AlphaSkillbooks[Skillbook],0))</f>
        <v>3500000</v>
      </c>
      <c r="J260" t="str">
        <f>"&lt;url=showinfo:"&amp;VLOOKUP(Table6[[#This Row],[Book]],Skill2TypeId[#All],2,FALSE)&amp;"&gt;"&amp;VLOOKUP(Table6[[#This Row],[Book]],Skill2TypeId[#All],1,FALSE)&amp;"&lt;/url&gt; ("&amp;TEXT(Table6[[#This Row],[Value]],"#,")&amp;"k)"</f>
        <v>&lt;url=showinfo:16598&gt;Marketing&lt;/url&gt; (3500k)</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C74622-31C4-46CF-93F7-4CF23D5EA98A}">
  <dimension ref="B7:D185"/>
  <sheetViews>
    <sheetView topLeftCell="A4" workbookViewId="0">
      <selection activeCell="B12" sqref="B12"/>
    </sheetView>
  </sheetViews>
  <sheetFormatPr defaultColWidth="2.7109375" defaultRowHeight="15" x14ac:dyDescent="0.25"/>
  <cols>
    <col min="2" max="2" width="25.28515625" bestFit="1" customWidth="1"/>
    <col min="3" max="3" width="33.85546875" bestFit="1" customWidth="1"/>
    <col min="4" max="4" width="6.42578125" bestFit="1" customWidth="1"/>
  </cols>
  <sheetData>
    <row r="7" spans="2:4" x14ac:dyDescent="0.25">
      <c r="B7" t="s">
        <v>499</v>
      </c>
      <c r="C7" t="s">
        <v>500</v>
      </c>
      <c r="D7" t="s">
        <v>501</v>
      </c>
    </row>
    <row r="8" spans="2:4" x14ac:dyDescent="0.25">
      <c r="B8" t="s">
        <v>476</v>
      </c>
      <c r="C8" t="s">
        <v>48</v>
      </c>
      <c r="D8" t="str">
        <f>IF(IFERROR(MATCH(C8,EVE_Uni_SRP!B:B,0),-1)=-1,"No","Yes")</f>
        <v>Yes</v>
      </c>
    </row>
    <row r="9" spans="2:4" x14ac:dyDescent="0.25">
      <c r="B9" t="s">
        <v>476</v>
      </c>
      <c r="C9" t="s">
        <v>160</v>
      </c>
      <c r="D9" t="str">
        <f>IF(IFERROR(MATCH(C9,EVE_Uni_SRP!B:B,0),-1)=-1,"No","Yes")</f>
        <v>Yes</v>
      </c>
    </row>
    <row r="10" spans="2:4" x14ac:dyDescent="0.25">
      <c r="B10" t="s">
        <v>476</v>
      </c>
      <c r="C10" t="s">
        <v>170</v>
      </c>
      <c r="D10" t="str">
        <f>IF(IFERROR(MATCH(C10,EVE_Uni_SRP!B:B,0),-1)=-1,"No","Yes")</f>
        <v>Yes</v>
      </c>
    </row>
    <row r="11" spans="2:4" x14ac:dyDescent="0.25">
      <c r="B11" t="s">
        <v>476</v>
      </c>
      <c r="C11" t="s">
        <v>218</v>
      </c>
      <c r="D11" t="str">
        <f>IF(IFERROR(MATCH(C11,EVE_Uni_SRP!B:B,0),-1)=-1,"No","Yes")</f>
        <v>Yes</v>
      </c>
    </row>
    <row r="12" spans="2:4" x14ac:dyDescent="0.25">
      <c r="B12" t="s">
        <v>476</v>
      </c>
      <c r="C12" t="s">
        <v>277</v>
      </c>
      <c r="D12" t="str">
        <f>IF(IFERROR(MATCH(C12,EVE_Uni_SRP!B:B,0),-1)=-1,"No","Yes")</f>
        <v>Yes</v>
      </c>
    </row>
    <row r="13" spans="2:4" x14ac:dyDescent="0.25">
      <c r="B13" t="s">
        <v>476</v>
      </c>
      <c r="C13" t="s">
        <v>362</v>
      </c>
      <c r="D13" t="str">
        <f>IF(IFERROR(MATCH(C13,EVE_Uni_SRP!B:B,0),-1)=-1,"No","Yes")</f>
        <v>Yes</v>
      </c>
    </row>
    <row r="14" spans="2:4" x14ac:dyDescent="0.25">
      <c r="B14" t="s">
        <v>476</v>
      </c>
      <c r="C14" t="s">
        <v>363</v>
      </c>
      <c r="D14" t="str">
        <f>IF(IFERROR(MATCH(C14,EVE_Uni_SRP!B:B,0),-1)=-1,"No","Yes")</f>
        <v>Yes</v>
      </c>
    </row>
    <row r="15" spans="2:4" x14ac:dyDescent="0.25">
      <c r="B15" t="s">
        <v>476</v>
      </c>
      <c r="C15" t="s">
        <v>367</v>
      </c>
      <c r="D15" t="str">
        <f>IF(IFERROR(MATCH(C15,EVE_Uni_SRP!B:B,0),-1)=-1,"No","Yes")</f>
        <v>Yes</v>
      </c>
    </row>
    <row r="16" spans="2:4" x14ac:dyDescent="0.25">
      <c r="B16" t="s">
        <v>476</v>
      </c>
      <c r="C16" t="s">
        <v>440</v>
      </c>
      <c r="D16" t="str">
        <f>IF(IFERROR(MATCH(C16,EVE_Uni_SRP!B:B,0),-1)=-1,"No","Yes")</f>
        <v>Yes</v>
      </c>
    </row>
    <row r="17" spans="2:4" x14ac:dyDescent="0.25">
      <c r="B17" t="s">
        <v>477</v>
      </c>
      <c r="C17" t="s">
        <v>123</v>
      </c>
      <c r="D17" t="str">
        <f>IF(IFERROR(MATCH(C17,EVE_Uni_SRP!B:B,0),-1)=-1,"No","Yes")</f>
        <v>Yes</v>
      </c>
    </row>
    <row r="18" spans="2:4" x14ac:dyDescent="0.25">
      <c r="B18" t="s">
        <v>478</v>
      </c>
      <c r="C18" t="s">
        <v>34</v>
      </c>
      <c r="D18" t="str">
        <f>IF(IFERROR(MATCH(C18,EVE_Uni_SRP!B:B,0),-1)=-1,"No","Yes")</f>
        <v>Yes</v>
      </c>
    </row>
    <row r="19" spans="2:4" x14ac:dyDescent="0.25">
      <c r="B19" t="s">
        <v>478</v>
      </c>
      <c r="C19" t="s">
        <v>74</v>
      </c>
      <c r="D19" t="str">
        <f>IF(IFERROR(MATCH(C19,EVE_Uni_SRP!B:B,0),-1)=-1,"No","Yes")</f>
        <v>Yes</v>
      </c>
    </row>
    <row r="20" spans="2:4" x14ac:dyDescent="0.25">
      <c r="B20" t="s">
        <v>478</v>
      </c>
      <c r="C20" t="s">
        <v>142</v>
      </c>
      <c r="D20" t="str">
        <f>IF(IFERROR(MATCH(C20,EVE_Uni_SRP!B:B,0),-1)=-1,"No","Yes")</f>
        <v>Yes</v>
      </c>
    </row>
    <row r="21" spans="2:4" x14ac:dyDescent="0.25">
      <c r="B21" t="s">
        <v>478</v>
      </c>
      <c r="C21" t="s">
        <v>143</v>
      </c>
      <c r="D21" t="str">
        <f>IF(IFERROR(MATCH(C21,EVE_Uni_SRP!B:B,0),-1)=-1,"No","Yes")</f>
        <v>Yes</v>
      </c>
    </row>
    <row r="22" spans="2:4" x14ac:dyDescent="0.25">
      <c r="B22" t="s">
        <v>478</v>
      </c>
      <c r="C22" t="s">
        <v>144</v>
      </c>
      <c r="D22" t="str">
        <f>IF(IFERROR(MATCH(C22,EVE_Uni_SRP!B:B,0),-1)=-1,"No","Yes")</f>
        <v>Yes</v>
      </c>
    </row>
    <row r="23" spans="2:4" x14ac:dyDescent="0.25">
      <c r="B23" t="s">
        <v>478</v>
      </c>
      <c r="C23" t="s">
        <v>145</v>
      </c>
      <c r="D23" t="str">
        <f>IF(IFERROR(MATCH(C23,EVE_Uni_SRP!B:B,0),-1)=-1,"No","Yes")</f>
        <v>Yes</v>
      </c>
    </row>
    <row r="24" spans="2:4" x14ac:dyDescent="0.25">
      <c r="B24" t="s">
        <v>478</v>
      </c>
      <c r="C24" t="s">
        <v>146</v>
      </c>
      <c r="D24" t="str">
        <f>IF(IFERROR(MATCH(C24,EVE_Uni_SRP!B:B,0),-1)=-1,"No","Yes")</f>
        <v>Yes</v>
      </c>
    </row>
    <row r="25" spans="2:4" x14ac:dyDescent="0.25">
      <c r="B25" t="s">
        <v>478</v>
      </c>
      <c r="C25" t="s">
        <v>147</v>
      </c>
      <c r="D25" t="str">
        <f>IF(IFERROR(MATCH(C25,EVE_Uni_SRP!B:B,0),-1)=-1,"No","Yes")</f>
        <v>Yes</v>
      </c>
    </row>
    <row r="26" spans="2:4" x14ac:dyDescent="0.25">
      <c r="B26" t="s">
        <v>478</v>
      </c>
      <c r="C26" t="s">
        <v>190</v>
      </c>
      <c r="D26" t="str">
        <f>IF(IFERROR(MATCH(C26,EVE_Uni_SRP!B:B,0),-1)=-1,"No","Yes")</f>
        <v>Yes</v>
      </c>
    </row>
    <row r="27" spans="2:4" x14ac:dyDescent="0.25">
      <c r="B27" t="s">
        <v>478</v>
      </c>
      <c r="C27" t="s">
        <v>211</v>
      </c>
      <c r="D27" t="str">
        <f>IF(IFERROR(MATCH(C27,EVE_Uni_SRP!B:B,0),-1)=-1,"No","Yes")</f>
        <v>Yes</v>
      </c>
    </row>
    <row r="28" spans="2:4" x14ac:dyDescent="0.25">
      <c r="B28" t="s">
        <v>478</v>
      </c>
      <c r="C28" t="s">
        <v>263</v>
      </c>
      <c r="D28" t="str">
        <f>IF(IFERROR(MATCH(C28,EVE_Uni_SRP!B:B,0),-1)=-1,"No","Yes")</f>
        <v>Yes</v>
      </c>
    </row>
    <row r="29" spans="2:4" x14ac:dyDescent="0.25">
      <c r="B29" t="s">
        <v>478</v>
      </c>
      <c r="C29" t="s">
        <v>283</v>
      </c>
      <c r="D29" t="str">
        <f>IF(IFERROR(MATCH(C29,EVE_Uni_SRP!B:B,0),-1)=-1,"No","Yes")</f>
        <v>Yes</v>
      </c>
    </row>
    <row r="30" spans="2:4" x14ac:dyDescent="0.25">
      <c r="B30" t="s">
        <v>478</v>
      </c>
      <c r="C30" t="s">
        <v>313</v>
      </c>
      <c r="D30" t="str">
        <f>IF(IFERROR(MATCH(C30,EVE_Uni_SRP!B:B,0),-1)=-1,"No","Yes")</f>
        <v>Yes</v>
      </c>
    </row>
    <row r="31" spans="2:4" x14ac:dyDescent="0.25">
      <c r="B31" t="s">
        <v>478</v>
      </c>
      <c r="C31" t="s">
        <v>366</v>
      </c>
      <c r="D31" t="str">
        <f>IF(IFERROR(MATCH(C31,EVE_Uni_SRP!B:B,0),-1)=-1,"No","Yes")</f>
        <v>Yes</v>
      </c>
    </row>
    <row r="32" spans="2:4" x14ac:dyDescent="0.25">
      <c r="B32" t="s">
        <v>479</v>
      </c>
      <c r="C32" t="s">
        <v>157</v>
      </c>
      <c r="D32" t="str">
        <f>IF(IFERROR(MATCH(C32,EVE_Uni_SRP!B:B,0),-1)=-1,"No","Yes")</f>
        <v>Yes</v>
      </c>
    </row>
    <row r="33" spans="2:4" x14ac:dyDescent="0.25">
      <c r="B33" t="s">
        <v>479</v>
      </c>
      <c r="C33" t="s">
        <v>353</v>
      </c>
      <c r="D33" t="str">
        <f>IF(IFERROR(MATCH(C33,EVE_Uni_SRP!B:B,0),-1)=-1,"No","Yes")</f>
        <v>Yes</v>
      </c>
    </row>
    <row r="34" spans="2:4" x14ac:dyDescent="0.25">
      <c r="B34" t="s">
        <v>479</v>
      </c>
      <c r="C34" t="s">
        <v>384</v>
      </c>
      <c r="D34" t="str">
        <f>IF(IFERROR(MATCH(C34,EVE_Uni_SRP!B:B,0),-1)=-1,"No","Yes")</f>
        <v>Yes</v>
      </c>
    </row>
    <row r="35" spans="2:4" x14ac:dyDescent="0.25">
      <c r="B35" t="s">
        <v>479</v>
      </c>
      <c r="C35" t="s">
        <v>439</v>
      </c>
      <c r="D35" t="str">
        <f>IF(IFERROR(MATCH(C35,EVE_Uni_SRP!B:B,0),-1)=-1,"No","Yes")</f>
        <v>Yes</v>
      </c>
    </row>
    <row r="36" spans="2:4" x14ac:dyDescent="0.25">
      <c r="B36" t="s">
        <v>479</v>
      </c>
      <c r="C36" t="s">
        <v>463</v>
      </c>
      <c r="D36" t="str">
        <f>IF(IFERROR(MATCH(C36,EVE_Uni_SRP!B:B,0),-1)=-1,"No","Yes")</f>
        <v>Yes</v>
      </c>
    </row>
    <row r="37" spans="2:4" x14ac:dyDescent="0.25">
      <c r="B37" t="s">
        <v>480</v>
      </c>
      <c r="C37" t="s">
        <v>125</v>
      </c>
      <c r="D37" t="str">
        <f>IF(IFERROR(MATCH(C37,EVE_Uni_SRP!B:B,0),-1)=-1,"No","Yes")</f>
        <v>Yes</v>
      </c>
    </row>
    <row r="38" spans="2:4" x14ac:dyDescent="0.25">
      <c r="B38" t="s">
        <v>480</v>
      </c>
      <c r="C38" t="s">
        <v>85</v>
      </c>
      <c r="D38" t="str">
        <f>IF(IFERROR(MATCH(C38,EVE_Uni_SRP!B:B,0),-1)=-1,"No","Yes")</f>
        <v>Yes</v>
      </c>
    </row>
    <row r="39" spans="2:4" x14ac:dyDescent="0.25">
      <c r="B39" t="s">
        <v>480</v>
      </c>
      <c r="C39" t="s">
        <v>86</v>
      </c>
      <c r="D39" t="str">
        <f>IF(IFERROR(MATCH(C39,EVE_Uni_SRP!B:B,0),-1)=-1,"No","Yes")</f>
        <v>Yes</v>
      </c>
    </row>
    <row r="40" spans="2:4" x14ac:dyDescent="0.25">
      <c r="B40" t="s">
        <v>480</v>
      </c>
      <c r="C40" t="s">
        <v>87</v>
      </c>
      <c r="D40" t="str">
        <f>IF(IFERROR(MATCH(C40,EVE_Uni_SRP!B:B,0),-1)=-1,"No","Yes")</f>
        <v>Yes</v>
      </c>
    </row>
    <row r="41" spans="2:4" x14ac:dyDescent="0.25">
      <c r="B41" t="s">
        <v>480</v>
      </c>
      <c r="C41" t="s">
        <v>158</v>
      </c>
      <c r="D41" t="str">
        <f>IF(IFERROR(MATCH(C41,EVE_Uni_SRP!B:B,0),-1)=-1,"No","Yes")</f>
        <v>Yes</v>
      </c>
    </row>
    <row r="42" spans="2:4" x14ac:dyDescent="0.25">
      <c r="B42" t="s">
        <v>480</v>
      </c>
      <c r="C42" t="s">
        <v>163</v>
      </c>
      <c r="D42" t="str">
        <f>IF(IFERROR(MATCH(C42,EVE_Uni_SRP!B:B,0),-1)=-1,"No","Yes")</f>
        <v>Yes</v>
      </c>
    </row>
    <row r="43" spans="2:4" x14ac:dyDescent="0.25">
      <c r="B43" t="s">
        <v>480</v>
      </c>
      <c r="C43" t="s">
        <v>164</v>
      </c>
      <c r="D43" t="str">
        <f>IF(IFERROR(MATCH(C43,EVE_Uni_SRP!B:B,0),-1)=-1,"No","Yes")</f>
        <v>Yes</v>
      </c>
    </row>
    <row r="44" spans="2:4" x14ac:dyDescent="0.25">
      <c r="B44" t="s">
        <v>480</v>
      </c>
      <c r="C44" t="s">
        <v>344</v>
      </c>
      <c r="D44" t="str">
        <f>IF(IFERROR(MATCH(C44,EVE_Uni_SRP!B:B,0),-1)=-1,"No","Yes")</f>
        <v>Yes</v>
      </c>
    </row>
    <row r="45" spans="2:4" x14ac:dyDescent="0.25">
      <c r="B45" t="s">
        <v>480</v>
      </c>
      <c r="C45" t="s">
        <v>442</v>
      </c>
      <c r="D45" t="str">
        <f>IF(IFERROR(MATCH(C45,EVE_Uni_SRP!B:B,0),-1)=-1,"No","Yes")</f>
        <v>Yes</v>
      </c>
    </row>
    <row r="46" spans="2:4" x14ac:dyDescent="0.25">
      <c r="B46" t="s">
        <v>480</v>
      </c>
      <c r="C46" t="s">
        <v>464</v>
      </c>
      <c r="D46" t="str">
        <f>IF(IFERROR(MATCH(C46,EVE_Uni_SRP!B:B,0),-1)=-1,"No","Yes")</f>
        <v>Yes</v>
      </c>
    </row>
    <row r="47" spans="2:4" x14ac:dyDescent="0.25">
      <c r="B47" t="s">
        <v>481</v>
      </c>
      <c r="C47" t="s">
        <v>262</v>
      </c>
      <c r="D47" t="str">
        <f>IF(IFERROR(MATCH(C47,EVE_Uni_SRP!B:B,0),-1)=-1,"No","Yes")</f>
        <v>Yes</v>
      </c>
    </row>
    <row r="48" spans="2:4" x14ac:dyDescent="0.25">
      <c r="B48" t="s">
        <v>482</v>
      </c>
      <c r="C48" t="s">
        <v>120</v>
      </c>
      <c r="D48" t="str">
        <f>IF(IFERROR(MATCH(C48,EVE_Uni_SRP!B:B,0),-1)=-1,"No","Yes")</f>
        <v>Yes</v>
      </c>
    </row>
    <row r="49" spans="2:4" x14ac:dyDescent="0.25">
      <c r="B49" t="s">
        <v>482</v>
      </c>
      <c r="C49" t="s">
        <v>206</v>
      </c>
      <c r="D49" t="str">
        <f>IF(IFERROR(MATCH(C49,EVE_Uni_SRP!B:B,0),-1)=-1,"No","Yes")</f>
        <v>Yes</v>
      </c>
    </row>
    <row r="50" spans="2:4" x14ac:dyDescent="0.25">
      <c r="B50" t="s">
        <v>482</v>
      </c>
      <c r="C50" t="s">
        <v>252</v>
      </c>
      <c r="D50" t="str">
        <f>IF(IFERROR(MATCH(C50,EVE_Uni_SRP!B:B,0),-1)=-1,"No","Yes")</f>
        <v>Yes</v>
      </c>
    </row>
    <row r="51" spans="2:4" x14ac:dyDescent="0.25">
      <c r="B51" t="s">
        <v>482</v>
      </c>
      <c r="C51" t="s">
        <v>253</v>
      </c>
      <c r="D51" t="str">
        <f>IF(IFERROR(MATCH(C51,EVE_Uni_SRP!B:B,0),-1)=-1,"No","Yes")</f>
        <v>Yes</v>
      </c>
    </row>
    <row r="52" spans="2:4" x14ac:dyDescent="0.25">
      <c r="B52" t="s">
        <v>482</v>
      </c>
      <c r="C52" t="s">
        <v>255</v>
      </c>
      <c r="D52" t="str">
        <f>IF(IFERROR(MATCH(C52,EVE_Uni_SRP!B:B,0),-1)=-1,"No","Yes")</f>
        <v>Yes</v>
      </c>
    </row>
    <row r="53" spans="2:4" x14ac:dyDescent="0.25">
      <c r="B53" t="s">
        <v>482</v>
      </c>
      <c r="C53" t="s">
        <v>278</v>
      </c>
      <c r="D53" t="str">
        <f>IF(IFERROR(MATCH(C53,EVE_Uni_SRP!B:B,0),-1)=-1,"No","Yes")</f>
        <v>Yes</v>
      </c>
    </row>
    <row r="54" spans="2:4" x14ac:dyDescent="0.25">
      <c r="B54" t="s">
        <v>482</v>
      </c>
      <c r="C54" t="s">
        <v>279</v>
      </c>
      <c r="D54" t="str">
        <f>IF(IFERROR(MATCH(C54,EVE_Uni_SRP!B:B,0),-1)=-1,"No","Yes")</f>
        <v>Yes</v>
      </c>
    </row>
    <row r="55" spans="2:4" x14ac:dyDescent="0.25">
      <c r="B55" t="s">
        <v>482</v>
      </c>
      <c r="C55" t="s">
        <v>280</v>
      </c>
      <c r="D55" t="str">
        <f>IF(IFERROR(MATCH(C55,EVE_Uni_SRP!B:B,0),-1)=-1,"No","Yes")</f>
        <v>Yes</v>
      </c>
    </row>
    <row r="56" spans="2:4" x14ac:dyDescent="0.25">
      <c r="B56" t="s">
        <v>482</v>
      </c>
      <c r="C56" t="s">
        <v>281</v>
      </c>
      <c r="D56" t="str">
        <f>IF(IFERROR(MATCH(C56,EVE_Uni_SRP!B:B,0),-1)=-1,"No","Yes")</f>
        <v>Yes</v>
      </c>
    </row>
    <row r="57" spans="2:4" x14ac:dyDescent="0.25">
      <c r="B57" t="s">
        <v>482</v>
      </c>
      <c r="C57" t="s">
        <v>284</v>
      </c>
      <c r="D57" t="str">
        <f>IF(IFERROR(MATCH(C57,EVE_Uni_SRP!B:B,0),-1)=-1,"No","Yes")</f>
        <v>Yes</v>
      </c>
    </row>
    <row r="58" spans="2:4" x14ac:dyDescent="0.25">
      <c r="B58" t="s">
        <v>482</v>
      </c>
      <c r="C58" t="s">
        <v>285</v>
      </c>
      <c r="D58" t="str">
        <f>IF(IFERROR(MATCH(C58,EVE_Uni_SRP!B:B,0),-1)=-1,"No","Yes")</f>
        <v>Yes</v>
      </c>
    </row>
    <row r="59" spans="2:4" x14ac:dyDescent="0.25">
      <c r="B59" t="s">
        <v>482</v>
      </c>
      <c r="C59" t="s">
        <v>287</v>
      </c>
      <c r="D59" t="str">
        <f>IF(IFERROR(MATCH(C59,EVE_Uni_SRP!B:B,0),-1)=-1,"No","Yes")</f>
        <v>Yes</v>
      </c>
    </row>
    <row r="60" spans="2:4" x14ac:dyDescent="0.25">
      <c r="B60" t="s">
        <v>482</v>
      </c>
      <c r="C60" t="s">
        <v>288</v>
      </c>
      <c r="D60" t="str">
        <f>IF(IFERROR(MATCH(C60,EVE_Uni_SRP!B:B,0),-1)=-1,"No","Yes")</f>
        <v>Yes</v>
      </c>
    </row>
    <row r="61" spans="2:4" x14ac:dyDescent="0.25">
      <c r="B61" t="s">
        <v>482</v>
      </c>
      <c r="C61" t="s">
        <v>289</v>
      </c>
      <c r="D61" t="str">
        <f>IF(IFERROR(MATCH(C61,EVE_Uni_SRP!B:B,0),-1)=-1,"No","Yes")</f>
        <v>Yes</v>
      </c>
    </row>
    <row r="62" spans="2:4" x14ac:dyDescent="0.25">
      <c r="B62" t="s">
        <v>482</v>
      </c>
      <c r="C62" t="s">
        <v>328</v>
      </c>
      <c r="D62" t="str">
        <f>IF(IFERROR(MATCH(C62,EVE_Uni_SRP!B:B,0),-1)=-1,"No","Yes")</f>
        <v>Yes</v>
      </c>
    </row>
    <row r="63" spans="2:4" x14ac:dyDescent="0.25">
      <c r="B63" t="s">
        <v>482</v>
      </c>
      <c r="C63" t="s">
        <v>357</v>
      </c>
      <c r="D63" t="str">
        <f>IF(IFERROR(MATCH(C63,EVE_Uni_SRP!B:B,0),-1)=-1,"No","Yes")</f>
        <v>Yes</v>
      </c>
    </row>
    <row r="64" spans="2:4" x14ac:dyDescent="0.25">
      <c r="B64" t="s">
        <v>482</v>
      </c>
      <c r="C64" t="s">
        <v>386</v>
      </c>
      <c r="D64" t="str">
        <f>IF(IFERROR(MATCH(C64,EVE_Uni_SRP!B:B,0),-1)=-1,"No","Yes")</f>
        <v>Yes</v>
      </c>
    </row>
    <row r="65" spans="2:4" x14ac:dyDescent="0.25">
      <c r="B65" t="s">
        <v>482</v>
      </c>
      <c r="C65" t="s">
        <v>406</v>
      </c>
      <c r="D65" t="str">
        <f>IF(IFERROR(MATCH(C65,EVE_Uni_SRP!B:B,0),-1)=-1,"No","Yes")</f>
        <v>Yes</v>
      </c>
    </row>
    <row r="66" spans="2:4" x14ac:dyDescent="0.25">
      <c r="B66" t="s">
        <v>482</v>
      </c>
      <c r="C66" t="s">
        <v>407</v>
      </c>
      <c r="D66" t="str">
        <f>IF(IFERROR(MATCH(C66,EVE_Uni_SRP!B:B,0),-1)=-1,"No","Yes")</f>
        <v>Yes</v>
      </c>
    </row>
    <row r="67" spans="2:4" x14ac:dyDescent="0.25">
      <c r="B67" t="s">
        <v>482</v>
      </c>
      <c r="C67" t="s">
        <v>408</v>
      </c>
      <c r="D67" t="str">
        <f>IF(IFERROR(MATCH(C67,EVE_Uni_SRP!B:B,0),-1)=-1,"No","Yes")</f>
        <v>Yes</v>
      </c>
    </row>
    <row r="68" spans="2:4" x14ac:dyDescent="0.25">
      <c r="B68" t="s">
        <v>482</v>
      </c>
      <c r="C68" t="s">
        <v>409</v>
      </c>
      <c r="D68" t="str">
        <f>IF(IFERROR(MATCH(C68,EVE_Uni_SRP!B:B,0),-1)=-1,"No","Yes")</f>
        <v>Yes</v>
      </c>
    </row>
    <row r="69" spans="2:4" x14ac:dyDescent="0.25">
      <c r="B69" t="s">
        <v>482</v>
      </c>
      <c r="C69" t="s">
        <v>411</v>
      </c>
      <c r="D69" t="str">
        <f>IF(IFERROR(MATCH(C69,EVE_Uni_SRP!B:B,0),-1)=-1,"No","Yes")</f>
        <v>Yes</v>
      </c>
    </row>
    <row r="70" spans="2:4" x14ac:dyDescent="0.25">
      <c r="B70" t="s">
        <v>482</v>
      </c>
      <c r="C70" t="s">
        <v>412</v>
      </c>
      <c r="D70" t="str">
        <f>IF(IFERROR(MATCH(C70,EVE_Uni_SRP!B:B,0),-1)=-1,"No","Yes")</f>
        <v>Yes</v>
      </c>
    </row>
    <row r="71" spans="2:4" x14ac:dyDescent="0.25">
      <c r="B71" t="s">
        <v>482</v>
      </c>
      <c r="C71" t="s">
        <v>414</v>
      </c>
      <c r="D71" t="str">
        <f>IF(IFERROR(MATCH(C71,EVE_Uni_SRP!B:B,0),-1)=-1,"No","Yes")</f>
        <v>Yes</v>
      </c>
    </row>
    <row r="72" spans="2:4" x14ac:dyDescent="0.25">
      <c r="B72" t="s">
        <v>482</v>
      </c>
      <c r="C72" t="s">
        <v>415</v>
      </c>
      <c r="D72" t="str">
        <f>IF(IFERROR(MATCH(C72,EVE_Uni_SRP!B:B,0),-1)=-1,"No","Yes")</f>
        <v>Yes</v>
      </c>
    </row>
    <row r="73" spans="2:4" x14ac:dyDescent="0.25">
      <c r="B73" t="s">
        <v>482</v>
      </c>
      <c r="C73" t="s">
        <v>416</v>
      </c>
      <c r="D73" t="str">
        <f>IF(IFERROR(MATCH(C73,EVE_Uni_SRP!B:B,0),-1)=-1,"No","Yes")</f>
        <v>Yes</v>
      </c>
    </row>
    <row r="74" spans="2:4" x14ac:dyDescent="0.25">
      <c r="B74" t="s">
        <v>482</v>
      </c>
      <c r="C74" t="s">
        <v>430</v>
      </c>
      <c r="D74" t="str">
        <f>IF(IFERROR(MATCH(C74,EVE_Uni_SRP!B:B,0),-1)=-1,"No","Yes")</f>
        <v>Yes</v>
      </c>
    </row>
    <row r="75" spans="2:4" x14ac:dyDescent="0.25">
      <c r="B75" t="s">
        <v>482</v>
      </c>
      <c r="C75" t="s">
        <v>446</v>
      </c>
      <c r="D75" t="str">
        <f>IF(IFERROR(MATCH(C75,EVE_Uni_SRP!B:B,0),-1)=-1,"No","Yes")</f>
        <v>Yes</v>
      </c>
    </row>
    <row r="76" spans="2:4" x14ac:dyDescent="0.25">
      <c r="B76" t="s">
        <v>483</v>
      </c>
      <c r="C76" t="s">
        <v>128</v>
      </c>
      <c r="D76" t="str">
        <f>IF(IFERROR(MATCH(C76,EVE_Uni_SRP!B:B,0),-1)=-1,"No","Yes")</f>
        <v>Yes</v>
      </c>
    </row>
    <row r="77" spans="2:4" x14ac:dyDescent="0.25">
      <c r="B77" t="s">
        <v>483</v>
      </c>
      <c r="C77" t="s">
        <v>205</v>
      </c>
      <c r="D77" t="str">
        <f>IF(IFERROR(MATCH(C77,EVE_Uni_SRP!B:B,0),-1)=-1,"No","Yes")</f>
        <v>Yes</v>
      </c>
    </row>
    <row r="78" spans="2:4" x14ac:dyDescent="0.25">
      <c r="B78" t="s">
        <v>483</v>
      </c>
      <c r="C78" t="s">
        <v>209</v>
      </c>
      <c r="D78" t="str">
        <f>IF(IFERROR(MATCH(C78,EVE_Uni_SRP!B:B,0),-1)=-1,"No","Yes")</f>
        <v>Yes</v>
      </c>
    </row>
    <row r="79" spans="2:4" x14ac:dyDescent="0.25">
      <c r="B79" t="s">
        <v>483</v>
      </c>
      <c r="C79" t="s">
        <v>210</v>
      </c>
      <c r="D79" t="str">
        <f>IF(IFERROR(MATCH(C79,EVE_Uni_SRP!B:B,0),-1)=-1,"No","Yes")</f>
        <v>Yes</v>
      </c>
    </row>
    <row r="80" spans="2:4" x14ac:dyDescent="0.25">
      <c r="B80" t="s">
        <v>483</v>
      </c>
      <c r="C80" t="s">
        <v>214</v>
      </c>
      <c r="D80" t="str">
        <f>IF(IFERROR(MATCH(C80,EVE_Uni_SRP!B:B,0),-1)=-1,"No","Yes")</f>
        <v>Yes</v>
      </c>
    </row>
    <row r="81" spans="2:4" x14ac:dyDescent="0.25">
      <c r="B81" t="s">
        <v>483</v>
      </c>
      <c r="C81" t="s">
        <v>215</v>
      </c>
      <c r="D81" t="str">
        <f>IF(IFERROR(MATCH(C81,EVE_Uni_SRP!B:B,0),-1)=-1,"No","Yes")</f>
        <v>Yes</v>
      </c>
    </row>
    <row r="82" spans="2:4" x14ac:dyDescent="0.25">
      <c r="B82" t="s">
        <v>483</v>
      </c>
      <c r="C82" t="s">
        <v>265</v>
      </c>
      <c r="D82" t="str">
        <f>IF(IFERROR(MATCH(C82,EVE_Uni_SRP!B:B,0),-1)=-1,"No","Yes")</f>
        <v>Yes</v>
      </c>
    </row>
    <row r="83" spans="2:4" x14ac:dyDescent="0.25">
      <c r="B83" t="s">
        <v>483</v>
      </c>
      <c r="C83" t="s">
        <v>266</v>
      </c>
      <c r="D83" t="str">
        <f>IF(IFERROR(MATCH(C83,EVE_Uni_SRP!B:B,0),-1)=-1,"No","Yes")</f>
        <v>Yes</v>
      </c>
    </row>
    <row r="84" spans="2:4" x14ac:dyDescent="0.25">
      <c r="B84" t="s">
        <v>483</v>
      </c>
      <c r="C84" t="s">
        <v>324</v>
      </c>
      <c r="D84" t="str">
        <f>IF(IFERROR(MATCH(C84,EVE_Uni_SRP!B:B,0),-1)=-1,"No","Yes")</f>
        <v>Yes</v>
      </c>
    </row>
    <row r="85" spans="2:4" x14ac:dyDescent="0.25">
      <c r="B85" t="s">
        <v>483</v>
      </c>
      <c r="C85" t="s">
        <v>325</v>
      </c>
      <c r="D85" t="str">
        <f>IF(IFERROR(MATCH(C85,EVE_Uni_SRP!B:B,0),-1)=-1,"No","Yes")</f>
        <v>Yes</v>
      </c>
    </row>
    <row r="86" spans="2:4" x14ac:dyDescent="0.25">
      <c r="B86" t="s">
        <v>483</v>
      </c>
      <c r="C86" t="s">
        <v>326</v>
      </c>
      <c r="D86" t="str">
        <f>IF(IFERROR(MATCH(C86,EVE_Uni_SRP!B:B,0),-1)=-1,"No","Yes")</f>
        <v>Yes</v>
      </c>
    </row>
    <row r="87" spans="2:4" x14ac:dyDescent="0.25">
      <c r="B87" t="s">
        <v>483</v>
      </c>
      <c r="C87" t="s">
        <v>358</v>
      </c>
      <c r="D87" t="str">
        <f>IF(IFERROR(MATCH(C87,EVE_Uni_SRP!B:B,0),-1)=-1,"No","Yes")</f>
        <v>Yes</v>
      </c>
    </row>
    <row r="88" spans="2:4" x14ac:dyDescent="0.25">
      <c r="B88" t="s">
        <v>483</v>
      </c>
      <c r="C88" t="s">
        <v>375</v>
      </c>
      <c r="D88" t="str">
        <f>IF(IFERROR(MATCH(C88,EVE_Uni_SRP!B:B,0),-1)=-1,"No","Yes")</f>
        <v>Yes</v>
      </c>
    </row>
    <row r="89" spans="2:4" x14ac:dyDescent="0.25">
      <c r="B89" t="s">
        <v>483</v>
      </c>
      <c r="C89" t="s">
        <v>376</v>
      </c>
      <c r="D89" t="str">
        <f>IF(IFERROR(MATCH(C89,EVE_Uni_SRP!B:B,0),-1)=-1,"No","Yes")</f>
        <v>Yes</v>
      </c>
    </row>
    <row r="90" spans="2:4" x14ac:dyDescent="0.25">
      <c r="B90" t="s">
        <v>483</v>
      </c>
      <c r="C90" t="s">
        <v>438</v>
      </c>
      <c r="D90" t="str">
        <f>IF(IFERROR(MATCH(C90,EVE_Uni_SRP!B:B,0),-1)=-1,"No","Yes")</f>
        <v>Yes</v>
      </c>
    </row>
    <row r="91" spans="2:4" x14ac:dyDescent="0.25">
      <c r="B91" t="s">
        <v>483</v>
      </c>
      <c r="C91" t="s">
        <v>444</v>
      </c>
      <c r="D91" t="str">
        <f>IF(IFERROR(MATCH(C91,EVE_Uni_SRP!B:B,0),-1)=-1,"No","Yes")</f>
        <v>Yes</v>
      </c>
    </row>
    <row r="92" spans="2:4" x14ac:dyDescent="0.25">
      <c r="B92" t="s">
        <v>483</v>
      </c>
      <c r="C92" t="s">
        <v>460</v>
      </c>
      <c r="D92" t="str">
        <f>IF(IFERROR(MATCH(C92,EVE_Uni_SRP!B:B,0),-1)=-1,"No","Yes")</f>
        <v>Yes</v>
      </c>
    </row>
    <row r="93" spans="2:4" x14ac:dyDescent="0.25">
      <c r="B93" t="s">
        <v>484</v>
      </c>
      <c r="C93" t="s">
        <v>6</v>
      </c>
      <c r="D93" t="str">
        <f>IF(IFERROR(MATCH(C93,EVE_Uni_SRP!B:B,0),-1)=-1,"No","Yes")</f>
        <v>Yes</v>
      </c>
    </row>
    <row r="94" spans="2:4" x14ac:dyDescent="0.25">
      <c r="B94" t="s">
        <v>484</v>
      </c>
      <c r="C94" t="s">
        <v>25</v>
      </c>
      <c r="D94" t="str">
        <f>IF(IFERROR(MATCH(C94,EVE_Uni_SRP!B:B,0),-1)=-1,"No","Yes")</f>
        <v>Yes</v>
      </c>
    </row>
    <row r="95" spans="2:4" x14ac:dyDescent="0.25">
      <c r="B95" t="s">
        <v>484</v>
      </c>
      <c r="C95" t="s">
        <v>166</v>
      </c>
      <c r="D95" t="str">
        <f>IF(IFERROR(MATCH(C95,EVE_Uni_SRP!B:B,0),-1)=-1,"No","Yes")</f>
        <v>Yes</v>
      </c>
    </row>
    <row r="96" spans="2:4" x14ac:dyDescent="0.25">
      <c r="B96" t="s">
        <v>484</v>
      </c>
      <c r="C96" t="s">
        <v>217</v>
      </c>
      <c r="D96" t="str">
        <f>IF(IFERROR(MATCH(C96,EVE_Uni_SRP!B:B,0),-1)=-1,"No","Yes")</f>
        <v>Yes</v>
      </c>
    </row>
    <row r="97" spans="2:4" x14ac:dyDescent="0.25">
      <c r="B97" t="s">
        <v>484</v>
      </c>
      <c r="C97" t="s">
        <v>333</v>
      </c>
      <c r="D97" t="str">
        <f>IF(IFERROR(MATCH(C97,EVE_Uni_SRP!B:B,0),-1)=-1,"No","Yes")</f>
        <v>Yes</v>
      </c>
    </row>
    <row r="98" spans="2:4" x14ac:dyDescent="0.25">
      <c r="B98" t="s">
        <v>484</v>
      </c>
      <c r="C98" t="s">
        <v>461</v>
      </c>
      <c r="D98" t="str">
        <f>IF(IFERROR(MATCH(C98,EVE_Uni_SRP!B:B,0),-1)=-1,"No","Yes")</f>
        <v>Yes</v>
      </c>
    </row>
    <row r="99" spans="2:4" x14ac:dyDescent="0.25">
      <c r="B99" t="s">
        <v>485</v>
      </c>
      <c r="C99" t="s">
        <v>61</v>
      </c>
      <c r="D99" t="str">
        <f>IF(IFERROR(MATCH(C99,EVE_Uni_SRP!B:B,0),-1)=-1,"No","Yes")</f>
        <v>Yes</v>
      </c>
    </row>
    <row r="100" spans="2:4" x14ac:dyDescent="0.25">
      <c r="B100" t="s">
        <v>485</v>
      </c>
      <c r="C100" t="s">
        <v>130</v>
      </c>
      <c r="D100" t="str">
        <f>IF(IFERROR(MATCH(C100,EVE_Uni_SRP!B:B,0),-1)=-1,"No","Yes")</f>
        <v>Yes</v>
      </c>
    </row>
    <row r="101" spans="2:4" x14ac:dyDescent="0.25">
      <c r="B101" t="s">
        <v>485</v>
      </c>
      <c r="C101" t="s">
        <v>228</v>
      </c>
      <c r="D101" t="str">
        <f>IF(IFERROR(MATCH(C101,EVE_Uni_SRP!B:B,0),-1)=-1,"No","Yes")</f>
        <v>Yes</v>
      </c>
    </row>
    <row r="102" spans="2:4" x14ac:dyDescent="0.25">
      <c r="B102" t="s">
        <v>487</v>
      </c>
      <c r="C102" t="s">
        <v>227</v>
      </c>
      <c r="D102" t="str">
        <f>IF(IFERROR(MATCH(C102,EVE_Uni_SRP!B:B,0),-1)=-1,"No","Yes")</f>
        <v>Yes</v>
      </c>
    </row>
    <row r="103" spans="2:4" x14ac:dyDescent="0.25">
      <c r="B103" t="s">
        <v>487</v>
      </c>
      <c r="C103" t="s">
        <v>274</v>
      </c>
      <c r="D103" t="str">
        <f>IF(IFERROR(MATCH(C103,EVE_Uni_SRP!B:B,0),-1)=-1,"No","Yes")</f>
        <v>Yes</v>
      </c>
    </row>
    <row r="104" spans="2:4" x14ac:dyDescent="0.25">
      <c r="B104" t="s">
        <v>488</v>
      </c>
      <c r="C104" t="s">
        <v>201</v>
      </c>
      <c r="D104" t="str">
        <f>IF(IFERROR(MATCH(C104,EVE_Uni_SRP!B:B,0),-1)=-1,"No","Yes")</f>
        <v>Yes</v>
      </c>
    </row>
    <row r="105" spans="2:4" x14ac:dyDescent="0.25">
      <c r="B105" t="s">
        <v>488</v>
      </c>
      <c r="C105" t="s">
        <v>296</v>
      </c>
      <c r="D105" t="str">
        <f>IF(IFERROR(MATCH(C105,EVE_Uni_SRP!B:B,0),-1)=-1,"No","Yes")</f>
        <v>Yes</v>
      </c>
    </row>
    <row r="106" spans="2:4" x14ac:dyDescent="0.25">
      <c r="B106" t="s">
        <v>488</v>
      </c>
      <c r="C106" t="s">
        <v>304</v>
      </c>
      <c r="D106" t="str">
        <f>IF(IFERROR(MATCH(C106,EVE_Uni_SRP!B:B,0),-1)=-1,"No","Yes")</f>
        <v>Yes</v>
      </c>
    </row>
    <row r="107" spans="2:4" x14ac:dyDescent="0.25">
      <c r="B107" t="s">
        <v>488</v>
      </c>
      <c r="C107" t="s">
        <v>360</v>
      </c>
      <c r="D107" t="str">
        <f>IF(IFERROR(MATCH(C107,EVE_Uni_SRP!B:B,0),-1)=-1,"No","Yes")</f>
        <v>Yes</v>
      </c>
    </row>
    <row r="108" spans="2:4" x14ac:dyDescent="0.25">
      <c r="B108" t="s">
        <v>488</v>
      </c>
      <c r="C108" t="s">
        <v>368</v>
      </c>
      <c r="D108" t="str">
        <f>IF(IFERROR(MATCH(C108,EVE_Uni_SRP!B:B,0),-1)=-1,"No","Yes")</f>
        <v>Yes</v>
      </c>
    </row>
    <row r="109" spans="2:4" x14ac:dyDescent="0.25">
      <c r="B109" t="s">
        <v>488</v>
      </c>
      <c r="C109" t="s">
        <v>379</v>
      </c>
      <c r="D109" t="str">
        <f>IF(IFERROR(MATCH(C109,EVE_Uni_SRP!B:B,0),-1)=-1,"No","Yes")</f>
        <v>Yes</v>
      </c>
    </row>
    <row r="110" spans="2:4" x14ac:dyDescent="0.25">
      <c r="B110" t="s">
        <v>489</v>
      </c>
      <c r="C110" t="s">
        <v>49</v>
      </c>
      <c r="D110" t="str">
        <f>IF(IFERROR(MATCH(C110,EVE_Uni_SRP!B:B,0),-1)=-1,"No","Yes")</f>
        <v>Yes</v>
      </c>
    </row>
    <row r="111" spans="2:4" x14ac:dyDescent="0.25">
      <c r="B111" t="s">
        <v>489</v>
      </c>
      <c r="C111" t="s">
        <v>148</v>
      </c>
      <c r="D111" t="str">
        <f>IF(IFERROR(MATCH(C111,EVE_Uni_SRP!B:B,0),-1)=-1,"No","Yes")</f>
        <v>Yes</v>
      </c>
    </row>
    <row r="112" spans="2:4" x14ac:dyDescent="0.25">
      <c r="B112" t="s">
        <v>489</v>
      </c>
      <c r="C112" t="s">
        <v>156</v>
      </c>
      <c r="D112" t="str">
        <f>IF(IFERROR(MATCH(C112,EVE_Uni_SRP!B:B,0),-1)=-1,"No","Yes")</f>
        <v>Yes</v>
      </c>
    </row>
    <row r="113" spans="2:4" x14ac:dyDescent="0.25">
      <c r="B113" t="s">
        <v>489</v>
      </c>
      <c r="C113" t="s">
        <v>165</v>
      </c>
      <c r="D113" t="str">
        <f>IF(IFERROR(MATCH(C113,EVE_Uni_SRP!B:B,0),-1)=-1,"No","Yes")</f>
        <v>Yes</v>
      </c>
    </row>
    <row r="114" spans="2:4" x14ac:dyDescent="0.25">
      <c r="B114" t="s">
        <v>489</v>
      </c>
      <c r="C114" t="s">
        <v>219</v>
      </c>
      <c r="D114" t="str">
        <f>IF(IFERROR(MATCH(C114,EVE_Uni_SRP!B:B,0),-1)=-1,"No","Yes")</f>
        <v>Yes</v>
      </c>
    </row>
    <row r="115" spans="2:4" x14ac:dyDescent="0.25">
      <c r="B115" t="s">
        <v>489</v>
      </c>
      <c r="C115" t="s">
        <v>241</v>
      </c>
      <c r="D115" t="str">
        <f>IF(IFERROR(MATCH(C115,EVE_Uni_SRP!B:B,0),-1)=-1,"No","Yes")</f>
        <v>Yes</v>
      </c>
    </row>
    <row r="116" spans="2:4" x14ac:dyDescent="0.25">
      <c r="B116" t="s">
        <v>489</v>
      </c>
      <c r="C116" t="s">
        <v>261</v>
      </c>
      <c r="D116" t="str">
        <f>IF(IFERROR(MATCH(C116,EVE_Uni_SRP!B:B,0),-1)=-1,"No","Yes")</f>
        <v>Yes</v>
      </c>
    </row>
    <row r="117" spans="2:4" x14ac:dyDescent="0.25">
      <c r="B117" t="s">
        <v>489</v>
      </c>
      <c r="C117" t="s">
        <v>352</v>
      </c>
      <c r="D117" t="str">
        <f>IF(IFERROR(MATCH(C117,EVE_Uni_SRP!B:B,0),-1)=-1,"No","Yes")</f>
        <v>Yes</v>
      </c>
    </row>
    <row r="118" spans="2:4" x14ac:dyDescent="0.25">
      <c r="B118" t="s">
        <v>489</v>
      </c>
      <c r="C118" t="s">
        <v>393</v>
      </c>
      <c r="D118" t="str">
        <f>IF(IFERROR(MATCH(C118,EVE_Uni_SRP!B:B,0),-1)=-1,"No","Yes")</f>
        <v>Yes</v>
      </c>
    </row>
    <row r="119" spans="2:4" x14ac:dyDescent="0.25">
      <c r="B119" t="s">
        <v>490</v>
      </c>
      <c r="C119" t="s">
        <v>47</v>
      </c>
      <c r="D119" t="str">
        <f>IF(IFERROR(MATCH(C119,EVE_Uni_SRP!B:B,0),-1)=-1,"No","Yes")</f>
        <v>Yes</v>
      </c>
    </row>
    <row r="120" spans="2:4" x14ac:dyDescent="0.25">
      <c r="B120" t="s">
        <v>490</v>
      </c>
      <c r="C120" t="s">
        <v>54</v>
      </c>
      <c r="D120" t="str">
        <f>IF(IFERROR(MATCH(C120,EVE_Uni_SRP!B:B,0),-1)=-1,"No","Yes")</f>
        <v>Yes</v>
      </c>
    </row>
    <row r="121" spans="2:4" x14ac:dyDescent="0.25">
      <c r="B121" t="s">
        <v>490</v>
      </c>
      <c r="C121" t="s">
        <v>56</v>
      </c>
      <c r="D121" t="str">
        <f>IF(IFERROR(MATCH(C121,EVE_Uni_SRP!B:B,0),-1)=-1,"No","Yes")</f>
        <v>Yes</v>
      </c>
    </row>
    <row r="122" spans="2:4" x14ac:dyDescent="0.25">
      <c r="B122" t="s">
        <v>491</v>
      </c>
      <c r="C122" t="s">
        <v>380</v>
      </c>
      <c r="D122" t="str">
        <f>IF(IFERROR(MATCH(C122,EVE_Uni_SRP!B:B,0),-1)=-1,"No","Yes")</f>
        <v>Yes</v>
      </c>
    </row>
    <row r="123" spans="2:4" x14ac:dyDescent="0.25">
      <c r="B123" t="s">
        <v>492</v>
      </c>
      <c r="C123" t="s">
        <v>161</v>
      </c>
      <c r="D123" t="str">
        <f>IF(IFERROR(MATCH(C123,EVE_Uni_SRP!B:B,0),-1)=-1,"No","Yes")</f>
        <v>Yes</v>
      </c>
    </row>
    <row r="124" spans="2:4" x14ac:dyDescent="0.25">
      <c r="B124" t="s">
        <v>492</v>
      </c>
      <c r="C124" t="s">
        <v>171</v>
      </c>
      <c r="D124" t="str">
        <f>IF(IFERROR(MATCH(C124,EVE_Uni_SRP!B:B,0),-1)=-1,"No","Yes")</f>
        <v>Yes</v>
      </c>
    </row>
    <row r="125" spans="2:4" x14ac:dyDescent="0.25">
      <c r="B125" t="s">
        <v>492</v>
      </c>
      <c r="C125" t="s">
        <v>243</v>
      </c>
      <c r="D125" t="str">
        <f>IF(IFERROR(MATCH(C125,EVE_Uni_SRP!B:B,0),-1)=-1,"No","Yes")</f>
        <v>Yes</v>
      </c>
    </row>
    <row r="126" spans="2:4" x14ac:dyDescent="0.25">
      <c r="B126" t="s">
        <v>492</v>
      </c>
      <c r="C126" t="s">
        <v>389</v>
      </c>
      <c r="D126" t="str">
        <f>IF(IFERROR(MATCH(C126,EVE_Uni_SRP!B:B,0),-1)=-1,"No","Yes")</f>
        <v>Yes</v>
      </c>
    </row>
    <row r="127" spans="2:4" x14ac:dyDescent="0.25">
      <c r="B127" t="s">
        <v>492</v>
      </c>
      <c r="C127" t="s">
        <v>390</v>
      </c>
      <c r="D127" t="str">
        <f>IF(IFERROR(MATCH(C127,EVE_Uni_SRP!B:B,0),-1)=-1,"No","Yes")</f>
        <v>Yes</v>
      </c>
    </row>
    <row r="128" spans="2:4" x14ac:dyDescent="0.25">
      <c r="B128" t="s">
        <v>492</v>
      </c>
      <c r="C128" t="s">
        <v>391</v>
      </c>
      <c r="D128" t="str">
        <f>IF(IFERROR(MATCH(C128,EVE_Uni_SRP!B:B,0),-1)=-1,"No","Yes")</f>
        <v>Yes</v>
      </c>
    </row>
    <row r="129" spans="2:4" x14ac:dyDescent="0.25">
      <c r="B129" t="s">
        <v>492</v>
      </c>
      <c r="C129" t="s">
        <v>392</v>
      </c>
      <c r="D129" t="str">
        <f>IF(IFERROR(MATCH(C129,EVE_Uni_SRP!B:B,0),-1)=-1,"No","Yes")</f>
        <v>Yes</v>
      </c>
    </row>
    <row r="130" spans="2:4" x14ac:dyDescent="0.25">
      <c r="B130" t="s">
        <v>492</v>
      </c>
      <c r="C130" t="s">
        <v>394</v>
      </c>
      <c r="D130" t="str">
        <f>IF(IFERROR(MATCH(C130,EVE_Uni_SRP!B:B,0),-1)=-1,"No","Yes")</f>
        <v>Yes</v>
      </c>
    </row>
    <row r="131" spans="2:4" x14ac:dyDescent="0.25">
      <c r="B131" t="s">
        <v>492</v>
      </c>
      <c r="C131" t="s">
        <v>433</v>
      </c>
      <c r="D131" t="str">
        <f>IF(IFERROR(MATCH(C131,EVE_Uni_SRP!B:B,0),-1)=-1,"No","Yes")</f>
        <v>Yes</v>
      </c>
    </row>
    <row r="132" spans="2:4" x14ac:dyDescent="0.25">
      <c r="B132" t="s">
        <v>492</v>
      </c>
      <c r="C132" t="s">
        <v>441</v>
      </c>
      <c r="D132" t="str">
        <f>IF(IFERROR(MATCH(C132,EVE_Uni_SRP!B:B,0),-1)=-1,"No","Yes")</f>
        <v>Yes</v>
      </c>
    </row>
    <row r="133" spans="2:4" x14ac:dyDescent="0.25">
      <c r="B133" t="s">
        <v>493</v>
      </c>
      <c r="C133" t="s">
        <v>118</v>
      </c>
      <c r="D133" t="str">
        <f>IF(IFERROR(MATCH(C133,EVE_Uni_SRP!B:B,0),-1)=-1,"No","Yes")</f>
        <v>Yes</v>
      </c>
    </row>
    <row r="134" spans="2:4" x14ac:dyDescent="0.25">
      <c r="B134" t="s">
        <v>493</v>
      </c>
      <c r="C134" t="s">
        <v>126</v>
      </c>
      <c r="D134" t="str">
        <f>IF(IFERROR(MATCH(C134,EVE_Uni_SRP!B:B,0),-1)=-1,"No","Yes")</f>
        <v>Yes</v>
      </c>
    </row>
    <row r="135" spans="2:4" x14ac:dyDescent="0.25">
      <c r="B135" t="s">
        <v>493</v>
      </c>
      <c r="C135" t="s">
        <v>136</v>
      </c>
      <c r="D135" t="str">
        <f>IF(IFERROR(MATCH(C135,EVE_Uni_SRP!B:B,0),-1)=-1,"No","Yes")</f>
        <v>Yes</v>
      </c>
    </row>
    <row r="136" spans="2:4" x14ac:dyDescent="0.25">
      <c r="B136" t="s">
        <v>493</v>
      </c>
      <c r="C136" t="s">
        <v>139</v>
      </c>
      <c r="D136" t="str">
        <f>IF(IFERROR(MATCH(C136,EVE_Uni_SRP!B:B,0),-1)=-1,"No","Yes")</f>
        <v>Yes</v>
      </c>
    </row>
    <row r="137" spans="2:4" x14ac:dyDescent="0.25">
      <c r="B137" t="s">
        <v>493</v>
      </c>
      <c r="C137" t="s">
        <v>298</v>
      </c>
      <c r="D137" t="str">
        <f>IF(IFERROR(MATCH(C137,EVE_Uni_SRP!B:B,0),-1)=-1,"No","Yes")</f>
        <v>Yes</v>
      </c>
    </row>
    <row r="138" spans="2:4" x14ac:dyDescent="0.25">
      <c r="B138" t="s">
        <v>493</v>
      </c>
      <c r="C138" t="s">
        <v>334</v>
      </c>
      <c r="D138" t="str">
        <f>IF(IFERROR(MATCH(C138,EVE_Uni_SRP!B:B,0),-1)=-1,"No","Yes")</f>
        <v>Yes</v>
      </c>
    </row>
    <row r="139" spans="2:4" x14ac:dyDescent="0.25">
      <c r="B139" t="s">
        <v>493</v>
      </c>
      <c r="C139" t="s">
        <v>383</v>
      </c>
      <c r="D139" t="str">
        <f>IF(IFERROR(MATCH(C139,EVE_Uni_SRP!B:B,0),-1)=-1,"No","Yes")</f>
        <v>Yes</v>
      </c>
    </row>
    <row r="140" spans="2:4" x14ac:dyDescent="0.25">
      <c r="B140" t="s">
        <v>493</v>
      </c>
      <c r="C140" t="s">
        <v>419</v>
      </c>
      <c r="D140" t="str">
        <f>IF(IFERROR(MATCH(C140,EVE_Uni_SRP!B:B,0),-1)=-1,"No","Yes")</f>
        <v>Yes</v>
      </c>
    </row>
    <row r="141" spans="2:4" x14ac:dyDescent="0.25">
      <c r="B141" t="s">
        <v>494</v>
      </c>
      <c r="C141" t="s">
        <v>26</v>
      </c>
      <c r="D141" t="str">
        <f>IF(IFERROR(MATCH(C141,EVE_Uni_SRP!B:B,0),-1)=-1,"No","Yes")</f>
        <v>Yes</v>
      </c>
    </row>
    <row r="142" spans="2:4" x14ac:dyDescent="0.25">
      <c r="B142" t="s">
        <v>494</v>
      </c>
      <c r="C142" t="s">
        <v>27</v>
      </c>
      <c r="D142" t="str">
        <f>IF(IFERROR(MATCH(C142,EVE_Uni_SRP!B:B,0),-1)=-1,"No","Yes")</f>
        <v>Yes</v>
      </c>
    </row>
    <row r="143" spans="2:4" x14ac:dyDescent="0.25">
      <c r="B143" t="s">
        <v>494</v>
      </c>
      <c r="C143" t="s">
        <v>30</v>
      </c>
      <c r="D143" t="str">
        <f>IF(IFERROR(MATCH(C143,EVE_Uni_SRP!B:B,0),-1)=-1,"No","Yes")</f>
        <v>Yes</v>
      </c>
    </row>
    <row r="144" spans="2:4" x14ac:dyDescent="0.25">
      <c r="B144" t="s">
        <v>494</v>
      </c>
      <c r="C144" t="s">
        <v>32</v>
      </c>
      <c r="D144" t="str">
        <f>IF(IFERROR(MATCH(C144,EVE_Uni_SRP!B:B,0),-1)=-1,"No","Yes")</f>
        <v>Yes</v>
      </c>
    </row>
    <row r="145" spans="2:4" x14ac:dyDescent="0.25">
      <c r="B145" t="s">
        <v>494</v>
      </c>
      <c r="C145" t="s">
        <v>38</v>
      </c>
      <c r="D145" t="str">
        <f>IF(IFERROR(MATCH(C145,EVE_Uni_SRP!B:B,0),-1)=-1,"No","Yes")</f>
        <v>Yes</v>
      </c>
    </row>
    <row r="146" spans="2:4" x14ac:dyDescent="0.25">
      <c r="B146" t="s">
        <v>494</v>
      </c>
      <c r="C146" t="s">
        <v>39</v>
      </c>
      <c r="D146" t="str">
        <f>IF(IFERROR(MATCH(C146,EVE_Uni_SRP!B:B,0),-1)=-1,"No","Yes")</f>
        <v>Yes</v>
      </c>
    </row>
    <row r="147" spans="2:4" x14ac:dyDescent="0.25">
      <c r="B147" t="s">
        <v>494</v>
      </c>
      <c r="C147" t="s">
        <v>66</v>
      </c>
      <c r="D147" t="str">
        <f>IF(IFERROR(MATCH(C147,EVE_Uni_SRP!B:B,0),-1)=-1,"No","Yes")</f>
        <v>Yes</v>
      </c>
    </row>
    <row r="148" spans="2:4" x14ac:dyDescent="0.25">
      <c r="B148" t="s">
        <v>494</v>
      </c>
      <c r="C148" t="s">
        <v>67</v>
      </c>
      <c r="D148" t="str">
        <f>IF(IFERROR(MATCH(C148,EVE_Uni_SRP!B:B,0),-1)=-1,"No","Yes")</f>
        <v>Yes</v>
      </c>
    </row>
    <row r="149" spans="2:4" x14ac:dyDescent="0.25">
      <c r="B149" t="s">
        <v>494</v>
      </c>
      <c r="C149" t="s">
        <v>70</v>
      </c>
      <c r="D149" t="str">
        <f>IF(IFERROR(MATCH(C149,EVE_Uni_SRP!B:B,0),-1)=-1,"No","Yes")</f>
        <v>Yes</v>
      </c>
    </row>
    <row r="150" spans="2:4" x14ac:dyDescent="0.25">
      <c r="B150" t="s">
        <v>494</v>
      </c>
      <c r="C150" t="s">
        <v>72</v>
      </c>
      <c r="D150" t="str">
        <f>IF(IFERROR(MATCH(C150,EVE_Uni_SRP!B:B,0),-1)=-1,"No","Yes")</f>
        <v>Yes</v>
      </c>
    </row>
    <row r="151" spans="2:4" x14ac:dyDescent="0.25">
      <c r="B151" t="s">
        <v>494</v>
      </c>
      <c r="C151" t="s">
        <v>77</v>
      </c>
      <c r="D151" t="str">
        <f>IF(IFERROR(MATCH(C151,EVE_Uni_SRP!B:B,0),-1)=-1,"No","Yes")</f>
        <v>Yes</v>
      </c>
    </row>
    <row r="152" spans="2:4" x14ac:dyDescent="0.25">
      <c r="B152" t="s">
        <v>494</v>
      </c>
      <c r="C152" t="s">
        <v>78</v>
      </c>
      <c r="D152" t="str">
        <f>IF(IFERROR(MATCH(C152,EVE_Uni_SRP!B:B,0),-1)=-1,"No","Yes")</f>
        <v>Yes</v>
      </c>
    </row>
    <row r="153" spans="2:4" x14ac:dyDescent="0.25">
      <c r="B153" t="s">
        <v>494</v>
      </c>
      <c r="C153" t="s">
        <v>26</v>
      </c>
      <c r="D153" t="str">
        <f>IF(IFERROR(MATCH(C153,EVE_Uni_SRP!B:B,0),-1)=-1,"No","Yes")</f>
        <v>Yes</v>
      </c>
    </row>
    <row r="154" spans="2:4" x14ac:dyDescent="0.25">
      <c r="B154" t="s">
        <v>494</v>
      </c>
      <c r="C154" t="s">
        <v>27</v>
      </c>
      <c r="D154" t="str">
        <f>IF(IFERROR(MATCH(C154,EVE_Uni_SRP!B:B,0),-1)=-1,"No","Yes")</f>
        <v>Yes</v>
      </c>
    </row>
    <row r="155" spans="2:4" x14ac:dyDescent="0.25">
      <c r="B155" t="s">
        <v>494</v>
      </c>
      <c r="C155" t="s">
        <v>30</v>
      </c>
      <c r="D155" t="str">
        <f>IF(IFERROR(MATCH(C155,EVE_Uni_SRP!B:B,0),-1)=-1,"No","Yes")</f>
        <v>Yes</v>
      </c>
    </row>
    <row r="156" spans="2:4" x14ac:dyDescent="0.25">
      <c r="B156" t="s">
        <v>494</v>
      </c>
      <c r="C156" t="s">
        <v>32</v>
      </c>
      <c r="D156" t="str">
        <f>IF(IFERROR(MATCH(C156,EVE_Uni_SRP!B:B,0),-1)=-1,"No","Yes")</f>
        <v>Yes</v>
      </c>
    </row>
    <row r="157" spans="2:4" x14ac:dyDescent="0.25">
      <c r="B157" t="s">
        <v>494</v>
      </c>
      <c r="C157" t="s">
        <v>38</v>
      </c>
      <c r="D157" t="str">
        <f>IF(IFERROR(MATCH(C157,EVE_Uni_SRP!B:B,0),-1)=-1,"No","Yes")</f>
        <v>Yes</v>
      </c>
    </row>
    <row r="158" spans="2:4" x14ac:dyDescent="0.25">
      <c r="B158" t="s">
        <v>494</v>
      </c>
      <c r="C158" t="s">
        <v>39</v>
      </c>
      <c r="D158" t="str">
        <f>IF(IFERROR(MATCH(C158,EVE_Uni_SRP!B:B,0),-1)=-1,"No","Yes")</f>
        <v>Yes</v>
      </c>
    </row>
    <row r="159" spans="2:4" x14ac:dyDescent="0.25">
      <c r="B159" t="s">
        <v>494</v>
      </c>
      <c r="C159" t="s">
        <v>182</v>
      </c>
      <c r="D159" t="str">
        <f>IF(IFERROR(MATCH(C159,EVE_Uni_SRP!B:B,0),-1)=-1,"No","Yes")</f>
        <v>Yes</v>
      </c>
    </row>
    <row r="160" spans="2:4" x14ac:dyDescent="0.25">
      <c r="B160" t="s">
        <v>494</v>
      </c>
      <c r="C160" t="s">
        <v>183</v>
      </c>
      <c r="D160" t="str">
        <f>IF(IFERROR(MATCH(C160,EVE_Uni_SRP!B:B,0),-1)=-1,"No","Yes")</f>
        <v>Yes</v>
      </c>
    </row>
    <row r="161" spans="2:4" x14ac:dyDescent="0.25">
      <c r="B161" t="s">
        <v>494</v>
      </c>
      <c r="C161" t="s">
        <v>186</v>
      </c>
      <c r="D161" t="str">
        <f>IF(IFERROR(MATCH(C161,EVE_Uni_SRP!B:B,0),-1)=-1,"No","Yes")</f>
        <v>Yes</v>
      </c>
    </row>
    <row r="162" spans="2:4" x14ac:dyDescent="0.25">
      <c r="B162" t="s">
        <v>494</v>
      </c>
      <c r="C162" t="s">
        <v>188</v>
      </c>
      <c r="D162" t="str">
        <f>IF(IFERROR(MATCH(C162,EVE_Uni_SRP!B:B,0),-1)=-1,"No","Yes")</f>
        <v>Yes</v>
      </c>
    </row>
    <row r="163" spans="2:4" x14ac:dyDescent="0.25">
      <c r="B163" t="s">
        <v>494</v>
      </c>
      <c r="C163" t="s">
        <v>193</v>
      </c>
      <c r="D163" t="str">
        <f>IF(IFERROR(MATCH(C163,EVE_Uni_SRP!B:B,0),-1)=-1,"No","Yes")</f>
        <v>Yes</v>
      </c>
    </row>
    <row r="164" spans="2:4" x14ac:dyDescent="0.25">
      <c r="B164" t="s">
        <v>494</v>
      </c>
      <c r="C164" t="s">
        <v>194</v>
      </c>
      <c r="D164" t="str">
        <f>IF(IFERROR(MATCH(C164,EVE_Uni_SRP!B:B,0),-1)=-1,"No","Yes")</f>
        <v>Yes</v>
      </c>
    </row>
    <row r="165" spans="2:4" x14ac:dyDescent="0.25">
      <c r="B165" t="s">
        <v>494</v>
      </c>
      <c r="C165" t="s">
        <v>303</v>
      </c>
      <c r="D165" t="str">
        <f>IF(IFERROR(MATCH(C165,EVE_Uni_SRP!B:B,0),-1)=-1,"No","Yes")</f>
        <v>Yes</v>
      </c>
    </row>
    <row r="166" spans="2:4" x14ac:dyDescent="0.25">
      <c r="B166" t="s">
        <v>494</v>
      </c>
      <c r="C166" t="s">
        <v>305</v>
      </c>
      <c r="D166" t="str">
        <f>IF(IFERROR(MATCH(C166,EVE_Uni_SRP!B:B,0),-1)=-1,"No","Yes")</f>
        <v>Yes</v>
      </c>
    </row>
    <row r="167" spans="2:4" x14ac:dyDescent="0.25">
      <c r="B167" t="s">
        <v>494</v>
      </c>
      <c r="C167" t="s">
        <v>306</v>
      </c>
      <c r="D167" t="str">
        <f>IF(IFERROR(MATCH(C167,EVE_Uni_SRP!B:B,0),-1)=-1,"No","Yes")</f>
        <v>Yes</v>
      </c>
    </row>
    <row r="168" spans="2:4" x14ac:dyDescent="0.25">
      <c r="B168" t="s">
        <v>494</v>
      </c>
      <c r="C168" t="s">
        <v>309</v>
      </c>
      <c r="D168" t="str">
        <f>IF(IFERROR(MATCH(C168,EVE_Uni_SRP!B:B,0),-1)=-1,"No","Yes")</f>
        <v>Yes</v>
      </c>
    </row>
    <row r="169" spans="2:4" x14ac:dyDescent="0.25">
      <c r="B169" t="s">
        <v>494</v>
      </c>
      <c r="C169" t="s">
        <v>311</v>
      </c>
      <c r="D169" t="str">
        <f>IF(IFERROR(MATCH(C169,EVE_Uni_SRP!B:B,0),-1)=-1,"No","Yes")</f>
        <v>Yes</v>
      </c>
    </row>
    <row r="170" spans="2:4" x14ac:dyDescent="0.25">
      <c r="B170" t="s">
        <v>494</v>
      </c>
      <c r="C170" t="s">
        <v>316</v>
      </c>
      <c r="D170" t="str">
        <f>IF(IFERROR(MATCH(C170,EVE_Uni_SRP!B:B,0),-1)=-1,"No","Yes")</f>
        <v>Yes</v>
      </c>
    </row>
    <row r="171" spans="2:4" x14ac:dyDescent="0.25">
      <c r="B171" t="s">
        <v>494</v>
      </c>
      <c r="C171" t="s">
        <v>317</v>
      </c>
      <c r="D171" t="str">
        <f>IF(IFERROR(MATCH(C171,EVE_Uni_SRP!B:B,0),-1)=-1,"No","Yes")</f>
        <v>Yes</v>
      </c>
    </row>
    <row r="172" spans="2:4" x14ac:dyDescent="0.25">
      <c r="B172" t="s">
        <v>494</v>
      </c>
      <c r="C172" t="s">
        <v>421</v>
      </c>
      <c r="D172" t="str">
        <f>IF(IFERROR(MATCH(C172,EVE_Uni_SRP!B:B,0),-1)=-1,"No","Yes")</f>
        <v>Yes</v>
      </c>
    </row>
    <row r="173" spans="2:4" x14ac:dyDescent="0.25">
      <c r="B173" t="s">
        <v>495</v>
      </c>
      <c r="C173" t="s">
        <v>46</v>
      </c>
      <c r="D173" t="str">
        <f>IF(IFERROR(MATCH(C173,EVE_Uni_SRP!B:B,0),-1)=-1,"No","Yes")</f>
        <v>Yes</v>
      </c>
    </row>
    <row r="174" spans="2:4" x14ac:dyDescent="0.25">
      <c r="B174" t="s">
        <v>497</v>
      </c>
      <c r="C174" t="s">
        <v>270</v>
      </c>
      <c r="D174" t="str">
        <f>IF(IFERROR(MATCH(C174,EVE_Uni_SRP!B:B,0),-1)=-1,"No","Yes")</f>
        <v>Yes</v>
      </c>
    </row>
    <row r="175" spans="2:4" x14ac:dyDescent="0.25">
      <c r="B175" t="s">
        <v>497</v>
      </c>
      <c r="C175" t="s">
        <v>398</v>
      </c>
      <c r="D175" t="str">
        <f>IF(IFERROR(MATCH(C175,EVE_Uni_SRP!B:B,0),-1)=-1,"No","Yes")</f>
        <v>Yes</v>
      </c>
    </row>
    <row r="176" spans="2:4" x14ac:dyDescent="0.25">
      <c r="B176" t="s">
        <v>497</v>
      </c>
      <c r="C176" t="s">
        <v>437</v>
      </c>
      <c r="D176" t="str">
        <f>IF(IFERROR(MATCH(C176,EVE_Uni_SRP!B:B,0),-1)=-1,"No","Yes")</f>
        <v>Yes</v>
      </c>
    </row>
    <row r="177" spans="2:4" x14ac:dyDescent="0.25">
      <c r="B177" t="s">
        <v>498</v>
      </c>
      <c r="C177" t="s">
        <v>64</v>
      </c>
      <c r="D177" t="str">
        <f>IF(IFERROR(MATCH(C177,EVE_Uni_SRP!B:B,0),-1)=-1,"No","Yes")</f>
        <v>Yes</v>
      </c>
    </row>
    <row r="178" spans="2:4" x14ac:dyDescent="0.25">
      <c r="B178" t="s">
        <v>498</v>
      </c>
      <c r="C178" t="s">
        <v>273</v>
      </c>
      <c r="D178" t="str">
        <f>IF(IFERROR(MATCH(C178,EVE_Uni_SRP!B:B,0),-1)=-1,"No","Yes")</f>
        <v>Yes</v>
      </c>
    </row>
    <row r="179" spans="2:4" x14ac:dyDescent="0.25">
      <c r="B179" t="s">
        <v>498</v>
      </c>
      <c r="C179" t="s">
        <v>445</v>
      </c>
      <c r="D179" t="str">
        <f>IF(IFERROR(MATCH(C179,EVE_Uni_SRP!B:B,0),-1)=-1,"No","Yes")</f>
        <v>Yes</v>
      </c>
    </row>
    <row r="184" spans="2:4" x14ac:dyDescent="0.25">
      <c r="B184" t="s">
        <v>486</v>
      </c>
    </row>
    <row r="185" spans="2:4" x14ac:dyDescent="0.25">
      <c r="B185" t="s">
        <v>496</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3F6AC5-79C6-448D-B3EB-987C31377A76}">
  <dimension ref="C3:F17"/>
  <sheetViews>
    <sheetView workbookViewId="0">
      <selection activeCell="F4" sqref="F4:F17"/>
    </sheetView>
  </sheetViews>
  <sheetFormatPr defaultColWidth="2.85546875" defaultRowHeight="15" x14ac:dyDescent="0.25"/>
  <cols>
    <col min="3" max="3" width="27.42578125" bestFit="1" customWidth="1"/>
    <col min="4" max="4" width="14.140625" bestFit="1" customWidth="1"/>
    <col min="6" max="6" width="28.85546875" bestFit="1" customWidth="1"/>
  </cols>
  <sheetData>
    <row r="3" spans="3:6" x14ac:dyDescent="0.25">
      <c r="C3" t="s">
        <v>500</v>
      </c>
      <c r="D3" t="s">
        <v>502</v>
      </c>
    </row>
    <row r="4" spans="3:6" x14ac:dyDescent="0.25">
      <c r="C4" t="s">
        <v>125</v>
      </c>
      <c r="D4" s="18">
        <f>INDEX(EVE_Uni_SRP[Market cost],MATCH(Magic14[[#This Row],[Skill]],EVE_Uni_SRP[Skillbook],0))</f>
        <v>30000</v>
      </c>
      <c r="F4" t="str">
        <f>Magic14[[#This Row],[Skill]]&amp;" 3"</f>
        <v>CPU Management 3</v>
      </c>
    </row>
    <row r="5" spans="3:6" x14ac:dyDescent="0.25">
      <c r="C5" t="s">
        <v>344</v>
      </c>
      <c r="D5" s="18">
        <f>INDEX(EVE_Uni_SRP[Market cost],MATCH(Magic14[[#This Row],[Skill]],EVE_Uni_SRP[Skillbook],0))</f>
        <v>30000</v>
      </c>
      <c r="F5" t="str">
        <f>Magic14[[#This Row],[Skill]]&amp;" 3"</f>
        <v>Power Grid Management 3</v>
      </c>
    </row>
    <row r="6" spans="3:6" x14ac:dyDescent="0.25">
      <c r="C6" t="s">
        <v>277</v>
      </c>
      <c r="D6" s="18">
        <f>INDEX(EVE_Uni_SRP[Market cost],MATCH(Magic14[[#This Row],[Skill]],EVE_Uni_SRP[Skillbook],0))</f>
        <v>30000</v>
      </c>
      <c r="F6" t="str">
        <f>Magic14[[#This Row],[Skill]]&amp;" 3"</f>
        <v>Mechanics 3</v>
      </c>
    </row>
    <row r="7" spans="3:6" x14ac:dyDescent="0.25">
      <c r="C7" t="s">
        <v>333</v>
      </c>
      <c r="D7" s="18">
        <f>INDEX(EVE_Uni_SRP[Market cost],MATCH(Magic14[[#This Row],[Skill]],EVE_Uni_SRP[Skillbook],0))</f>
        <v>30000</v>
      </c>
      <c r="F7" t="str">
        <f>Magic14[[#This Row],[Skill]]&amp;" 3"</f>
        <v>Navigation 3</v>
      </c>
    </row>
    <row r="8" spans="3:6" x14ac:dyDescent="0.25">
      <c r="C8" t="s">
        <v>421</v>
      </c>
      <c r="D8" s="18">
        <f>INDEX(EVE_Uni_SRP[Market cost],MATCH(Magic14[[#This Row],[Skill]],EVE_Uni_SRP[Skillbook],0))</f>
        <v>30000</v>
      </c>
      <c r="F8" t="str">
        <f>Magic14[[#This Row],[Skill]]&amp;" 3"</f>
        <v>Spaceship Command 3</v>
      </c>
    </row>
    <row r="9" spans="3:6" x14ac:dyDescent="0.25">
      <c r="C9" t="s">
        <v>166</v>
      </c>
      <c r="D9" s="18">
        <f>INDEX(EVE_Uni_SRP[Market cost],MATCH(Magic14[[#This Row],[Skill]],EVE_Uni_SRP[Skillbook],0))</f>
        <v>35000</v>
      </c>
      <c r="F9" t="str">
        <f>Magic14[[#This Row],[Skill]]&amp;" 3"</f>
        <v>Evasive Maneuvering 3</v>
      </c>
    </row>
    <row r="10" spans="3:6" x14ac:dyDescent="0.25">
      <c r="C10" t="s">
        <v>461</v>
      </c>
      <c r="D10" s="18">
        <f>INDEX(EVE_Uni_SRP[Market cost],MATCH(Magic14[[#This Row],[Skill]],EVE_Uni_SRP[Skillbook],0))</f>
        <v>45000</v>
      </c>
      <c r="F10" t="str">
        <f>Magic14[[#This Row],[Skill]]&amp;" 3"</f>
        <v>Warp Drive Operation 3</v>
      </c>
    </row>
    <row r="11" spans="3:6" x14ac:dyDescent="0.25">
      <c r="C11" t="s">
        <v>392</v>
      </c>
      <c r="D11" s="18">
        <f>INDEX(EVE_Uni_SRP[Market cost],MATCH(Magic14[[#This Row],[Skill]],EVE_Uni_SRP[Skillbook],0))</f>
        <v>55000</v>
      </c>
      <c r="F11" t="str">
        <f>Magic14[[#This Row],[Skill]]&amp;" 3"</f>
        <v>Shield Operation 3</v>
      </c>
    </row>
    <row r="12" spans="3:6" x14ac:dyDescent="0.25">
      <c r="C12" t="s">
        <v>87</v>
      </c>
      <c r="D12" s="18">
        <f>INDEX(EVE_Uni_SRP[Market cost],MATCH(Magic14[[#This Row],[Skill]],EVE_Uni_SRP[Skillbook],0))</f>
        <v>60000</v>
      </c>
      <c r="F12" t="str">
        <f>Magic14[[#This Row],[Skill]]&amp;" 3"</f>
        <v>Capacitor Systems Operation 3</v>
      </c>
    </row>
    <row r="13" spans="3:6" x14ac:dyDescent="0.25">
      <c r="C13" t="s">
        <v>218</v>
      </c>
      <c r="D13" s="18">
        <f>INDEX(EVE_Uni_SRP[Market cost],MATCH(Magic14[[#This Row],[Skill]],EVE_Uni_SRP[Skillbook],0))</f>
        <v>85000</v>
      </c>
      <c r="F13" t="str">
        <f>Magic14[[#This Row],[Skill]]&amp;" 3"</f>
        <v>Hull Upgrades 3</v>
      </c>
    </row>
    <row r="14" spans="3:6" x14ac:dyDescent="0.25">
      <c r="C14" t="s">
        <v>270</v>
      </c>
      <c r="D14" s="18">
        <f>INDEX(EVE_Uni_SRP[Market cost],MATCH(Magic14[[#This Row],[Skill]],EVE_Uni_SRP[Skillbook],0))</f>
        <v>100000</v>
      </c>
      <c r="F14" t="str">
        <f>Magic14[[#This Row],[Skill]]&amp;" 3"</f>
        <v>Long Range Targeting 3</v>
      </c>
    </row>
    <row r="15" spans="3:6" x14ac:dyDescent="0.25">
      <c r="C15" t="s">
        <v>398</v>
      </c>
      <c r="D15" s="18">
        <f>INDEX(EVE_Uni_SRP[Market cost],MATCH(Magic14[[#This Row],[Skill]],EVE_Uni_SRP[Skillbook],0))</f>
        <v>100000</v>
      </c>
      <c r="F15" t="str">
        <f>Magic14[[#This Row],[Skill]]&amp;" 3"</f>
        <v>Signature Analysis 3</v>
      </c>
    </row>
    <row r="16" spans="3:6" x14ac:dyDescent="0.25">
      <c r="C16" t="s">
        <v>391</v>
      </c>
      <c r="D16" s="18">
        <f>INDEX(EVE_Uni_SRP[Market cost],MATCH(Magic14[[#This Row],[Skill]],EVE_Uni_SRP[Skillbook],0))</f>
        <v>170000</v>
      </c>
      <c r="F16" t="str">
        <f>Magic14[[#This Row],[Skill]]&amp;" 3"</f>
        <v>Shield Management 3</v>
      </c>
    </row>
    <row r="17" spans="3:6" x14ac:dyDescent="0.25">
      <c r="C17" t="s">
        <v>86</v>
      </c>
      <c r="D17" s="18">
        <f>INDEX(EVE_Uni_SRP[Market cost],MATCH(Magic14[[#This Row],[Skill]],EVE_Uni_SRP[Skillbook],0))</f>
        <v>200000</v>
      </c>
      <c r="F17" t="str">
        <f>Magic14[[#This Row],[Skill]]&amp;" 3"</f>
        <v>Capacitor Management 3</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9630D9-1D49-4D51-947B-B69054BB6CAD}">
  <dimension ref="B3:G469"/>
  <sheetViews>
    <sheetView topLeftCell="A34" workbookViewId="0">
      <selection activeCell="C205" sqref="C205"/>
    </sheetView>
  </sheetViews>
  <sheetFormatPr defaultColWidth="2.5703125" defaultRowHeight="15" x14ac:dyDescent="0.25"/>
  <cols>
    <col min="2" max="2" width="24.140625" bestFit="1" customWidth="1"/>
    <col min="3" max="3" width="41.140625" bestFit="1" customWidth="1"/>
    <col min="4" max="4" width="9.28515625" bestFit="1" customWidth="1"/>
    <col min="5" max="5" width="255.7109375" bestFit="1" customWidth="1"/>
    <col min="6" max="6" width="18.5703125" bestFit="1" customWidth="1"/>
    <col min="7" max="7" width="33.85546875" bestFit="1" customWidth="1"/>
  </cols>
  <sheetData>
    <row r="3" spans="2:7" x14ac:dyDescent="0.25">
      <c r="B3" t="s">
        <v>499</v>
      </c>
      <c r="C3" t="s">
        <v>500</v>
      </c>
      <c r="D3" t="s">
        <v>1251</v>
      </c>
      <c r="E3" t="s">
        <v>504</v>
      </c>
      <c r="F3" t="s">
        <v>505</v>
      </c>
      <c r="G3" t="s">
        <v>985</v>
      </c>
    </row>
    <row r="4" spans="2:7" x14ac:dyDescent="0.25">
      <c r="B4" t="s">
        <v>503</v>
      </c>
      <c r="C4" t="s">
        <v>48</v>
      </c>
      <c r="D4">
        <v>33078</v>
      </c>
      <c r="E4" t="s">
        <v>506</v>
      </c>
      <c r="F4" t="s">
        <v>507</v>
      </c>
      <c r="G4" t="str">
        <f>VLOOKUP(AllSkills[[#This Row],[Skill]],AlphaSkillbooks[Skillbook],1,FALSE)</f>
        <v>Armor Layering</v>
      </c>
    </row>
    <row r="5" spans="2:7" x14ac:dyDescent="0.25">
      <c r="B5" t="s">
        <v>503</v>
      </c>
      <c r="C5" t="s">
        <v>101</v>
      </c>
      <c r="D5">
        <v>24568</v>
      </c>
      <c r="E5" t="s">
        <v>508</v>
      </c>
      <c r="F5" t="s">
        <v>507</v>
      </c>
      <c r="G5" t="e">
        <f>VLOOKUP(AllSkills[[#This Row],[Skill]],AlphaSkillbooks[Skillbook],1,FALSE)</f>
        <v>#N/A</v>
      </c>
    </row>
    <row r="6" spans="2:7" x14ac:dyDescent="0.25">
      <c r="B6" t="s">
        <v>503</v>
      </c>
      <c r="C6" t="s">
        <v>102</v>
      </c>
      <c r="D6">
        <v>27936</v>
      </c>
      <c r="E6" t="s">
        <v>509</v>
      </c>
      <c r="F6" t="s">
        <v>507</v>
      </c>
      <c r="G6" t="e">
        <f>VLOOKUP(AllSkills[[#This Row],[Skill]],AlphaSkillbooks[Skillbook],1,FALSE)</f>
        <v>#N/A</v>
      </c>
    </row>
    <row r="7" spans="2:7" x14ac:dyDescent="0.25">
      <c r="B7" t="s">
        <v>503</v>
      </c>
      <c r="C7" t="s">
        <v>103</v>
      </c>
      <c r="D7">
        <v>21803</v>
      </c>
      <c r="E7" t="s">
        <v>510</v>
      </c>
      <c r="F7" t="s">
        <v>507</v>
      </c>
      <c r="G7" t="e">
        <f>VLOOKUP(AllSkills[[#This Row],[Skill]],AlphaSkillbooks[Skillbook],1,FALSE)</f>
        <v>#N/A</v>
      </c>
    </row>
    <row r="8" spans="2:7" x14ac:dyDescent="0.25">
      <c r="B8" t="s">
        <v>503</v>
      </c>
      <c r="C8" t="s">
        <v>160</v>
      </c>
      <c r="D8">
        <v>22806</v>
      </c>
      <c r="E8" t="s">
        <v>511</v>
      </c>
      <c r="F8" t="s">
        <v>507</v>
      </c>
      <c r="G8" t="str">
        <f>VLOOKUP(AllSkills[[#This Row],[Skill]],AlphaSkillbooks[Skillbook],1,FALSE)</f>
        <v>EM Armor Compensation</v>
      </c>
    </row>
    <row r="9" spans="2:7" x14ac:dyDescent="0.25">
      <c r="B9" t="s">
        <v>503</v>
      </c>
      <c r="C9" t="s">
        <v>170</v>
      </c>
      <c r="D9">
        <v>22807</v>
      </c>
      <c r="E9" t="s">
        <v>512</v>
      </c>
      <c r="F9" t="s">
        <v>507</v>
      </c>
      <c r="G9" t="str">
        <f>VLOOKUP(AllSkills[[#This Row],[Skill]],AlphaSkillbooks[Skillbook],1,FALSE)</f>
        <v>Explosive Armor Compensation</v>
      </c>
    </row>
    <row r="10" spans="2:7" x14ac:dyDescent="0.25">
      <c r="B10" t="s">
        <v>503</v>
      </c>
      <c r="C10" t="s">
        <v>218</v>
      </c>
      <c r="D10">
        <v>3394</v>
      </c>
      <c r="E10" t="s">
        <v>513</v>
      </c>
      <c r="F10" t="s">
        <v>507</v>
      </c>
      <c r="G10" t="str">
        <f>VLOOKUP(AllSkills[[#This Row],[Skill]],AlphaSkillbooks[Skillbook],1,FALSE)</f>
        <v>Hull Upgrades</v>
      </c>
    </row>
    <row r="11" spans="2:7" x14ac:dyDescent="0.25">
      <c r="B11" t="s">
        <v>503</v>
      </c>
      <c r="C11" t="s">
        <v>242</v>
      </c>
      <c r="D11">
        <v>22808</v>
      </c>
      <c r="E11" t="s">
        <v>514</v>
      </c>
      <c r="F11" t="s">
        <v>507</v>
      </c>
      <c r="G11" t="e">
        <f>VLOOKUP(AllSkills[[#This Row],[Skill]],AlphaSkillbooks[Skillbook],1,FALSE)</f>
        <v>#N/A</v>
      </c>
    </row>
    <row r="12" spans="2:7" x14ac:dyDescent="0.25">
      <c r="B12" t="s">
        <v>503</v>
      </c>
      <c r="C12" t="s">
        <v>277</v>
      </c>
      <c r="D12">
        <v>3392</v>
      </c>
      <c r="E12" t="s">
        <v>515</v>
      </c>
      <c r="F12" t="s">
        <v>507</v>
      </c>
      <c r="G12" t="str">
        <f>VLOOKUP(AllSkills[[#This Row],[Skill]],AlphaSkillbooks[Skillbook],1,FALSE)</f>
        <v>Mechanics</v>
      </c>
    </row>
    <row r="13" spans="2:7" x14ac:dyDescent="0.25">
      <c r="B13" t="s">
        <v>503</v>
      </c>
      <c r="C13" t="s">
        <v>362</v>
      </c>
      <c r="D13">
        <v>16069</v>
      </c>
      <c r="E13" t="s">
        <v>516</v>
      </c>
      <c r="F13" t="s">
        <v>507</v>
      </c>
      <c r="G13" t="str">
        <f>VLOOKUP(AllSkills[[#This Row],[Skill]],AlphaSkillbooks[Skillbook],1,FALSE)</f>
        <v>Remote Armor Repair Systems</v>
      </c>
    </row>
    <row r="14" spans="2:7" x14ac:dyDescent="0.25">
      <c r="B14" t="s">
        <v>503</v>
      </c>
      <c r="C14" t="s">
        <v>363</v>
      </c>
      <c r="D14">
        <v>27902</v>
      </c>
      <c r="E14" t="s">
        <v>517</v>
      </c>
      <c r="F14" t="s">
        <v>507</v>
      </c>
      <c r="G14" t="str">
        <f>VLOOKUP(AllSkills[[#This Row],[Skill]],AlphaSkillbooks[Skillbook],1,FALSE)</f>
        <v>Remote Hull Repair Systems</v>
      </c>
    </row>
    <row r="15" spans="2:7" x14ac:dyDescent="0.25">
      <c r="B15" t="s">
        <v>503</v>
      </c>
      <c r="C15" t="s">
        <v>367</v>
      </c>
      <c r="D15">
        <v>3393</v>
      </c>
      <c r="E15" t="s">
        <v>518</v>
      </c>
      <c r="F15" t="s">
        <v>507</v>
      </c>
      <c r="G15" t="str">
        <f>VLOOKUP(AllSkills[[#This Row],[Skill]],AlphaSkillbooks[Skillbook],1,FALSE)</f>
        <v>Repair Systems</v>
      </c>
    </row>
    <row r="16" spans="2:7" x14ac:dyDescent="0.25">
      <c r="B16" t="s">
        <v>503</v>
      </c>
      <c r="C16" t="s">
        <v>440</v>
      </c>
      <c r="D16">
        <v>22809</v>
      </c>
      <c r="E16" t="s">
        <v>519</v>
      </c>
      <c r="F16" t="s">
        <v>507</v>
      </c>
      <c r="G16" t="str">
        <f>VLOOKUP(AllSkills[[#This Row],[Skill]],AlphaSkillbooks[Skillbook],1,FALSE)</f>
        <v>Thermal Armor Compensation</v>
      </c>
    </row>
    <row r="17" spans="2:7" x14ac:dyDescent="0.25">
      <c r="B17" t="s">
        <v>123</v>
      </c>
      <c r="C17" t="s">
        <v>123</v>
      </c>
      <c r="D17">
        <v>3363</v>
      </c>
      <c r="E17" t="s">
        <v>520</v>
      </c>
      <c r="F17" t="s">
        <v>507</v>
      </c>
      <c r="G17" t="str">
        <f>VLOOKUP(AllSkills[[#This Row],[Skill]],AlphaSkillbooks[Skillbook],1,FALSE)</f>
        <v>Corporation Management</v>
      </c>
    </row>
    <row r="18" spans="2:7" x14ac:dyDescent="0.25">
      <c r="B18" t="s">
        <v>123</v>
      </c>
      <c r="C18" t="s">
        <v>137</v>
      </c>
      <c r="D18">
        <v>3368</v>
      </c>
      <c r="E18" t="s">
        <v>521</v>
      </c>
      <c r="F18" t="s">
        <v>507</v>
      </c>
      <c r="G18" t="e">
        <f>VLOOKUP(AllSkills[[#This Row],[Skill]],AlphaSkillbooks[Skillbook],1,FALSE)</f>
        <v>#N/A</v>
      </c>
    </row>
    <row r="19" spans="2:7" x14ac:dyDescent="0.25">
      <c r="B19" t="s">
        <v>123</v>
      </c>
      <c r="C19" t="s">
        <v>162</v>
      </c>
      <c r="D19">
        <v>3732</v>
      </c>
      <c r="E19" t="s">
        <v>522</v>
      </c>
      <c r="F19" t="s">
        <v>507</v>
      </c>
      <c r="G19" t="e">
        <f>VLOOKUP(AllSkills[[#This Row],[Skill]],AlphaSkillbooks[Skillbook],1,FALSE)</f>
        <v>#N/A</v>
      </c>
    </row>
    <row r="20" spans="2:7" x14ac:dyDescent="0.25">
      <c r="B20" t="s">
        <v>123</v>
      </c>
      <c r="C20" t="s">
        <v>292</v>
      </c>
      <c r="D20">
        <v>3731</v>
      </c>
      <c r="E20" t="s">
        <v>523</v>
      </c>
      <c r="F20" t="s">
        <v>507</v>
      </c>
      <c r="G20" t="e">
        <f>VLOOKUP(AllSkills[[#This Row],[Skill]],AlphaSkillbooks[Skillbook],1,FALSE)</f>
        <v>#N/A</v>
      </c>
    </row>
    <row r="21" spans="2:7" x14ac:dyDescent="0.25">
      <c r="B21" t="s">
        <v>123</v>
      </c>
      <c r="C21" t="s">
        <v>420</v>
      </c>
      <c r="D21">
        <v>12241</v>
      </c>
      <c r="E21" t="s">
        <v>524</v>
      </c>
      <c r="F21" t="s">
        <v>507</v>
      </c>
      <c r="G21" t="e">
        <f>VLOOKUP(AllSkills[[#This Row],[Skill]],AlphaSkillbooks[Skillbook],1,FALSE)</f>
        <v>#N/A</v>
      </c>
    </row>
    <row r="22" spans="2:7" x14ac:dyDescent="0.25">
      <c r="B22" t="s">
        <v>147</v>
      </c>
      <c r="C22" t="s">
        <v>11</v>
      </c>
      <c r="E22" t="s">
        <v>525</v>
      </c>
      <c r="F22" t="s">
        <v>507</v>
      </c>
      <c r="G22" t="e">
        <f>VLOOKUP(AllSkills[[#This Row],[Skill]],AlphaSkillbooks[Skillbook],1,FALSE)</f>
        <v>#N/A</v>
      </c>
    </row>
    <row r="23" spans="2:7" x14ac:dyDescent="0.25">
      <c r="B23" t="s">
        <v>147</v>
      </c>
      <c r="C23" t="s">
        <v>34</v>
      </c>
      <c r="E23" t="s">
        <v>526</v>
      </c>
      <c r="F23" t="s">
        <v>507</v>
      </c>
      <c r="G23" t="e">
        <f>VLOOKUP(AllSkills[[#This Row],[Skill]],AlphaSkillbooks[Skillbook],1,FALSE)</f>
        <v>#N/A</v>
      </c>
    </row>
    <row r="24" spans="2:7" x14ac:dyDescent="0.25">
      <c r="B24" t="s">
        <v>147</v>
      </c>
      <c r="C24" t="s">
        <v>74</v>
      </c>
      <c r="E24" t="s">
        <v>527</v>
      </c>
      <c r="F24" t="s">
        <v>507</v>
      </c>
      <c r="G24" t="e">
        <f>VLOOKUP(AllSkills[[#This Row],[Skill]],AlphaSkillbooks[Skillbook],1,FALSE)</f>
        <v>#N/A</v>
      </c>
    </row>
    <row r="25" spans="2:7" x14ac:dyDescent="0.25">
      <c r="B25" t="s">
        <v>147</v>
      </c>
      <c r="C25" t="s">
        <v>142</v>
      </c>
      <c r="E25" t="s">
        <v>528</v>
      </c>
      <c r="F25" t="s">
        <v>507</v>
      </c>
      <c r="G25" t="str">
        <f>VLOOKUP(AllSkills[[#This Row],[Skill]],AlphaSkillbooks[Skillbook],1,FALSE)</f>
        <v>Drone Avionics</v>
      </c>
    </row>
    <row r="26" spans="2:7" x14ac:dyDescent="0.25">
      <c r="B26" t="s">
        <v>147</v>
      </c>
      <c r="C26" t="s">
        <v>143</v>
      </c>
      <c r="E26" t="s">
        <v>529</v>
      </c>
      <c r="F26" t="s">
        <v>507</v>
      </c>
      <c r="G26" t="str">
        <f>VLOOKUP(AllSkills[[#This Row],[Skill]],AlphaSkillbooks[Skillbook],1,FALSE)</f>
        <v>Drone Durability</v>
      </c>
    </row>
    <row r="27" spans="2:7" x14ac:dyDescent="0.25">
      <c r="B27" t="s">
        <v>147</v>
      </c>
      <c r="C27" t="s">
        <v>144</v>
      </c>
      <c r="E27" t="s">
        <v>530</v>
      </c>
      <c r="F27" t="s">
        <v>507</v>
      </c>
      <c r="G27" t="str">
        <f>VLOOKUP(AllSkills[[#This Row],[Skill]],AlphaSkillbooks[Skillbook],1,FALSE)</f>
        <v>Drone Interfacing</v>
      </c>
    </row>
    <row r="28" spans="2:7" x14ac:dyDescent="0.25">
      <c r="B28" t="s">
        <v>147</v>
      </c>
      <c r="C28" t="s">
        <v>145</v>
      </c>
      <c r="E28" t="s">
        <v>531</v>
      </c>
      <c r="F28" t="s">
        <v>507</v>
      </c>
      <c r="G28" t="str">
        <f>VLOOKUP(AllSkills[[#This Row],[Skill]],AlphaSkillbooks[Skillbook],1,FALSE)</f>
        <v>Drone Navigation</v>
      </c>
    </row>
    <row r="29" spans="2:7" x14ac:dyDescent="0.25">
      <c r="B29" t="s">
        <v>147</v>
      </c>
      <c r="C29" t="s">
        <v>146</v>
      </c>
      <c r="E29" t="s">
        <v>532</v>
      </c>
      <c r="F29" t="s">
        <v>507</v>
      </c>
      <c r="G29" t="str">
        <f>VLOOKUP(AllSkills[[#This Row],[Skill]],AlphaSkillbooks[Skillbook],1,FALSE)</f>
        <v>Drone Sharpshooting</v>
      </c>
    </row>
    <row r="30" spans="2:7" x14ac:dyDescent="0.25">
      <c r="B30" t="s">
        <v>147</v>
      </c>
      <c r="C30" t="s">
        <v>147</v>
      </c>
      <c r="E30" t="s">
        <v>533</v>
      </c>
      <c r="F30" t="s">
        <v>507</v>
      </c>
      <c r="G30" t="str">
        <f>VLOOKUP(AllSkills[[#This Row],[Skill]],AlphaSkillbooks[Skillbook],1,FALSE)</f>
        <v>Drones</v>
      </c>
    </row>
    <row r="31" spans="2:7" x14ac:dyDescent="0.25">
      <c r="B31" t="s">
        <v>147</v>
      </c>
      <c r="C31" t="s">
        <v>173</v>
      </c>
      <c r="E31" t="s">
        <v>534</v>
      </c>
      <c r="F31" t="s">
        <v>507</v>
      </c>
      <c r="G31" t="e">
        <f>VLOOKUP(AllSkills[[#This Row],[Skill]],AlphaSkillbooks[Skillbook],1,FALSE)</f>
        <v>#N/A</v>
      </c>
    </row>
    <row r="32" spans="2:7" x14ac:dyDescent="0.25">
      <c r="B32" t="s">
        <v>147</v>
      </c>
      <c r="C32" t="s">
        <v>174</v>
      </c>
      <c r="E32" t="s">
        <v>535</v>
      </c>
      <c r="F32" t="s">
        <v>507</v>
      </c>
      <c r="G32" t="e">
        <f>VLOOKUP(AllSkills[[#This Row],[Skill]],AlphaSkillbooks[Skillbook],1,FALSE)</f>
        <v>#N/A</v>
      </c>
    </row>
    <row r="33" spans="2:7" x14ac:dyDescent="0.25">
      <c r="B33" t="s">
        <v>147</v>
      </c>
      <c r="C33" t="s">
        <v>190</v>
      </c>
      <c r="E33" t="s">
        <v>536</v>
      </c>
      <c r="F33" t="s">
        <v>507</v>
      </c>
      <c r="G33" t="e">
        <f>VLOOKUP(AllSkills[[#This Row],[Skill]],AlphaSkillbooks[Skillbook],1,FALSE)</f>
        <v>#N/A</v>
      </c>
    </row>
    <row r="34" spans="2:7" x14ac:dyDescent="0.25">
      <c r="B34" t="s">
        <v>147</v>
      </c>
      <c r="C34" t="s">
        <v>211</v>
      </c>
      <c r="E34" t="s">
        <v>537</v>
      </c>
      <c r="F34" t="s">
        <v>507</v>
      </c>
      <c r="G34" t="str">
        <f>VLOOKUP(AllSkills[[#This Row],[Skill]],AlphaSkillbooks[Skillbook],1,FALSE)</f>
        <v>Heavy Drone Operation</v>
      </c>
    </row>
    <row r="35" spans="2:7" x14ac:dyDescent="0.25">
      <c r="B35" t="s">
        <v>147</v>
      </c>
      <c r="C35" t="s">
        <v>212</v>
      </c>
      <c r="E35" t="s">
        <v>538</v>
      </c>
      <c r="F35" t="s">
        <v>507</v>
      </c>
      <c r="G35" t="e">
        <f>VLOOKUP(AllSkills[[#This Row],[Skill]],AlphaSkillbooks[Skillbook],1,FALSE)</f>
        <v>#N/A</v>
      </c>
    </row>
    <row r="36" spans="2:7" x14ac:dyDescent="0.25">
      <c r="B36" t="s">
        <v>147</v>
      </c>
      <c r="C36" t="s">
        <v>222</v>
      </c>
      <c r="E36" t="s">
        <v>539</v>
      </c>
      <c r="F36" t="s">
        <v>507</v>
      </c>
      <c r="G36" t="e">
        <f>VLOOKUP(AllSkills[[#This Row],[Skill]],AlphaSkillbooks[Skillbook],1,FALSE)</f>
        <v>#N/A</v>
      </c>
    </row>
    <row r="37" spans="2:7" x14ac:dyDescent="0.25">
      <c r="B37" t="s">
        <v>147</v>
      </c>
      <c r="C37" t="s">
        <v>223</v>
      </c>
      <c r="E37" t="s">
        <v>540</v>
      </c>
      <c r="F37" t="s">
        <v>507</v>
      </c>
      <c r="G37" t="e">
        <f>VLOOKUP(AllSkills[[#This Row],[Skill]],AlphaSkillbooks[Skillbook],1,FALSE)</f>
        <v>#N/A</v>
      </c>
    </row>
    <row r="38" spans="2:7" x14ac:dyDescent="0.25">
      <c r="B38" t="s">
        <v>147</v>
      </c>
      <c r="C38" t="s">
        <v>263</v>
      </c>
      <c r="E38" t="s">
        <v>541</v>
      </c>
      <c r="F38" t="s">
        <v>507</v>
      </c>
      <c r="G38" t="str">
        <f>VLOOKUP(AllSkills[[#This Row],[Skill]],AlphaSkillbooks[Skillbook],1,FALSE)</f>
        <v>Light Drone Operation</v>
      </c>
    </row>
    <row r="39" spans="2:7" x14ac:dyDescent="0.25">
      <c r="B39" t="s">
        <v>147</v>
      </c>
      <c r="C39" t="s">
        <v>264</v>
      </c>
      <c r="E39" t="s">
        <v>542</v>
      </c>
      <c r="F39" t="s">
        <v>507</v>
      </c>
      <c r="G39" t="e">
        <f>VLOOKUP(AllSkills[[#This Row],[Skill]],AlphaSkillbooks[Skillbook],1,FALSE)</f>
        <v>#N/A</v>
      </c>
    </row>
    <row r="40" spans="2:7" x14ac:dyDescent="0.25">
      <c r="B40" t="s">
        <v>147</v>
      </c>
      <c r="C40" t="s">
        <v>283</v>
      </c>
      <c r="E40" t="s">
        <v>543</v>
      </c>
      <c r="F40" t="s">
        <v>507</v>
      </c>
      <c r="G40" t="str">
        <f>VLOOKUP(AllSkills[[#This Row],[Skill]],AlphaSkillbooks[Skillbook],1,FALSE)</f>
        <v>Medium Drone Operation</v>
      </c>
    </row>
    <row r="41" spans="2:7" x14ac:dyDescent="0.25">
      <c r="B41" t="s">
        <v>147</v>
      </c>
      <c r="C41" t="s">
        <v>300</v>
      </c>
      <c r="E41" t="s">
        <v>544</v>
      </c>
      <c r="F41" t="s">
        <v>507</v>
      </c>
      <c r="G41" t="e">
        <f>VLOOKUP(AllSkills[[#This Row],[Skill]],AlphaSkillbooks[Skillbook],1,FALSE)</f>
        <v>#N/A</v>
      </c>
    </row>
    <row r="42" spans="2:7" x14ac:dyDescent="0.25">
      <c r="B42" t="s">
        <v>147</v>
      </c>
      <c r="C42" t="s">
        <v>301</v>
      </c>
      <c r="E42" t="s">
        <v>545</v>
      </c>
      <c r="F42" t="s">
        <v>507</v>
      </c>
      <c r="G42" t="e">
        <f>VLOOKUP(AllSkills[[#This Row],[Skill]],AlphaSkillbooks[Skillbook],1,FALSE)</f>
        <v>#N/A</v>
      </c>
    </row>
    <row r="43" spans="2:7" x14ac:dyDescent="0.25">
      <c r="B43" t="s">
        <v>147</v>
      </c>
      <c r="C43" t="s">
        <v>313</v>
      </c>
      <c r="E43" t="s">
        <v>546</v>
      </c>
      <c r="F43" t="s">
        <v>507</v>
      </c>
      <c r="G43" t="e">
        <f>VLOOKUP(AllSkills[[#This Row],[Skill]],AlphaSkillbooks[Skillbook],1,FALSE)</f>
        <v>#N/A</v>
      </c>
    </row>
    <row r="44" spans="2:7" x14ac:dyDescent="0.25">
      <c r="B44" t="s">
        <v>147</v>
      </c>
      <c r="C44" t="s">
        <v>329</v>
      </c>
      <c r="E44" t="s">
        <v>547</v>
      </c>
      <c r="F44" t="s">
        <v>507</v>
      </c>
      <c r="G44" t="e">
        <f>VLOOKUP(AllSkills[[#This Row],[Skill]],AlphaSkillbooks[Skillbook],1,FALSE)</f>
        <v>#N/A</v>
      </c>
    </row>
    <row r="45" spans="2:7" x14ac:dyDescent="0.25">
      <c r="B45" t="s">
        <v>147</v>
      </c>
      <c r="C45" t="s">
        <v>366</v>
      </c>
      <c r="E45" t="s">
        <v>548</v>
      </c>
      <c r="F45" t="s">
        <v>507</v>
      </c>
      <c r="G45" t="str">
        <f>VLOOKUP(AllSkills[[#This Row],[Skill]],AlphaSkillbooks[Skillbook],1,FALSE)</f>
        <v>Repair Drone Operation</v>
      </c>
    </row>
    <row r="46" spans="2:7" x14ac:dyDescent="0.25">
      <c r="B46" t="s">
        <v>147</v>
      </c>
      <c r="C46" t="s">
        <v>377</v>
      </c>
      <c r="E46" t="s">
        <v>549</v>
      </c>
      <c r="F46" t="s">
        <v>507</v>
      </c>
      <c r="G46" t="e">
        <f>VLOOKUP(AllSkills[[#This Row],[Skill]],AlphaSkillbooks[Skillbook],1,FALSE)</f>
        <v>#N/A</v>
      </c>
    </row>
    <row r="47" spans="2:7" x14ac:dyDescent="0.25">
      <c r="B47" t="s">
        <v>147</v>
      </c>
      <c r="C47" t="s">
        <v>378</v>
      </c>
      <c r="E47" t="s">
        <v>550</v>
      </c>
      <c r="F47" t="s">
        <v>507</v>
      </c>
      <c r="G47" t="e">
        <f>VLOOKUP(AllSkills[[#This Row],[Skill]],AlphaSkillbooks[Skillbook],1,FALSE)</f>
        <v>#N/A</v>
      </c>
    </row>
    <row r="48" spans="2:7" x14ac:dyDescent="0.25">
      <c r="B48" t="s">
        <v>147</v>
      </c>
      <c r="C48" t="s">
        <v>385</v>
      </c>
      <c r="E48" t="s">
        <v>551</v>
      </c>
      <c r="F48" t="s">
        <v>507</v>
      </c>
      <c r="G48" t="e">
        <f>VLOOKUP(AllSkills[[#This Row],[Skill]],AlphaSkillbooks[Skillbook],1,FALSE)</f>
        <v>#N/A</v>
      </c>
    </row>
    <row r="49" spans="2:7" x14ac:dyDescent="0.25">
      <c r="B49" t="s">
        <v>147</v>
      </c>
      <c r="C49" t="s">
        <v>429</v>
      </c>
      <c r="E49" t="s">
        <v>552</v>
      </c>
      <c r="F49" t="s">
        <v>507</v>
      </c>
      <c r="G49" t="e">
        <f>VLOOKUP(AllSkills[[#This Row],[Skill]],AlphaSkillbooks[Skillbook],1,FALSE)</f>
        <v>#N/A</v>
      </c>
    </row>
    <row r="50" spans="2:7" x14ac:dyDescent="0.25">
      <c r="B50" t="s">
        <v>553</v>
      </c>
      <c r="C50" t="s">
        <v>65</v>
      </c>
      <c r="E50" t="s">
        <v>554</v>
      </c>
      <c r="F50" t="s">
        <v>507</v>
      </c>
      <c r="G50" t="e">
        <f>VLOOKUP(AllSkills[[#This Row],[Skill]],AlphaSkillbooks[Skillbook],1,FALSE)</f>
        <v>#N/A</v>
      </c>
    </row>
    <row r="51" spans="2:7" x14ac:dyDescent="0.25">
      <c r="B51" t="s">
        <v>553</v>
      </c>
      <c r="C51" t="s">
        <v>109</v>
      </c>
      <c r="E51" t="s">
        <v>555</v>
      </c>
      <c r="F51" t="s">
        <v>507</v>
      </c>
      <c r="G51" t="e">
        <f>VLOOKUP(AllSkills[[#This Row],[Skill]],AlphaSkillbooks[Skillbook],1,FALSE)</f>
        <v>#N/A</v>
      </c>
    </row>
    <row r="52" spans="2:7" x14ac:dyDescent="0.25">
      <c r="B52" t="s">
        <v>553</v>
      </c>
      <c r="C52" t="s">
        <v>157</v>
      </c>
      <c r="E52" t="s">
        <v>556</v>
      </c>
      <c r="F52" t="s">
        <v>507</v>
      </c>
      <c r="G52" t="str">
        <f>VLOOKUP(AllSkills[[#This Row],[Skill]],AlphaSkillbooks[Skillbook],1,FALSE)</f>
        <v>Electronic Warfare</v>
      </c>
    </row>
    <row r="53" spans="2:7" x14ac:dyDescent="0.25">
      <c r="B53" t="s">
        <v>553</v>
      </c>
      <c r="C53" t="s">
        <v>180</v>
      </c>
      <c r="E53" t="s">
        <v>557</v>
      </c>
      <c r="F53" t="s">
        <v>507</v>
      </c>
      <c r="G53" t="e">
        <f>VLOOKUP(AllSkills[[#This Row],[Skill]],AlphaSkillbooks[Skillbook],1,FALSE)</f>
        <v>#N/A</v>
      </c>
    </row>
    <row r="54" spans="2:7" x14ac:dyDescent="0.25">
      <c r="B54" t="s">
        <v>553</v>
      </c>
      <c r="C54" t="s">
        <v>269</v>
      </c>
      <c r="E54" t="s">
        <v>558</v>
      </c>
      <c r="F54" t="s">
        <v>507</v>
      </c>
      <c r="G54" t="e">
        <f>VLOOKUP(AllSkills[[#This Row],[Skill]],AlphaSkillbooks[Skillbook],1,FALSE)</f>
        <v>#N/A</v>
      </c>
    </row>
    <row r="55" spans="2:7" x14ac:dyDescent="0.25">
      <c r="B55" t="s">
        <v>553</v>
      </c>
      <c r="C55" t="s">
        <v>353</v>
      </c>
      <c r="E55" t="s">
        <v>559</v>
      </c>
      <c r="F55" t="s">
        <v>507</v>
      </c>
      <c r="G55" t="str">
        <f>VLOOKUP(AllSkills[[#This Row],[Skill]],AlphaSkillbooks[Skillbook],1,FALSE)</f>
        <v>Propulsion Jamming</v>
      </c>
    </row>
    <row r="56" spans="2:7" x14ac:dyDescent="0.25">
      <c r="B56" t="s">
        <v>553</v>
      </c>
      <c r="C56" t="s">
        <v>384</v>
      </c>
      <c r="E56" t="s">
        <v>560</v>
      </c>
      <c r="F56" t="s">
        <v>507</v>
      </c>
      <c r="G56" t="str">
        <f>VLOOKUP(AllSkills[[#This Row],[Skill]],AlphaSkillbooks[Skillbook],1,FALSE)</f>
        <v>Sensor Linking</v>
      </c>
    </row>
    <row r="57" spans="2:7" x14ac:dyDescent="0.25">
      <c r="B57" t="s">
        <v>553</v>
      </c>
      <c r="C57" t="s">
        <v>396</v>
      </c>
      <c r="E57" t="s">
        <v>561</v>
      </c>
      <c r="F57" t="s">
        <v>507</v>
      </c>
      <c r="G57" t="e">
        <f>VLOOKUP(AllSkills[[#This Row],[Skill]],AlphaSkillbooks[Skillbook],1,FALSE)</f>
        <v>#N/A</v>
      </c>
    </row>
    <row r="58" spans="2:7" x14ac:dyDescent="0.25">
      <c r="B58" t="s">
        <v>553</v>
      </c>
      <c r="C58" t="s">
        <v>397</v>
      </c>
      <c r="E58" t="s">
        <v>562</v>
      </c>
      <c r="F58" t="s">
        <v>507</v>
      </c>
      <c r="G58" t="e">
        <f>VLOOKUP(AllSkills[[#This Row],[Skill]],AlphaSkillbooks[Skillbook],1,FALSE)</f>
        <v>#N/A</v>
      </c>
    </row>
    <row r="59" spans="2:7" x14ac:dyDescent="0.25">
      <c r="B59" t="s">
        <v>553</v>
      </c>
      <c r="C59" t="s">
        <v>399</v>
      </c>
      <c r="E59" t="s">
        <v>563</v>
      </c>
      <c r="F59" t="s">
        <v>507</v>
      </c>
      <c r="G59" t="e">
        <f>VLOOKUP(AllSkills[[#This Row],[Skill]],AlphaSkillbooks[Skillbook],1,FALSE)</f>
        <v>#N/A</v>
      </c>
    </row>
    <row r="60" spans="2:7" x14ac:dyDescent="0.25">
      <c r="B60" t="s">
        <v>553</v>
      </c>
      <c r="C60" t="s">
        <v>400</v>
      </c>
      <c r="E60" t="s">
        <v>564</v>
      </c>
      <c r="F60" t="s">
        <v>507</v>
      </c>
      <c r="G60" t="e">
        <f>VLOOKUP(AllSkills[[#This Row],[Skill]],AlphaSkillbooks[Skillbook],1,FALSE)</f>
        <v>#N/A</v>
      </c>
    </row>
    <row r="61" spans="2:7" x14ac:dyDescent="0.25">
      <c r="B61" t="s">
        <v>553</v>
      </c>
      <c r="C61" t="s">
        <v>432</v>
      </c>
      <c r="E61" t="s">
        <v>565</v>
      </c>
      <c r="F61" t="s">
        <v>507</v>
      </c>
      <c r="G61" t="e">
        <f>VLOOKUP(AllSkills[[#This Row],[Skill]],AlphaSkillbooks[Skillbook],1,FALSE)</f>
        <v>#N/A</v>
      </c>
    </row>
    <row r="62" spans="2:7" x14ac:dyDescent="0.25">
      <c r="B62" t="s">
        <v>553</v>
      </c>
      <c r="C62" t="s">
        <v>439</v>
      </c>
      <c r="E62" t="s">
        <v>566</v>
      </c>
      <c r="F62" t="s">
        <v>507</v>
      </c>
      <c r="G62" t="str">
        <f>VLOOKUP(AllSkills[[#This Row],[Skill]],AlphaSkillbooks[Skillbook],1,FALSE)</f>
        <v>Target Painting</v>
      </c>
    </row>
    <row r="63" spans="2:7" x14ac:dyDescent="0.25">
      <c r="B63" t="s">
        <v>553</v>
      </c>
      <c r="C63" t="s">
        <v>462</v>
      </c>
      <c r="E63" t="s">
        <v>567</v>
      </c>
      <c r="F63" t="s">
        <v>507</v>
      </c>
      <c r="G63" t="e">
        <f>VLOOKUP(AllSkills[[#This Row],[Skill]],AlphaSkillbooks[Skillbook],1,FALSE)</f>
        <v>#N/A</v>
      </c>
    </row>
    <row r="64" spans="2:7" x14ac:dyDescent="0.25">
      <c r="B64" t="s">
        <v>553</v>
      </c>
      <c r="C64" t="s">
        <v>463</v>
      </c>
      <c r="E64" t="s">
        <v>568</v>
      </c>
      <c r="F64" t="s">
        <v>507</v>
      </c>
      <c r="G64" t="str">
        <f>VLOOKUP(AllSkills[[#This Row],[Skill]],AlphaSkillbooks[Skillbook],1,FALSE)</f>
        <v>Weapon Disruption</v>
      </c>
    </row>
    <row r="65" spans="2:7" x14ac:dyDescent="0.25">
      <c r="B65" t="s">
        <v>569</v>
      </c>
      <c r="C65" t="s">
        <v>24</v>
      </c>
      <c r="E65" t="s">
        <v>570</v>
      </c>
      <c r="F65" t="s">
        <v>507</v>
      </c>
      <c r="G65" t="e">
        <f>VLOOKUP(AllSkills[[#This Row],[Skill]],AlphaSkillbooks[Skillbook],1,FALSE)</f>
        <v>#N/A</v>
      </c>
    </row>
    <row r="66" spans="2:7" x14ac:dyDescent="0.25">
      <c r="B66" t="s">
        <v>569</v>
      </c>
      <c r="C66" t="s">
        <v>85</v>
      </c>
      <c r="E66" t="s">
        <v>571</v>
      </c>
      <c r="F66" t="s">
        <v>507</v>
      </c>
      <c r="G66" t="str">
        <f>VLOOKUP(AllSkills[[#This Row],[Skill]],AlphaSkillbooks[Skillbook],1,FALSE)</f>
        <v>Capacitor Emission Systems</v>
      </c>
    </row>
    <row r="67" spans="2:7" x14ac:dyDescent="0.25">
      <c r="B67" t="s">
        <v>569</v>
      </c>
      <c r="C67" t="s">
        <v>86</v>
      </c>
      <c r="E67" t="s">
        <v>572</v>
      </c>
      <c r="F67" t="s">
        <v>507</v>
      </c>
      <c r="G67" t="str">
        <f>VLOOKUP(AllSkills[[#This Row],[Skill]],AlphaSkillbooks[Skillbook],1,FALSE)</f>
        <v>Capacitor Management</v>
      </c>
    </row>
    <row r="68" spans="2:7" x14ac:dyDescent="0.25">
      <c r="B68" t="s">
        <v>569</v>
      </c>
      <c r="C68" t="s">
        <v>87</v>
      </c>
      <c r="E68" t="s">
        <v>573</v>
      </c>
      <c r="F68" t="s">
        <v>507</v>
      </c>
      <c r="G68" t="str">
        <f>VLOOKUP(AllSkills[[#This Row],[Skill]],AlphaSkillbooks[Skillbook],1,FALSE)</f>
        <v>Capacitor Systems Operation</v>
      </c>
    </row>
    <row r="69" spans="2:7" x14ac:dyDescent="0.25">
      <c r="B69" t="s">
        <v>569</v>
      </c>
      <c r="C69" t="s">
        <v>92</v>
      </c>
      <c r="E69" t="s">
        <v>574</v>
      </c>
      <c r="F69" t="s">
        <v>507</v>
      </c>
      <c r="G69" t="e">
        <f>VLOOKUP(AllSkills[[#This Row],[Skill]],AlphaSkillbooks[Skillbook],1,FALSE)</f>
        <v>#N/A</v>
      </c>
    </row>
    <row r="70" spans="2:7" x14ac:dyDescent="0.25">
      <c r="B70" t="s">
        <v>569</v>
      </c>
      <c r="C70" t="s">
        <v>125</v>
      </c>
      <c r="E70" t="s">
        <v>575</v>
      </c>
      <c r="F70" t="s">
        <v>507</v>
      </c>
      <c r="G70" t="str">
        <f>VLOOKUP(AllSkills[[#This Row],[Skill]],AlphaSkillbooks[Skillbook],1,FALSE)</f>
        <v>CPU Management</v>
      </c>
    </row>
    <row r="71" spans="2:7" x14ac:dyDescent="0.25">
      <c r="B71" t="s">
        <v>569</v>
      </c>
      <c r="C71" t="s">
        <v>158</v>
      </c>
      <c r="E71" t="s">
        <v>576</v>
      </c>
      <c r="F71" t="s">
        <v>507</v>
      </c>
      <c r="G71" t="str">
        <f>VLOOKUP(AllSkills[[#This Row],[Skill]],AlphaSkillbooks[Skillbook],1,FALSE)</f>
        <v>Electronics Upgrades</v>
      </c>
    </row>
    <row r="72" spans="2:7" x14ac:dyDescent="0.25">
      <c r="B72" t="s">
        <v>569</v>
      </c>
      <c r="C72" t="s">
        <v>163</v>
      </c>
      <c r="E72" t="s">
        <v>577</v>
      </c>
      <c r="F72" t="s">
        <v>507</v>
      </c>
      <c r="G72" t="str">
        <f>VLOOKUP(AllSkills[[#This Row],[Skill]],AlphaSkillbooks[Skillbook],1,FALSE)</f>
        <v>Energy Grid Upgrades</v>
      </c>
    </row>
    <row r="73" spans="2:7" x14ac:dyDescent="0.25">
      <c r="B73" t="s">
        <v>569</v>
      </c>
      <c r="C73" t="s">
        <v>164</v>
      </c>
      <c r="E73" t="s">
        <v>578</v>
      </c>
      <c r="F73" t="s">
        <v>507</v>
      </c>
      <c r="G73" t="str">
        <f>VLOOKUP(AllSkills[[#This Row],[Skill]],AlphaSkillbooks[Skillbook],1,FALSE)</f>
        <v>Energy Pulse Weapons</v>
      </c>
    </row>
    <row r="74" spans="2:7" x14ac:dyDescent="0.25">
      <c r="B74" t="s">
        <v>569</v>
      </c>
      <c r="C74" t="s">
        <v>331</v>
      </c>
      <c r="E74" t="s">
        <v>579</v>
      </c>
      <c r="F74" t="s">
        <v>507</v>
      </c>
      <c r="G74" t="e">
        <f>VLOOKUP(AllSkills[[#This Row],[Skill]],AlphaSkillbooks[Skillbook],1,FALSE)</f>
        <v>#N/A</v>
      </c>
    </row>
    <row r="75" spans="2:7" x14ac:dyDescent="0.25">
      <c r="B75" t="s">
        <v>569</v>
      </c>
      <c r="C75" t="s">
        <v>332</v>
      </c>
      <c r="E75" t="s">
        <v>580</v>
      </c>
      <c r="F75" t="s">
        <v>507</v>
      </c>
      <c r="G75" t="e">
        <f>VLOOKUP(AllSkills[[#This Row],[Skill]],AlphaSkillbooks[Skillbook],1,FALSE)</f>
        <v>#N/A</v>
      </c>
    </row>
    <row r="76" spans="2:7" x14ac:dyDescent="0.25">
      <c r="B76" t="s">
        <v>569</v>
      </c>
      <c r="C76" t="s">
        <v>344</v>
      </c>
      <c r="E76" t="s">
        <v>581</v>
      </c>
      <c r="F76" t="s">
        <v>507</v>
      </c>
      <c r="G76" t="str">
        <f>VLOOKUP(AllSkills[[#This Row],[Skill]],AlphaSkillbooks[Skillbook],1,FALSE)</f>
        <v>Power Grid Management</v>
      </c>
    </row>
    <row r="77" spans="2:7" x14ac:dyDescent="0.25">
      <c r="B77" t="s">
        <v>569</v>
      </c>
      <c r="C77" t="s">
        <v>372</v>
      </c>
      <c r="E77" t="s">
        <v>582</v>
      </c>
      <c r="F77" t="s">
        <v>507</v>
      </c>
      <c r="G77" t="e">
        <f>VLOOKUP(AllSkills[[#This Row],[Skill]],AlphaSkillbooks[Skillbook],1,FALSE)</f>
        <v>#N/A</v>
      </c>
    </row>
    <row r="78" spans="2:7" x14ac:dyDescent="0.25">
      <c r="B78" t="s">
        <v>569</v>
      </c>
      <c r="C78" t="s">
        <v>442</v>
      </c>
      <c r="E78" t="s">
        <v>583</v>
      </c>
      <c r="F78" t="s">
        <v>507</v>
      </c>
      <c r="G78" t="e">
        <f>VLOOKUP(AllSkills[[#This Row],[Skill]],AlphaSkillbooks[Skillbook],1,FALSE)</f>
        <v>#N/A</v>
      </c>
    </row>
    <row r="79" spans="2:7" x14ac:dyDescent="0.25">
      <c r="B79" t="s">
        <v>569</v>
      </c>
      <c r="C79" t="s">
        <v>464</v>
      </c>
      <c r="E79" t="s">
        <v>584</v>
      </c>
      <c r="F79" t="s">
        <v>507</v>
      </c>
      <c r="G79" t="str">
        <f>VLOOKUP(AllSkills[[#This Row],[Skill]],AlphaSkillbooks[Skillbook],1,FALSE)</f>
        <v>Weapon Upgrades</v>
      </c>
    </row>
    <row r="80" spans="2:7" x14ac:dyDescent="0.25">
      <c r="B80" t="s">
        <v>585</v>
      </c>
      <c r="C80" t="s">
        <v>50</v>
      </c>
      <c r="E80" t="s">
        <v>586</v>
      </c>
      <c r="F80" t="s">
        <v>507</v>
      </c>
      <c r="G80" t="e">
        <f>VLOOKUP(AllSkills[[#This Row],[Skill]],AlphaSkillbooks[Skillbook],1,FALSE)</f>
        <v>#N/A</v>
      </c>
    </row>
    <row r="81" spans="2:7" x14ac:dyDescent="0.25">
      <c r="B81" t="s">
        <v>585</v>
      </c>
      <c r="C81" t="s">
        <v>51</v>
      </c>
      <c r="E81" t="s">
        <v>587</v>
      </c>
      <c r="F81" t="s">
        <v>507</v>
      </c>
      <c r="G81" t="e">
        <f>VLOOKUP(AllSkills[[#This Row],[Skill]],AlphaSkillbooks[Skillbook],1,FALSE)</f>
        <v>#N/A</v>
      </c>
    </row>
    <row r="82" spans="2:7" x14ac:dyDescent="0.25">
      <c r="B82" t="s">
        <v>585</v>
      </c>
      <c r="C82" t="s">
        <v>112</v>
      </c>
      <c r="E82" t="s">
        <v>588</v>
      </c>
      <c r="F82" t="s">
        <v>507</v>
      </c>
      <c r="G82" t="e">
        <f>VLOOKUP(AllSkills[[#This Row],[Skill]],AlphaSkillbooks[Skillbook],1,FALSE)</f>
        <v>#N/A</v>
      </c>
    </row>
    <row r="83" spans="2:7" x14ac:dyDescent="0.25">
      <c r="B83" t="s">
        <v>585</v>
      </c>
      <c r="C83" t="s">
        <v>176</v>
      </c>
      <c r="E83" t="s">
        <v>589</v>
      </c>
      <c r="F83" t="s">
        <v>507</v>
      </c>
      <c r="G83" t="e">
        <f>VLOOKUP(AllSkills[[#This Row],[Skill]],AlphaSkillbooks[Skillbook],1,FALSE)</f>
        <v>#N/A</v>
      </c>
    </row>
    <row r="84" spans="2:7" x14ac:dyDescent="0.25">
      <c r="B84" t="s">
        <v>585</v>
      </c>
      <c r="C84" t="s">
        <v>177</v>
      </c>
      <c r="E84" t="s">
        <v>590</v>
      </c>
      <c r="F84" t="s">
        <v>507</v>
      </c>
      <c r="G84" t="e">
        <f>VLOOKUP(AllSkills[[#This Row],[Skill]],AlphaSkillbooks[Skillbook],1,FALSE)</f>
        <v>#N/A</v>
      </c>
    </row>
    <row r="85" spans="2:7" x14ac:dyDescent="0.25">
      <c r="B85" t="s">
        <v>585</v>
      </c>
      <c r="C85" t="s">
        <v>178</v>
      </c>
      <c r="E85" t="s">
        <v>591</v>
      </c>
      <c r="F85" t="s">
        <v>507</v>
      </c>
      <c r="G85" t="e">
        <f>VLOOKUP(AllSkills[[#This Row],[Skill]],AlphaSkillbooks[Skillbook],1,FALSE)</f>
        <v>#N/A</v>
      </c>
    </row>
    <row r="86" spans="2:7" x14ac:dyDescent="0.25">
      <c r="B86" t="s">
        <v>585</v>
      </c>
      <c r="C86" t="s">
        <v>179</v>
      </c>
      <c r="E86" t="s">
        <v>592</v>
      </c>
      <c r="F86" t="s">
        <v>507</v>
      </c>
      <c r="G86" t="e">
        <f>VLOOKUP(AllSkills[[#This Row],[Skill]],AlphaSkillbooks[Skillbook],1,FALSE)</f>
        <v>#N/A</v>
      </c>
    </row>
    <row r="87" spans="2:7" x14ac:dyDescent="0.25">
      <c r="B87" t="s">
        <v>585</v>
      </c>
      <c r="C87" t="s">
        <v>230</v>
      </c>
      <c r="E87" t="s">
        <v>593</v>
      </c>
      <c r="F87" t="s">
        <v>507</v>
      </c>
      <c r="G87" t="e">
        <f>VLOOKUP(AllSkills[[#This Row],[Skill]],AlphaSkillbooks[Skillbook],1,FALSE)</f>
        <v>#N/A</v>
      </c>
    </row>
    <row r="88" spans="2:7" x14ac:dyDescent="0.25">
      <c r="B88" t="s">
        <v>585</v>
      </c>
      <c r="C88" t="s">
        <v>231</v>
      </c>
      <c r="E88" t="s">
        <v>594</v>
      </c>
      <c r="F88" t="s">
        <v>507</v>
      </c>
      <c r="G88" t="e">
        <f>VLOOKUP(AllSkills[[#This Row],[Skill]],AlphaSkillbooks[Skillbook],1,FALSE)</f>
        <v>#N/A</v>
      </c>
    </row>
    <row r="89" spans="2:7" x14ac:dyDescent="0.25">
      <c r="B89" t="s">
        <v>585</v>
      </c>
      <c r="C89" t="s">
        <v>262</v>
      </c>
      <c r="E89" t="s">
        <v>595</v>
      </c>
      <c r="F89" t="s">
        <v>507</v>
      </c>
      <c r="G89" t="str">
        <f>VLOOKUP(AllSkills[[#This Row],[Skill]],AlphaSkillbooks[Skillbook],1,FALSE)</f>
        <v>Leadership</v>
      </c>
    </row>
    <row r="90" spans="2:7" x14ac:dyDescent="0.25">
      <c r="B90" t="s">
        <v>585</v>
      </c>
      <c r="C90" t="s">
        <v>299</v>
      </c>
      <c r="E90" t="s">
        <v>596</v>
      </c>
      <c r="F90" t="s">
        <v>507</v>
      </c>
      <c r="G90" t="e">
        <f>VLOOKUP(AllSkills[[#This Row],[Skill]],AlphaSkillbooks[Skillbook],1,FALSE)</f>
        <v>#N/A</v>
      </c>
    </row>
    <row r="91" spans="2:7" x14ac:dyDescent="0.25">
      <c r="B91" t="s">
        <v>585</v>
      </c>
      <c r="C91" t="s">
        <v>302</v>
      </c>
      <c r="E91" t="s">
        <v>597</v>
      </c>
      <c r="F91" t="s">
        <v>507</v>
      </c>
      <c r="G91" t="e">
        <f>VLOOKUP(AllSkills[[#This Row],[Skill]],AlphaSkillbooks[Skillbook],1,FALSE)</f>
        <v>#N/A</v>
      </c>
    </row>
    <row r="92" spans="2:7" x14ac:dyDescent="0.25">
      <c r="B92" t="s">
        <v>585</v>
      </c>
      <c r="C92" t="s">
        <v>387</v>
      </c>
      <c r="E92" t="s">
        <v>598</v>
      </c>
      <c r="F92" t="s">
        <v>507</v>
      </c>
      <c r="G92" t="e">
        <f>VLOOKUP(AllSkills[[#This Row],[Skill]],AlphaSkillbooks[Skillbook],1,FALSE)</f>
        <v>#N/A</v>
      </c>
    </row>
    <row r="93" spans="2:7" x14ac:dyDescent="0.25">
      <c r="B93" t="s">
        <v>585</v>
      </c>
      <c r="C93" t="s">
        <v>388</v>
      </c>
      <c r="E93" t="s">
        <v>599</v>
      </c>
      <c r="F93" t="s">
        <v>507</v>
      </c>
      <c r="G93" t="e">
        <f>VLOOKUP(AllSkills[[#This Row],[Skill]],AlphaSkillbooks[Skillbook],1,FALSE)</f>
        <v>#N/A</v>
      </c>
    </row>
    <row r="94" spans="2:7" x14ac:dyDescent="0.25">
      <c r="B94" t="s">
        <v>585</v>
      </c>
      <c r="C94" t="s">
        <v>402</v>
      </c>
      <c r="E94" t="s">
        <v>600</v>
      </c>
      <c r="F94" t="s">
        <v>507</v>
      </c>
      <c r="G94" t="e">
        <f>VLOOKUP(AllSkills[[#This Row],[Skill]],AlphaSkillbooks[Skillbook],1,FALSE)</f>
        <v>#N/A</v>
      </c>
    </row>
    <row r="95" spans="2:7" x14ac:dyDescent="0.25">
      <c r="B95" t="s">
        <v>585</v>
      </c>
      <c r="C95" t="s">
        <v>403</v>
      </c>
      <c r="E95" t="s">
        <v>601</v>
      </c>
      <c r="F95" t="s">
        <v>507</v>
      </c>
      <c r="G95" t="e">
        <f>VLOOKUP(AllSkills[[#This Row],[Skill]],AlphaSkillbooks[Skillbook],1,FALSE)</f>
        <v>#N/A</v>
      </c>
    </row>
    <row r="96" spans="2:7" x14ac:dyDescent="0.25">
      <c r="B96" t="s">
        <v>585</v>
      </c>
      <c r="C96" t="s">
        <v>422</v>
      </c>
      <c r="E96" t="s">
        <v>602</v>
      </c>
      <c r="F96" t="s">
        <v>507</v>
      </c>
      <c r="G96" t="e">
        <f>VLOOKUP(AllSkills[[#This Row],[Skill]],AlphaSkillbooks[Skillbook],1,FALSE)</f>
        <v>#N/A</v>
      </c>
    </row>
    <row r="97" spans="2:7" x14ac:dyDescent="0.25">
      <c r="B97" t="s">
        <v>585</v>
      </c>
      <c r="C97" t="s">
        <v>466</v>
      </c>
      <c r="E97" t="s">
        <v>603</v>
      </c>
      <c r="F97" t="s">
        <v>507</v>
      </c>
      <c r="G97" t="e">
        <f>VLOOKUP(AllSkills[[#This Row],[Skill]],AlphaSkillbooks[Skillbook],1,FALSE)</f>
        <v>#N/A</v>
      </c>
    </row>
    <row r="98" spans="2:7" x14ac:dyDescent="0.25">
      <c r="B98" t="s">
        <v>206</v>
      </c>
      <c r="C98" t="s">
        <v>88</v>
      </c>
      <c r="E98" t="s">
        <v>604</v>
      </c>
      <c r="F98" t="s">
        <v>507</v>
      </c>
      <c r="G98" t="e">
        <f>VLOOKUP(AllSkills[[#This Row],[Skill]],AlphaSkillbooks[Skillbook],1,FALSE)</f>
        <v>#N/A</v>
      </c>
    </row>
    <row r="99" spans="2:7" x14ac:dyDescent="0.25">
      <c r="B99" t="s">
        <v>206</v>
      </c>
      <c r="C99" t="s">
        <v>89</v>
      </c>
      <c r="E99" t="s">
        <v>605</v>
      </c>
      <c r="F99" t="s">
        <v>507</v>
      </c>
      <c r="G99" t="e">
        <f>VLOOKUP(AllSkills[[#This Row],[Skill]],AlphaSkillbooks[Skillbook],1,FALSE)</f>
        <v>#N/A</v>
      </c>
    </row>
    <row r="100" spans="2:7" x14ac:dyDescent="0.25">
      <c r="B100" t="s">
        <v>206</v>
      </c>
      <c r="C100" t="s">
        <v>90</v>
      </c>
      <c r="E100" t="s">
        <v>606</v>
      </c>
      <c r="F100" t="s">
        <v>507</v>
      </c>
      <c r="G100" t="e">
        <f>VLOOKUP(AllSkills[[#This Row],[Skill]],AlphaSkillbooks[Skillbook],1,FALSE)</f>
        <v>#N/A</v>
      </c>
    </row>
    <row r="101" spans="2:7" x14ac:dyDescent="0.25">
      <c r="B101" t="s">
        <v>206</v>
      </c>
      <c r="C101" t="s">
        <v>91</v>
      </c>
      <c r="E101" t="s">
        <v>607</v>
      </c>
      <c r="F101" t="s">
        <v>507</v>
      </c>
      <c r="G101" t="e">
        <f>VLOOKUP(AllSkills[[#This Row],[Skill]],AlphaSkillbooks[Skillbook],1,FALSE)</f>
        <v>#N/A</v>
      </c>
    </row>
    <row r="102" spans="2:7" x14ac:dyDescent="0.25">
      <c r="B102" t="s">
        <v>206</v>
      </c>
      <c r="C102" t="s">
        <v>93</v>
      </c>
      <c r="E102" t="s">
        <v>608</v>
      </c>
      <c r="F102" t="s">
        <v>507</v>
      </c>
      <c r="G102" t="e">
        <f>VLOOKUP(AllSkills[[#This Row],[Skill]],AlphaSkillbooks[Skillbook],1,FALSE)</f>
        <v>#N/A</v>
      </c>
    </row>
    <row r="103" spans="2:7" x14ac:dyDescent="0.25">
      <c r="B103" t="s">
        <v>206</v>
      </c>
      <c r="C103" t="s">
        <v>94</v>
      </c>
      <c r="E103" t="s">
        <v>609</v>
      </c>
      <c r="F103" t="s">
        <v>507</v>
      </c>
      <c r="G103" t="e">
        <f>VLOOKUP(AllSkills[[#This Row],[Skill]],AlphaSkillbooks[Skillbook],1,FALSE)</f>
        <v>#N/A</v>
      </c>
    </row>
    <row r="104" spans="2:7" x14ac:dyDescent="0.25">
      <c r="B104" t="s">
        <v>206</v>
      </c>
      <c r="C104" t="s">
        <v>97</v>
      </c>
      <c r="E104" t="s">
        <v>610</v>
      </c>
      <c r="F104" t="s">
        <v>507</v>
      </c>
      <c r="G104" t="e">
        <f>VLOOKUP(AllSkills[[#This Row],[Skill]],AlphaSkillbooks[Skillbook],1,FALSE)</f>
        <v>#N/A</v>
      </c>
    </row>
    <row r="105" spans="2:7" x14ac:dyDescent="0.25">
      <c r="B105" t="s">
        <v>206</v>
      </c>
      <c r="C105" t="s">
        <v>98</v>
      </c>
      <c r="E105" t="s">
        <v>611</v>
      </c>
      <c r="F105" t="s">
        <v>507</v>
      </c>
      <c r="G105" t="e">
        <f>VLOOKUP(AllSkills[[#This Row],[Skill]],AlphaSkillbooks[Skillbook],1,FALSE)</f>
        <v>#N/A</v>
      </c>
    </row>
    <row r="106" spans="2:7" x14ac:dyDescent="0.25">
      <c r="B106" t="s">
        <v>206</v>
      </c>
      <c r="C106" t="s">
        <v>99</v>
      </c>
      <c r="E106" t="s">
        <v>612</v>
      </c>
      <c r="F106" t="s">
        <v>507</v>
      </c>
      <c r="G106" t="e">
        <f>VLOOKUP(AllSkills[[#This Row],[Skill]],AlphaSkillbooks[Skillbook],1,FALSE)</f>
        <v>#N/A</v>
      </c>
    </row>
    <row r="107" spans="2:7" x14ac:dyDescent="0.25">
      <c r="B107" t="s">
        <v>206</v>
      </c>
      <c r="C107" t="s">
        <v>100</v>
      </c>
      <c r="E107" t="s">
        <v>613</v>
      </c>
      <c r="F107" t="s">
        <v>507</v>
      </c>
      <c r="G107" t="e">
        <f>VLOOKUP(AllSkills[[#This Row],[Skill]],AlphaSkillbooks[Skillbook],1,FALSE)</f>
        <v>#N/A</v>
      </c>
    </row>
    <row r="108" spans="2:7" x14ac:dyDescent="0.25">
      <c r="B108" t="s">
        <v>206</v>
      </c>
      <c r="C108" t="s">
        <v>120</v>
      </c>
      <c r="E108" t="s">
        <v>614</v>
      </c>
      <c r="F108" t="s">
        <v>507</v>
      </c>
      <c r="G108" t="str">
        <f>VLOOKUP(AllSkills[[#This Row],[Skill]],AlphaSkillbooks[Skillbook],1,FALSE)</f>
        <v>Controlled Bursts</v>
      </c>
    </row>
    <row r="109" spans="2:7" x14ac:dyDescent="0.25">
      <c r="B109" t="s">
        <v>206</v>
      </c>
      <c r="C109" t="s">
        <v>138</v>
      </c>
      <c r="E109" t="s">
        <v>615</v>
      </c>
      <c r="F109" t="s">
        <v>507</v>
      </c>
      <c r="G109" t="e">
        <f>VLOOKUP(AllSkills[[#This Row],[Skill]],AlphaSkillbooks[Skillbook],1,FALSE)</f>
        <v>#N/A</v>
      </c>
    </row>
    <row r="110" spans="2:7" x14ac:dyDescent="0.25">
      <c r="B110" t="s">
        <v>206</v>
      </c>
      <c r="C110" t="s">
        <v>140</v>
      </c>
      <c r="E110" t="s">
        <v>616</v>
      </c>
      <c r="F110" t="s">
        <v>507</v>
      </c>
      <c r="G110" t="e">
        <f>VLOOKUP(AllSkills[[#This Row],[Skill]],AlphaSkillbooks[Skillbook],1,FALSE)</f>
        <v>#N/A</v>
      </c>
    </row>
    <row r="111" spans="2:7" x14ac:dyDescent="0.25">
      <c r="B111" t="s">
        <v>206</v>
      </c>
      <c r="C111" t="s">
        <v>141</v>
      </c>
      <c r="E111" t="s">
        <v>617</v>
      </c>
      <c r="F111" t="s">
        <v>507</v>
      </c>
      <c r="G111" t="e">
        <f>VLOOKUP(AllSkills[[#This Row],[Skill]],AlphaSkillbooks[Skillbook],1,FALSE)</f>
        <v>#N/A</v>
      </c>
    </row>
    <row r="112" spans="2:7" x14ac:dyDescent="0.25">
      <c r="B112" t="s">
        <v>206</v>
      </c>
      <c r="C112" t="s">
        <v>206</v>
      </c>
      <c r="E112" t="s">
        <v>618</v>
      </c>
      <c r="F112" t="s">
        <v>507</v>
      </c>
      <c r="G112" t="str">
        <f>VLOOKUP(AllSkills[[#This Row],[Skill]],AlphaSkillbooks[Skillbook],1,FALSE)</f>
        <v>Gunnery</v>
      </c>
    </row>
    <row r="113" spans="2:7" x14ac:dyDescent="0.25">
      <c r="B113" t="s">
        <v>206</v>
      </c>
      <c r="C113" t="s">
        <v>247</v>
      </c>
      <c r="E113" t="s">
        <v>619</v>
      </c>
      <c r="F113" t="s">
        <v>507</v>
      </c>
      <c r="G113" t="e">
        <f>VLOOKUP(AllSkills[[#This Row],[Skill]],AlphaSkillbooks[Skillbook],1,FALSE)</f>
        <v>#N/A</v>
      </c>
    </row>
    <row r="114" spans="2:7" x14ac:dyDescent="0.25">
      <c r="B114" t="s">
        <v>206</v>
      </c>
      <c r="C114" t="s">
        <v>248</v>
      </c>
      <c r="E114" t="s">
        <v>620</v>
      </c>
      <c r="F114" t="s">
        <v>507</v>
      </c>
      <c r="G114" t="e">
        <f>VLOOKUP(AllSkills[[#This Row],[Skill]],AlphaSkillbooks[Skillbook],1,FALSE)</f>
        <v>#N/A</v>
      </c>
    </row>
    <row r="115" spans="2:7" x14ac:dyDescent="0.25">
      <c r="B115" t="s">
        <v>206</v>
      </c>
      <c r="C115" t="s">
        <v>249</v>
      </c>
      <c r="E115" t="s">
        <v>621</v>
      </c>
      <c r="F115" t="s">
        <v>507</v>
      </c>
      <c r="G115" t="e">
        <f>VLOOKUP(AllSkills[[#This Row],[Skill]],AlphaSkillbooks[Skillbook],1,FALSE)</f>
        <v>#N/A</v>
      </c>
    </row>
    <row r="116" spans="2:7" x14ac:dyDescent="0.25">
      <c r="B116" t="s">
        <v>206</v>
      </c>
      <c r="C116" t="s">
        <v>250</v>
      </c>
      <c r="E116" t="s">
        <v>622</v>
      </c>
      <c r="F116" t="s">
        <v>507</v>
      </c>
      <c r="G116" t="e">
        <f>VLOOKUP(AllSkills[[#This Row],[Skill]],AlphaSkillbooks[Skillbook],1,FALSE)</f>
        <v>#N/A</v>
      </c>
    </row>
    <row r="117" spans="2:7" x14ac:dyDescent="0.25">
      <c r="B117" t="s">
        <v>206</v>
      </c>
      <c r="C117" t="s">
        <v>251</v>
      </c>
      <c r="E117" t="s">
        <v>623</v>
      </c>
      <c r="F117" t="s">
        <v>507</v>
      </c>
      <c r="G117" t="e">
        <f>VLOOKUP(AllSkills[[#This Row],[Skill]],AlphaSkillbooks[Skillbook],1,FALSE)</f>
        <v>#N/A</v>
      </c>
    </row>
    <row r="118" spans="2:7" x14ac:dyDescent="0.25">
      <c r="B118" t="s">
        <v>206</v>
      </c>
      <c r="C118" t="s">
        <v>252</v>
      </c>
      <c r="E118" t="s">
        <v>624</v>
      </c>
      <c r="F118" t="s">
        <v>507</v>
      </c>
      <c r="G118" t="str">
        <f>VLOOKUP(AllSkills[[#This Row],[Skill]],AlphaSkillbooks[Skillbook],1,FALSE)</f>
        <v>Large Energy Turret</v>
      </c>
    </row>
    <row r="119" spans="2:7" x14ac:dyDescent="0.25">
      <c r="B119" t="s">
        <v>206</v>
      </c>
      <c r="C119" t="s">
        <v>253</v>
      </c>
      <c r="E119" t="s">
        <v>625</v>
      </c>
      <c r="F119" t="s">
        <v>507</v>
      </c>
      <c r="G119" t="str">
        <f>VLOOKUP(AllSkills[[#This Row],[Skill]],AlphaSkillbooks[Skillbook],1,FALSE)</f>
        <v>Large Hybrid Turret</v>
      </c>
    </row>
    <row r="120" spans="2:7" x14ac:dyDescent="0.25">
      <c r="B120" t="s">
        <v>206</v>
      </c>
      <c r="C120" t="s">
        <v>254</v>
      </c>
      <c r="E120" t="s">
        <v>626</v>
      </c>
      <c r="F120" t="s">
        <v>507</v>
      </c>
      <c r="G120" t="e">
        <f>VLOOKUP(AllSkills[[#This Row],[Skill]],AlphaSkillbooks[Skillbook],1,FALSE)</f>
        <v>#N/A</v>
      </c>
    </row>
    <row r="121" spans="2:7" x14ac:dyDescent="0.25">
      <c r="B121" t="s">
        <v>206</v>
      </c>
      <c r="C121" t="s">
        <v>255</v>
      </c>
      <c r="E121" t="s">
        <v>627</v>
      </c>
      <c r="F121" t="s">
        <v>507</v>
      </c>
      <c r="G121" t="str">
        <f>VLOOKUP(AllSkills[[#This Row],[Skill]],AlphaSkillbooks[Skillbook],1,FALSE)</f>
        <v>Large Projectile Turret</v>
      </c>
    </row>
    <row r="122" spans="2:7" x14ac:dyDescent="0.25">
      <c r="B122" t="s">
        <v>206</v>
      </c>
      <c r="C122" t="s">
        <v>256</v>
      </c>
      <c r="E122" t="s">
        <v>628</v>
      </c>
      <c r="F122" t="s">
        <v>507</v>
      </c>
      <c r="G122" t="e">
        <f>VLOOKUP(AllSkills[[#This Row],[Skill]],AlphaSkillbooks[Skillbook],1,FALSE)</f>
        <v>#N/A</v>
      </c>
    </row>
    <row r="123" spans="2:7" x14ac:dyDescent="0.25">
      <c r="B123" t="s">
        <v>206</v>
      </c>
      <c r="C123" t="s">
        <v>257</v>
      </c>
      <c r="E123" t="s">
        <v>629</v>
      </c>
      <c r="F123" t="s">
        <v>507</v>
      </c>
      <c r="G123" t="e">
        <f>VLOOKUP(AllSkills[[#This Row],[Skill]],AlphaSkillbooks[Skillbook],1,FALSE)</f>
        <v>#N/A</v>
      </c>
    </row>
    <row r="124" spans="2:7" x14ac:dyDescent="0.25">
      <c r="B124" t="s">
        <v>206</v>
      </c>
      <c r="C124" t="s">
        <v>258</v>
      </c>
      <c r="E124" t="s">
        <v>630</v>
      </c>
      <c r="F124" t="s">
        <v>507</v>
      </c>
      <c r="G124" t="e">
        <f>VLOOKUP(AllSkills[[#This Row],[Skill]],AlphaSkillbooks[Skillbook],1,FALSE)</f>
        <v>#N/A</v>
      </c>
    </row>
    <row r="125" spans="2:7" x14ac:dyDescent="0.25">
      <c r="B125" t="s">
        <v>206</v>
      </c>
      <c r="C125" t="s">
        <v>259</v>
      </c>
      <c r="E125" t="s">
        <v>631</v>
      </c>
      <c r="F125" t="s">
        <v>507</v>
      </c>
      <c r="G125" t="e">
        <f>VLOOKUP(AllSkills[[#This Row],[Skill]],AlphaSkillbooks[Skillbook],1,FALSE)</f>
        <v>#N/A</v>
      </c>
    </row>
    <row r="126" spans="2:7" x14ac:dyDescent="0.25">
      <c r="B126" t="s">
        <v>206</v>
      </c>
      <c r="C126" t="s">
        <v>278</v>
      </c>
      <c r="E126" t="s">
        <v>632</v>
      </c>
      <c r="F126" t="s">
        <v>507</v>
      </c>
      <c r="G126" t="e">
        <f>VLOOKUP(AllSkills[[#This Row],[Skill]],AlphaSkillbooks[Skillbook],1,FALSE)</f>
        <v>#N/A</v>
      </c>
    </row>
    <row r="127" spans="2:7" x14ac:dyDescent="0.25">
      <c r="B127" t="s">
        <v>206</v>
      </c>
      <c r="C127" t="s">
        <v>279</v>
      </c>
      <c r="E127" t="s">
        <v>633</v>
      </c>
      <c r="F127" t="s">
        <v>507</v>
      </c>
      <c r="G127" t="e">
        <f>VLOOKUP(AllSkills[[#This Row],[Skill]],AlphaSkillbooks[Skillbook],1,FALSE)</f>
        <v>#N/A</v>
      </c>
    </row>
    <row r="128" spans="2:7" x14ac:dyDescent="0.25">
      <c r="B128" t="s">
        <v>206</v>
      </c>
      <c r="C128" t="s">
        <v>280</v>
      </c>
      <c r="E128" t="s">
        <v>634</v>
      </c>
      <c r="F128" t="s">
        <v>507</v>
      </c>
      <c r="G128" t="e">
        <f>VLOOKUP(AllSkills[[#This Row],[Skill]],AlphaSkillbooks[Skillbook],1,FALSE)</f>
        <v>#N/A</v>
      </c>
    </row>
    <row r="129" spans="2:7" x14ac:dyDescent="0.25">
      <c r="B129" t="s">
        <v>206</v>
      </c>
      <c r="C129" t="s">
        <v>281</v>
      </c>
      <c r="E129" t="s">
        <v>635</v>
      </c>
      <c r="F129" t="s">
        <v>507</v>
      </c>
      <c r="G129" t="e">
        <f>VLOOKUP(AllSkills[[#This Row],[Skill]],AlphaSkillbooks[Skillbook],1,FALSE)</f>
        <v>#N/A</v>
      </c>
    </row>
    <row r="130" spans="2:7" x14ac:dyDescent="0.25">
      <c r="B130" t="s">
        <v>206</v>
      </c>
      <c r="C130" t="s">
        <v>282</v>
      </c>
      <c r="E130" t="s">
        <v>636</v>
      </c>
      <c r="F130" t="s">
        <v>507</v>
      </c>
      <c r="G130" t="e">
        <f>VLOOKUP(AllSkills[[#This Row],[Skill]],AlphaSkillbooks[Skillbook],1,FALSE)</f>
        <v>#N/A</v>
      </c>
    </row>
    <row r="131" spans="2:7" x14ac:dyDescent="0.25">
      <c r="B131" t="s">
        <v>206</v>
      </c>
      <c r="C131" t="s">
        <v>284</v>
      </c>
      <c r="E131" t="s">
        <v>637</v>
      </c>
      <c r="F131" t="s">
        <v>507</v>
      </c>
      <c r="G131" t="str">
        <f>VLOOKUP(AllSkills[[#This Row],[Skill]],AlphaSkillbooks[Skillbook],1,FALSE)</f>
        <v>Medium Energy Turret</v>
      </c>
    </row>
    <row r="132" spans="2:7" x14ac:dyDescent="0.25">
      <c r="B132" t="s">
        <v>206</v>
      </c>
      <c r="C132" t="s">
        <v>285</v>
      </c>
      <c r="E132" t="s">
        <v>638</v>
      </c>
      <c r="F132" t="s">
        <v>507</v>
      </c>
      <c r="G132" t="str">
        <f>VLOOKUP(AllSkills[[#This Row],[Skill]],AlphaSkillbooks[Skillbook],1,FALSE)</f>
        <v>Medium Hybrid Turret</v>
      </c>
    </row>
    <row r="133" spans="2:7" x14ac:dyDescent="0.25">
      <c r="B133" t="s">
        <v>206</v>
      </c>
      <c r="C133" t="s">
        <v>286</v>
      </c>
      <c r="E133" t="s">
        <v>639</v>
      </c>
      <c r="F133" t="s">
        <v>507</v>
      </c>
      <c r="G133" t="e">
        <f>VLOOKUP(AllSkills[[#This Row],[Skill]],AlphaSkillbooks[Skillbook],1,FALSE)</f>
        <v>#N/A</v>
      </c>
    </row>
    <row r="134" spans="2:7" x14ac:dyDescent="0.25">
      <c r="B134" t="s">
        <v>206</v>
      </c>
      <c r="C134" t="s">
        <v>287</v>
      </c>
      <c r="E134" t="s">
        <v>640</v>
      </c>
      <c r="F134" t="s">
        <v>507</v>
      </c>
      <c r="G134" t="str">
        <f>VLOOKUP(AllSkills[[#This Row],[Skill]],AlphaSkillbooks[Skillbook],1,FALSE)</f>
        <v>Medium Projectile Turret</v>
      </c>
    </row>
    <row r="135" spans="2:7" x14ac:dyDescent="0.25">
      <c r="B135" t="s">
        <v>206</v>
      </c>
      <c r="C135" t="s">
        <v>288</v>
      </c>
      <c r="E135" t="s">
        <v>641</v>
      </c>
      <c r="F135" t="s">
        <v>507</v>
      </c>
      <c r="G135" t="e">
        <f>VLOOKUP(AllSkills[[#This Row],[Skill]],AlphaSkillbooks[Skillbook],1,FALSE)</f>
        <v>#N/A</v>
      </c>
    </row>
    <row r="136" spans="2:7" x14ac:dyDescent="0.25">
      <c r="B136" t="s">
        <v>206</v>
      </c>
      <c r="C136" t="s">
        <v>289</v>
      </c>
      <c r="E136" t="s">
        <v>642</v>
      </c>
      <c r="F136" t="s">
        <v>507</v>
      </c>
      <c r="G136" t="e">
        <f>VLOOKUP(AllSkills[[#This Row],[Skill]],AlphaSkillbooks[Skillbook],1,FALSE)</f>
        <v>#N/A</v>
      </c>
    </row>
    <row r="137" spans="2:7" x14ac:dyDescent="0.25">
      <c r="B137" t="s">
        <v>206</v>
      </c>
      <c r="C137" t="s">
        <v>290</v>
      </c>
      <c r="E137" t="s">
        <v>643</v>
      </c>
      <c r="F137" t="s">
        <v>507</v>
      </c>
      <c r="G137" t="e">
        <f>VLOOKUP(AllSkills[[#This Row],[Skill]],AlphaSkillbooks[Skillbook],1,FALSE)</f>
        <v>#N/A</v>
      </c>
    </row>
    <row r="138" spans="2:7" x14ac:dyDescent="0.25">
      <c r="B138" t="s">
        <v>206</v>
      </c>
      <c r="C138" t="s">
        <v>291</v>
      </c>
      <c r="E138" t="s">
        <v>644</v>
      </c>
      <c r="F138" t="s">
        <v>507</v>
      </c>
      <c r="G138" t="e">
        <f>VLOOKUP(AllSkills[[#This Row],[Skill]],AlphaSkillbooks[Skillbook],1,FALSE)</f>
        <v>#N/A</v>
      </c>
    </row>
    <row r="139" spans="2:7" x14ac:dyDescent="0.25">
      <c r="B139" t="s">
        <v>206</v>
      </c>
      <c r="C139" t="s">
        <v>328</v>
      </c>
      <c r="E139" t="s">
        <v>645</v>
      </c>
      <c r="F139" t="s">
        <v>507</v>
      </c>
      <c r="G139" t="str">
        <f>VLOOKUP(AllSkills[[#This Row],[Skill]],AlphaSkillbooks[Skillbook],1,FALSE)</f>
        <v>Motion Prediction</v>
      </c>
    </row>
    <row r="140" spans="2:7" x14ac:dyDescent="0.25">
      <c r="B140" t="s">
        <v>206</v>
      </c>
      <c r="C140" t="s">
        <v>357</v>
      </c>
      <c r="E140" t="s">
        <v>646</v>
      </c>
      <c r="F140" t="s">
        <v>507</v>
      </c>
      <c r="G140" t="str">
        <f>VLOOKUP(AllSkills[[#This Row],[Skill]],AlphaSkillbooks[Skillbook],1,FALSE)</f>
        <v>Rapid Firing</v>
      </c>
    </row>
    <row r="141" spans="2:7" x14ac:dyDescent="0.25">
      <c r="B141" t="s">
        <v>206</v>
      </c>
      <c r="C141" t="s">
        <v>386</v>
      </c>
      <c r="E141" t="s">
        <v>647</v>
      </c>
      <c r="F141" t="s">
        <v>507</v>
      </c>
      <c r="G141" t="str">
        <f>VLOOKUP(AllSkills[[#This Row],[Skill]],AlphaSkillbooks[Skillbook],1,FALSE)</f>
        <v>Sharpshooter</v>
      </c>
    </row>
    <row r="142" spans="2:7" x14ac:dyDescent="0.25">
      <c r="B142" t="s">
        <v>206</v>
      </c>
      <c r="C142" t="s">
        <v>406</v>
      </c>
      <c r="E142" t="s">
        <v>648</v>
      </c>
      <c r="F142" t="s">
        <v>507</v>
      </c>
      <c r="G142" t="str">
        <f>VLOOKUP(AllSkills[[#This Row],[Skill]],AlphaSkillbooks[Skillbook],1,FALSE)</f>
        <v>Small Artillery Specialization</v>
      </c>
    </row>
    <row r="143" spans="2:7" x14ac:dyDescent="0.25">
      <c r="B143" t="s">
        <v>206</v>
      </c>
      <c r="C143" t="s">
        <v>407</v>
      </c>
      <c r="E143" t="s">
        <v>649</v>
      </c>
      <c r="F143" t="s">
        <v>507</v>
      </c>
      <c r="G143" t="str">
        <f>VLOOKUP(AllSkills[[#This Row],[Skill]],AlphaSkillbooks[Skillbook],1,FALSE)</f>
        <v>Small Autocannon Specialization</v>
      </c>
    </row>
    <row r="144" spans="2:7" x14ac:dyDescent="0.25">
      <c r="B144" t="s">
        <v>206</v>
      </c>
      <c r="C144" t="s">
        <v>408</v>
      </c>
      <c r="E144" t="s">
        <v>650</v>
      </c>
      <c r="F144" t="s">
        <v>507</v>
      </c>
      <c r="G144" t="str">
        <f>VLOOKUP(AllSkills[[#This Row],[Skill]],AlphaSkillbooks[Skillbook],1,FALSE)</f>
        <v>Small Beam Laser Specialization</v>
      </c>
    </row>
    <row r="145" spans="2:7" x14ac:dyDescent="0.25">
      <c r="B145" t="s">
        <v>206</v>
      </c>
      <c r="C145" t="s">
        <v>409</v>
      </c>
      <c r="E145" t="s">
        <v>651</v>
      </c>
      <c r="F145" t="s">
        <v>507</v>
      </c>
      <c r="G145" t="str">
        <f>VLOOKUP(AllSkills[[#This Row],[Skill]],AlphaSkillbooks[Skillbook],1,FALSE)</f>
        <v>Small Blaster Specialization</v>
      </c>
    </row>
    <row r="146" spans="2:7" x14ac:dyDescent="0.25">
      <c r="B146" t="s">
        <v>206</v>
      </c>
      <c r="C146" t="s">
        <v>410</v>
      </c>
      <c r="E146" t="s">
        <v>652</v>
      </c>
      <c r="F146" t="s">
        <v>507</v>
      </c>
      <c r="G146" t="e">
        <f>VLOOKUP(AllSkills[[#This Row],[Skill]],AlphaSkillbooks[Skillbook],1,FALSE)</f>
        <v>#N/A</v>
      </c>
    </row>
    <row r="147" spans="2:7" x14ac:dyDescent="0.25">
      <c r="B147" t="s">
        <v>206</v>
      </c>
      <c r="C147" t="s">
        <v>411</v>
      </c>
      <c r="E147" t="s">
        <v>653</v>
      </c>
      <c r="F147" t="s">
        <v>507</v>
      </c>
      <c r="G147" t="str">
        <f>VLOOKUP(AllSkills[[#This Row],[Skill]],AlphaSkillbooks[Skillbook],1,FALSE)</f>
        <v>Small Energy Turret</v>
      </c>
    </row>
    <row r="148" spans="2:7" x14ac:dyDescent="0.25">
      <c r="B148" t="s">
        <v>206</v>
      </c>
      <c r="C148" t="s">
        <v>412</v>
      </c>
      <c r="E148" t="s">
        <v>654</v>
      </c>
      <c r="F148" t="s">
        <v>507</v>
      </c>
      <c r="G148" t="str">
        <f>VLOOKUP(AllSkills[[#This Row],[Skill]],AlphaSkillbooks[Skillbook],1,FALSE)</f>
        <v>Small Hybrid Turret</v>
      </c>
    </row>
    <row r="149" spans="2:7" x14ac:dyDescent="0.25">
      <c r="B149" t="s">
        <v>206</v>
      </c>
      <c r="C149" t="s">
        <v>413</v>
      </c>
      <c r="E149" t="s">
        <v>655</v>
      </c>
      <c r="F149" t="s">
        <v>507</v>
      </c>
      <c r="G149" t="e">
        <f>VLOOKUP(AllSkills[[#This Row],[Skill]],AlphaSkillbooks[Skillbook],1,FALSE)</f>
        <v>#N/A</v>
      </c>
    </row>
    <row r="150" spans="2:7" x14ac:dyDescent="0.25">
      <c r="B150" t="s">
        <v>206</v>
      </c>
      <c r="C150" t="s">
        <v>414</v>
      </c>
      <c r="E150" t="s">
        <v>656</v>
      </c>
      <c r="F150" t="s">
        <v>507</v>
      </c>
      <c r="G150" t="str">
        <f>VLOOKUP(AllSkills[[#This Row],[Skill]],AlphaSkillbooks[Skillbook],1,FALSE)</f>
        <v>Small Projectile Turret</v>
      </c>
    </row>
    <row r="151" spans="2:7" x14ac:dyDescent="0.25">
      <c r="B151" t="s">
        <v>206</v>
      </c>
      <c r="C151" t="s">
        <v>415</v>
      </c>
      <c r="E151" t="s">
        <v>657</v>
      </c>
      <c r="F151" t="s">
        <v>507</v>
      </c>
      <c r="G151" t="str">
        <f>VLOOKUP(AllSkills[[#This Row],[Skill]],AlphaSkillbooks[Skillbook],1,FALSE)</f>
        <v>Small Pulse Laser Specialization</v>
      </c>
    </row>
    <row r="152" spans="2:7" x14ac:dyDescent="0.25">
      <c r="B152" t="s">
        <v>206</v>
      </c>
      <c r="C152" t="s">
        <v>416</v>
      </c>
      <c r="E152" t="s">
        <v>658</v>
      </c>
      <c r="F152" t="s">
        <v>507</v>
      </c>
      <c r="G152" t="str">
        <f>VLOOKUP(AllSkills[[#This Row],[Skill]],AlphaSkillbooks[Skillbook],1,FALSE)</f>
        <v>Small Railgun Specialization</v>
      </c>
    </row>
    <row r="153" spans="2:7" x14ac:dyDescent="0.25">
      <c r="B153" t="s">
        <v>206</v>
      </c>
      <c r="C153" t="s">
        <v>417</v>
      </c>
      <c r="E153" t="s">
        <v>659</v>
      </c>
      <c r="F153" t="s">
        <v>507</v>
      </c>
      <c r="G153" t="e">
        <f>VLOOKUP(AllSkills[[#This Row],[Skill]],AlphaSkillbooks[Skillbook],1,FALSE)</f>
        <v>#N/A</v>
      </c>
    </row>
    <row r="154" spans="2:7" x14ac:dyDescent="0.25">
      <c r="B154" t="s">
        <v>206</v>
      </c>
      <c r="C154" t="s">
        <v>418</v>
      </c>
      <c r="E154" t="s">
        <v>660</v>
      </c>
      <c r="F154" t="s">
        <v>507</v>
      </c>
      <c r="G154" t="e">
        <f>VLOOKUP(AllSkills[[#This Row],[Skill]],AlphaSkillbooks[Skillbook],1,FALSE)</f>
        <v>#N/A</v>
      </c>
    </row>
    <row r="155" spans="2:7" x14ac:dyDescent="0.25">
      <c r="B155" t="s">
        <v>206</v>
      </c>
      <c r="C155" t="s">
        <v>430</v>
      </c>
      <c r="E155" t="s">
        <v>661</v>
      </c>
      <c r="F155" t="s">
        <v>507</v>
      </c>
      <c r="G155" t="str">
        <f>VLOOKUP(AllSkills[[#This Row],[Skill]],AlphaSkillbooks[Skillbook],1,FALSE)</f>
        <v>Surgical Strike</v>
      </c>
    </row>
    <row r="156" spans="2:7" x14ac:dyDescent="0.25">
      <c r="B156" t="s">
        <v>206</v>
      </c>
      <c r="C156" t="s">
        <v>434</v>
      </c>
      <c r="E156" t="s">
        <v>662</v>
      </c>
      <c r="F156" t="s">
        <v>507</v>
      </c>
      <c r="G156" t="e">
        <f>VLOOKUP(AllSkills[[#This Row],[Skill]],AlphaSkillbooks[Skillbook],1,FALSE)</f>
        <v>#N/A</v>
      </c>
    </row>
    <row r="157" spans="2:7" x14ac:dyDescent="0.25">
      <c r="B157" t="s">
        <v>206</v>
      </c>
      <c r="C157" t="s">
        <v>446</v>
      </c>
      <c r="E157" t="s">
        <v>663</v>
      </c>
      <c r="F157" t="s">
        <v>507</v>
      </c>
      <c r="G157" t="str">
        <f>VLOOKUP(AllSkills[[#This Row],[Skill]],AlphaSkillbooks[Skillbook],1,FALSE)</f>
        <v>Trajectory Analysis</v>
      </c>
    </row>
    <row r="158" spans="2:7" x14ac:dyDescent="0.25">
      <c r="B158" t="s">
        <v>206</v>
      </c>
      <c r="C158" t="s">
        <v>456</v>
      </c>
      <c r="E158" t="s">
        <v>664</v>
      </c>
      <c r="F158" t="s">
        <v>507</v>
      </c>
      <c r="G158" t="e">
        <f>VLOOKUP(AllSkills[[#This Row],[Skill]],AlphaSkillbooks[Skillbook],1,FALSE)</f>
        <v>#N/A</v>
      </c>
    </row>
    <row r="159" spans="2:7" x14ac:dyDescent="0.25">
      <c r="B159" t="s">
        <v>206</v>
      </c>
      <c r="C159" t="s">
        <v>457</v>
      </c>
      <c r="E159" t="s">
        <v>665</v>
      </c>
      <c r="F159" t="s">
        <v>507</v>
      </c>
      <c r="G159" t="e">
        <f>VLOOKUP(AllSkills[[#This Row],[Skill]],AlphaSkillbooks[Skillbook],1,FALSE)</f>
        <v>#N/A</v>
      </c>
    </row>
    <row r="160" spans="2:7" x14ac:dyDescent="0.25">
      <c r="B160" t="s">
        <v>206</v>
      </c>
      <c r="C160" t="s">
        <v>458</v>
      </c>
      <c r="E160" t="s">
        <v>666</v>
      </c>
      <c r="F160" t="s">
        <v>507</v>
      </c>
      <c r="G160" t="e">
        <f>VLOOKUP(AllSkills[[#This Row],[Skill]],AlphaSkillbooks[Skillbook],1,FALSE)</f>
        <v>#N/A</v>
      </c>
    </row>
    <row r="161" spans="2:7" x14ac:dyDescent="0.25">
      <c r="B161" t="s">
        <v>206</v>
      </c>
      <c r="C161" t="s">
        <v>459</v>
      </c>
      <c r="E161" t="s">
        <v>667</v>
      </c>
      <c r="F161" t="s">
        <v>507</v>
      </c>
      <c r="G161" t="e">
        <f>VLOOKUP(AllSkills[[#This Row],[Skill]],AlphaSkillbooks[Skillbook],1,FALSE)</f>
        <v>#N/A</v>
      </c>
    </row>
    <row r="162" spans="2:7" x14ac:dyDescent="0.25">
      <c r="B162" t="s">
        <v>668</v>
      </c>
      <c r="C162" t="s">
        <v>60</v>
      </c>
      <c r="E162" t="s">
        <v>669</v>
      </c>
      <c r="F162" t="s">
        <v>507</v>
      </c>
      <c r="G162" t="e">
        <f>VLOOKUP(AllSkills[[#This Row],[Skill]],AlphaSkillbooks[Skillbook],1,FALSE)</f>
        <v>#N/A</v>
      </c>
    </row>
    <row r="163" spans="2:7" x14ac:dyDescent="0.25">
      <c r="B163" t="s">
        <v>668</v>
      </c>
      <c r="C163" t="s">
        <v>63</v>
      </c>
      <c r="E163" t="s">
        <v>670</v>
      </c>
      <c r="F163" t="s">
        <v>507</v>
      </c>
      <c r="G163" t="e">
        <f>VLOOKUP(AllSkills[[#This Row],[Skill]],AlphaSkillbooks[Skillbook],1,FALSE)</f>
        <v>#N/A</v>
      </c>
    </row>
    <row r="164" spans="2:7" x14ac:dyDescent="0.25">
      <c r="B164" t="s">
        <v>668</v>
      </c>
      <c r="C164" t="s">
        <v>127</v>
      </c>
      <c r="E164" t="s">
        <v>671</v>
      </c>
      <c r="F164" t="s">
        <v>507</v>
      </c>
      <c r="G164" t="e">
        <f>VLOOKUP(AllSkills[[#This Row],[Skill]],AlphaSkillbooks[Skillbook],1,FALSE)</f>
        <v>#N/A</v>
      </c>
    </row>
    <row r="165" spans="2:7" x14ac:dyDescent="0.25">
      <c r="B165" t="s">
        <v>668</v>
      </c>
      <c r="C165" t="s">
        <v>128</v>
      </c>
      <c r="E165" t="s">
        <v>672</v>
      </c>
      <c r="F165" t="s">
        <v>507</v>
      </c>
      <c r="G165" t="str">
        <f>VLOOKUP(AllSkills[[#This Row],[Skill]],AlphaSkillbooks[Skillbook],1,FALSE)</f>
        <v>Cruise Missiles</v>
      </c>
    </row>
    <row r="166" spans="2:7" x14ac:dyDescent="0.25">
      <c r="B166" t="s">
        <v>668</v>
      </c>
      <c r="C166" t="s">
        <v>134</v>
      </c>
      <c r="E166" t="s">
        <v>673</v>
      </c>
      <c r="F166" t="s">
        <v>507</v>
      </c>
      <c r="G166" t="e">
        <f>VLOOKUP(AllSkills[[#This Row],[Skill]],AlphaSkillbooks[Skillbook],1,FALSE)</f>
        <v>#N/A</v>
      </c>
    </row>
    <row r="167" spans="2:7" x14ac:dyDescent="0.25">
      <c r="B167" t="s">
        <v>668</v>
      </c>
      <c r="C167" t="s">
        <v>205</v>
      </c>
      <c r="E167" t="s">
        <v>674</v>
      </c>
      <c r="F167" t="s">
        <v>507</v>
      </c>
      <c r="G167" t="str">
        <f>VLOOKUP(AllSkills[[#This Row],[Skill]],AlphaSkillbooks[Skillbook],1,FALSE)</f>
        <v>Guided Missile Precision</v>
      </c>
    </row>
    <row r="168" spans="2:7" x14ac:dyDescent="0.25">
      <c r="B168" t="s">
        <v>668</v>
      </c>
      <c r="C168" t="s">
        <v>209</v>
      </c>
      <c r="E168" t="s">
        <v>675</v>
      </c>
      <c r="F168" t="s">
        <v>507</v>
      </c>
      <c r="G168" t="str">
        <f>VLOOKUP(AllSkills[[#This Row],[Skill]],AlphaSkillbooks[Skillbook],1,FALSE)</f>
        <v>Heavy Assault Missile Specialization</v>
      </c>
    </row>
    <row r="169" spans="2:7" x14ac:dyDescent="0.25">
      <c r="B169" t="s">
        <v>668</v>
      </c>
      <c r="C169" t="s">
        <v>210</v>
      </c>
      <c r="E169" t="s">
        <v>676</v>
      </c>
      <c r="F169" t="s">
        <v>507</v>
      </c>
      <c r="G169" t="str">
        <f>VLOOKUP(AllSkills[[#This Row],[Skill]],AlphaSkillbooks[Skillbook],1,FALSE)</f>
        <v>Heavy Assault Missiles</v>
      </c>
    </row>
    <row r="170" spans="2:7" x14ac:dyDescent="0.25">
      <c r="B170" t="s">
        <v>668</v>
      </c>
      <c r="C170" t="s">
        <v>214</v>
      </c>
      <c r="E170" t="s">
        <v>677</v>
      </c>
      <c r="F170" t="s">
        <v>507</v>
      </c>
      <c r="G170" t="str">
        <f>VLOOKUP(AllSkills[[#This Row],[Skill]],AlphaSkillbooks[Skillbook],1,FALSE)</f>
        <v>Heavy Missile Specialization</v>
      </c>
    </row>
    <row r="171" spans="2:7" x14ac:dyDescent="0.25">
      <c r="B171" t="s">
        <v>668</v>
      </c>
      <c r="C171" t="s">
        <v>215</v>
      </c>
      <c r="E171" t="s">
        <v>678</v>
      </c>
      <c r="F171" t="s">
        <v>507</v>
      </c>
      <c r="G171" t="str">
        <f>VLOOKUP(AllSkills[[#This Row],[Skill]],AlphaSkillbooks[Skillbook],1,FALSE)</f>
        <v>Heavy Missiles</v>
      </c>
    </row>
    <row r="172" spans="2:7" x14ac:dyDescent="0.25">
      <c r="B172" t="s">
        <v>668</v>
      </c>
      <c r="C172" t="s">
        <v>265</v>
      </c>
      <c r="E172" t="s">
        <v>679</v>
      </c>
      <c r="F172" t="s">
        <v>507</v>
      </c>
      <c r="G172" t="str">
        <f>VLOOKUP(AllSkills[[#This Row],[Skill]],AlphaSkillbooks[Skillbook],1,FALSE)</f>
        <v>Light Missile Specialization</v>
      </c>
    </row>
    <row r="173" spans="2:7" x14ac:dyDescent="0.25">
      <c r="B173" t="s">
        <v>668</v>
      </c>
      <c r="C173" t="s">
        <v>266</v>
      </c>
      <c r="E173" t="s">
        <v>680</v>
      </c>
      <c r="F173" t="s">
        <v>507</v>
      </c>
      <c r="G173" t="str">
        <f>VLOOKUP(AllSkills[[#This Row],[Skill]],AlphaSkillbooks[Skillbook],1,FALSE)</f>
        <v>Light Missiles</v>
      </c>
    </row>
    <row r="174" spans="2:7" x14ac:dyDescent="0.25">
      <c r="B174" t="s">
        <v>668</v>
      </c>
      <c r="C174" t="s">
        <v>324</v>
      </c>
      <c r="E174" t="s">
        <v>681</v>
      </c>
      <c r="F174" t="s">
        <v>507</v>
      </c>
      <c r="G174" t="str">
        <f>VLOOKUP(AllSkills[[#This Row],[Skill]],AlphaSkillbooks[Skillbook],1,FALSE)</f>
        <v>Missile Bombardment</v>
      </c>
    </row>
    <row r="175" spans="2:7" x14ac:dyDescent="0.25">
      <c r="B175" t="s">
        <v>668</v>
      </c>
      <c r="C175" t="s">
        <v>325</v>
      </c>
      <c r="E175" t="s">
        <v>682</v>
      </c>
      <c r="F175" t="s">
        <v>507</v>
      </c>
      <c r="G175" t="str">
        <f>VLOOKUP(AllSkills[[#This Row],[Skill]],AlphaSkillbooks[Skillbook],1,FALSE)</f>
        <v>Missile Launcher Operation</v>
      </c>
    </row>
    <row r="176" spans="2:7" x14ac:dyDescent="0.25">
      <c r="B176" t="s">
        <v>668</v>
      </c>
      <c r="C176" t="s">
        <v>326</v>
      </c>
      <c r="E176" t="s">
        <v>683</v>
      </c>
      <c r="F176" t="s">
        <v>507</v>
      </c>
      <c r="G176" t="str">
        <f>VLOOKUP(AllSkills[[#This Row],[Skill]],AlphaSkillbooks[Skillbook],1,FALSE)</f>
        <v>Missile Projection</v>
      </c>
    </row>
    <row r="177" spans="2:7" x14ac:dyDescent="0.25">
      <c r="B177" t="s">
        <v>668</v>
      </c>
      <c r="C177" t="s">
        <v>358</v>
      </c>
      <c r="E177" t="s">
        <v>684</v>
      </c>
      <c r="F177" t="s">
        <v>507</v>
      </c>
      <c r="G177" t="str">
        <f>VLOOKUP(AllSkills[[#This Row],[Skill]],AlphaSkillbooks[Skillbook],1,FALSE)</f>
        <v>Rapid Launch</v>
      </c>
    </row>
    <row r="178" spans="2:7" x14ac:dyDescent="0.25">
      <c r="B178" t="s">
        <v>668</v>
      </c>
      <c r="C178" t="s">
        <v>375</v>
      </c>
      <c r="E178" t="s">
        <v>685</v>
      </c>
      <c r="F178" t="s">
        <v>507</v>
      </c>
      <c r="G178" t="str">
        <f>VLOOKUP(AllSkills[[#This Row],[Skill]],AlphaSkillbooks[Skillbook],1,FALSE)</f>
        <v>Rocket Specialization</v>
      </c>
    </row>
    <row r="179" spans="2:7" x14ac:dyDescent="0.25">
      <c r="B179" t="s">
        <v>668</v>
      </c>
      <c r="C179" t="s">
        <v>376</v>
      </c>
      <c r="E179" t="s">
        <v>686</v>
      </c>
      <c r="F179" t="s">
        <v>507</v>
      </c>
      <c r="G179" t="str">
        <f>VLOOKUP(AllSkills[[#This Row],[Skill]],AlphaSkillbooks[Skillbook],1,FALSE)</f>
        <v>Rockets</v>
      </c>
    </row>
    <row r="180" spans="2:7" x14ac:dyDescent="0.25">
      <c r="B180" t="s">
        <v>668</v>
      </c>
      <c r="C180" t="s">
        <v>438</v>
      </c>
      <c r="E180" t="s">
        <v>687</v>
      </c>
      <c r="F180" t="s">
        <v>507</v>
      </c>
      <c r="G180" t="str">
        <f>VLOOKUP(AllSkills[[#This Row],[Skill]],AlphaSkillbooks[Skillbook],1,FALSE)</f>
        <v>Target Navigation Prediction</v>
      </c>
    </row>
    <row r="181" spans="2:7" x14ac:dyDescent="0.25">
      <c r="B181" t="s">
        <v>668</v>
      </c>
      <c r="C181" t="s">
        <v>443</v>
      </c>
      <c r="E181" t="s">
        <v>688</v>
      </c>
      <c r="F181" t="s">
        <v>507</v>
      </c>
      <c r="G181" t="e">
        <f>VLOOKUP(AllSkills[[#This Row],[Skill]],AlphaSkillbooks[Skillbook],1,FALSE)</f>
        <v>#N/A</v>
      </c>
    </row>
    <row r="182" spans="2:7" x14ac:dyDescent="0.25">
      <c r="B182" t="s">
        <v>668</v>
      </c>
      <c r="C182" t="s">
        <v>444</v>
      </c>
      <c r="E182" t="s">
        <v>689</v>
      </c>
      <c r="F182" t="s">
        <v>507</v>
      </c>
      <c r="G182" t="str">
        <f>VLOOKUP(AllSkills[[#This Row],[Skill]],AlphaSkillbooks[Skillbook],1,FALSE)</f>
        <v>Torpedoes</v>
      </c>
    </row>
    <row r="183" spans="2:7" x14ac:dyDescent="0.25">
      <c r="B183" t="s">
        <v>668</v>
      </c>
      <c r="C183" t="s">
        <v>460</v>
      </c>
      <c r="E183" t="s">
        <v>690</v>
      </c>
      <c r="F183" t="s">
        <v>507</v>
      </c>
      <c r="G183" t="str">
        <f>VLOOKUP(AllSkills[[#This Row],[Skill]],AlphaSkillbooks[Skillbook],1,FALSE)</f>
        <v>Warhead Upgrades</v>
      </c>
    </row>
    <row r="184" spans="2:7" x14ac:dyDescent="0.25">
      <c r="B184" t="s">
        <v>668</v>
      </c>
      <c r="C184" t="s">
        <v>467</v>
      </c>
      <c r="E184" t="s">
        <v>691</v>
      </c>
      <c r="F184" t="s">
        <v>507</v>
      </c>
      <c r="G184" t="e">
        <f>VLOOKUP(AllSkills[[#This Row],[Skill]],AlphaSkillbooks[Skillbook],1,FALSE)</f>
        <v>#N/A</v>
      </c>
    </row>
    <row r="185" spans="2:7" x14ac:dyDescent="0.25">
      <c r="B185" t="s">
        <v>668</v>
      </c>
      <c r="C185" t="s">
        <v>468</v>
      </c>
      <c r="E185" t="s">
        <v>692</v>
      </c>
      <c r="F185" t="s">
        <v>507</v>
      </c>
      <c r="G185" t="e">
        <f>VLOOKUP(AllSkills[[#This Row],[Skill]],AlphaSkillbooks[Skillbook],1,FALSE)</f>
        <v>#N/A</v>
      </c>
    </row>
    <row r="186" spans="2:7" x14ac:dyDescent="0.25">
      <c r="B186" t="s">
        <v>668</v>
      </c>
      <c r="C186" t="s">
        <v>469</v>
      </c>
      <c r="E186" t="s">
        <v>693</v>
      </c>
      <c r="F186" t="s">
        <v>507</v>
      </c>
      <c r="G186" t="e">
        <f>VLOOKUP(AllSkills[[#This Row],[Skill]],AlphaSkillbooks[Skillbook],1,FALSE)</f>
        <v>#N/A</v>
      </c>
    </row>
    <row r="187" spans="2:7" x14ac:dyDescent="0.25">
      <c r="B187" t="s">
        <v>668</v>
      </c>
      <c r="C187" t="s">
        <v>470</v>
      </c>
      <c r="E187" t="s">
        <v>694</v>
      </c>
      <c r="F187" t="s">
        <v>507</v>
      </c>
      <c r="G187" t="e">
        <f>VLOOKUP(AllSkills[[#This Row],[Skill]],AlphaSkillbooks[Skillbook],1,FALSE)</f>
        <v>#N/A</v>
      </c>
    </row>
    <row r="188" spans="2:7" x14ac:dyDescent="0.25">
      <c r="B188" t="s">
        <v>333</v>
      </c>
      <c r="C188" t="s">
        <v>6</v>
      </c>
      <c r="E188" t="s">
        <v>695</v>
      </c>
      <c r="F188" t="s">
        <v>507</v>
      </c>
      <c r="G188" t="str">
        <f>VLOOKUP(AllSkills[[#This Row],[Skill]],AlphaSkillbooks[Skillbook],1,FALSE)</f>
        <v>Acceleration Control</v>
      </c>
    </row>
    <row r="189" spans="2:7" x14ac:dyDescent="0.25">
      <c r="B189" t="s">
        <v>333</v>
      </c>
      <c r="C189" t="s">
        <v>25</v>
      </c>
      <c r="E189" t="s">
        <v>696</v>
      </c>
      <c r="F189" t="s">
        <v>507</v>
      </c>
      <c r="G189" t="str">
        <f>VLOOKUP(AllSkills[[#This Row],[Skill]],AlphaSkillbooks[Skillbook],1,FALSE)</f>
        <v>Afterburner</v>
      </c>
    </row>
    <row r="190" spans="2:7" x14ac:dyDescent="0.25">
      <c r="B190" t="s">
        <v>333</v>
      </c>
      <c r="C190" t="s">
        <v>131</v>
      </c>
      <c r="E190" t="s">
        <v>697</v>
      </c>
      <c r="F190" t="s">
        <v>507</v>
      </c>
      <c r="G190" t="e">
        <f>VLOOKUP(AllSkills[[#This Row],[Skill]],AlphaSkillbooks[Skillbook],1,FALSE)</f>
        <v>#N/A</v>
      </c>
    </row>
    <row r="191" spans="2:7" x14ac:dyDescent="0.25">
      <c r="B191" t="s">
        <v>333</v>
      </c>
      <c r="C191" t="s">
        <v>166</v>
      </c>
      <c r="E191" t="s">
        <v>698</v>
      </c>
      <c r="F191" t="s">
        <v>507</v>
      </c>
      <c r="G191" t="str">
        <f>VLOOKUP(AllSkills[[#This Row],[Skill]],AlphaSkillbooks[Skillbook],1,FALSE)</f>
        <v>Evasive Maneuvering</v>
      </c>
    </row>
    <row r="192" spans="2:7" x14ac:dyDescent="0.25">
      <c r="B192" t="s">
        <v>333</v>
      </c>
      <c r="C192" t="s">
        <v>181</v>
      </c>
      <c r="E192" t="s">
        <v>699</v>
      </c>
      <c r="F192" t="s">
        <v>507</v>
      </c>
      <c r="G192" t="e">
        <f>VLOOKUP(AllSkills[[#This Row],[Skill]],AlphaSkillbooks[Skillbook],1,FALSE)</f>
        <v>#N/A</v>
      </c>
    </row>
    <row r="193" spans="2:7" x14ac:dyDescent="0.25">
      <c r="B193" t="s">
        <v>333</v>
      </c>
      <c r="C193" t="s">
        <v>217</v>
      </c>
      <c r="E193" t="s">
        <v>700</v>
      </c>
      <c r="F193" t="s">
        <v>507</v>
      </c>
      <c r="G193" t="str">
        <f>VLOOKUP(AllSkills[[#This Row],[Skill]],AlphaSkillbooks[Skillbook],1,FALSE)</f>
        <v>High Speed Maneuvering</v>
      </c>
    </row>
    <row r="194" spans="2:7" x14ac:dyDescent="0.25">
      <c r="B194" t="s">
        <v>333</v>
      </c>
      <c r="C194" t="s">
        <v>236</v>
      </c>
      <c r="E194" t="s">
        <v>701</v>
      </c>
      <c r="F194" t="s">
        <v>507</v>
      </c>
      <c r="G194" t="e">
        <f>VLOOKUP(AllSkills[[#This Row],[Skill]],AlphaSkillbooks[Skillbook],1,FALSE)</f>
        <v>#N/A</v>
      </c>
    </row>
    <row r="195" spans="2:7" x14ac:dyDescent="0.25">
      <c r="B195" t="s">
        <v>333</v>
      </c>
      <c r="C195" t="s">
        <v>237</v>
      </c>
      <c r="E195" t="s">
        <v>702</v>
      </c>
      <c r="F195" t="s">
        <v>507</v>
      </c>
      <c r="G195" t="e">
        <f>VLOOKUP(AllSkills[[#This Row],[Skill]],AlphaSkillbooks[Skillbook],1,FALSE)</f>
        <v>#N/A</v>
      </c>
    </row>
    <row r="196" spans="2:7" x14ac:dyDescent="0.25">
      <c r="B196" t="s">
        <v>333</v>
      </c>
      <c r="C196" t="s">
        <v>239</v>
      </c>
      <c r="E196" t="s">
        <v>703</v>
      </c>
      <c r="F196" t="s">
        <v>507</v>
      </c>
      <c r="G196" t="e">
        <f>VLOOKUP(AllSkills[[#This Row],[Skill]],AlphaSkillbooks[Skillbook],1,FALSE)</f>
        <v>#N/A</v>
      </c>
    </row>
    <row r="197" spans="2:7" x14ac:dyDescent="0.25">
      <c r="B197" t="s">
        <v>333</v>
      </c>
      <c r="C197" t="s">
        <v>240</v>
      </c>
      <c r="E197" t="s">
        <v>704</v>
      </c>
      <c r="F197" t="s">
        <v>507</v>
      </c>
      <c r="G197" t="e">
        <f>VLOOKUP(AllSkills[[#This Row],[Skill]],AlphaSkillbooks[Skillbook],1,FALSE)</f>
        <v>#N/A</v>
      </c>
    </row>
    <row r="198" spans="2:7" x14ac:dyDescent="0.25">
      <c r="B198" t="s">
        <v>333</v>
      </c>
      <c r="C198" t="s">
        <v>295</v>
      </c>
      <c r="E198" t="s">
        <v>705</v>
      </c>
      <c r="F198" t="s">
        <v>507</v>
      </c>
      <c r="G198" t="e">
        <f>VLOOKUP(AllSkills[[#This Row],[Skill]],AlphaSkillbooks[Skillbook],1,FALSE)</f>
        <v>#N/A</v>
      </c>
    </row>
    <row r="199" spans="2:7" x14ac:dyDescent="0.25">
      <c r="B199" t="s">
        <v>333</v>
      </c>
      <c r="C199" t="s">
        <v>333</v>
      </c>
      <c r="E199" t="s">
        <v>706</v>
      </c>
      <c r="F199" t="s">
        <v>507</v>
      </c>
      <c r="G199" t="str">
        <f>VLOOKUP(AllSkills[[#This Row],[Skill]],AlphaSkillbooks[Skillbook],1,FALSE)</f>
        <v>Navigation</v>
      </c>
    </row>
    <row r="200" spans="2:7" x14ac:dyDescent="0.25">
      <c r="B200" t="s">
        <v>333</v>
      </c>
      <c r="C200" t="s">
        <v>461</v>
      </c>
      <c r="E200" t="s">
        <v>707</v>
      </c>
      <c r="F200" t="s">
        <v>507</v>
      </c>
      <c r="G200" t="str">
        <f>VLOOKUP(AllSkills[[#This Row],[Skill]],AlphaSkillbooks[Skillbook],1,FALSE)</f>
        <v>Warp Drive Operation</v>
      </c>
    </row>
    <row r="201" spans="2:7" x14ac:dyDescent="0.25">
      <c r="B201" t="s">
        <v>708</v>
      </c>
      <c r="C201" t="s">
        <v>14</v>
      </c>
      <c r="E201" t="s">
        <v>709</v>
      </c>
      <c r="F201" t="s">
        <v>507</v>
      </c>
      <c r="G201" t="e">
        <f>VLOOKUP(AllSkills[[#This Row],[Skill]],AlphaSkillbooks[Skillbook],1,FALSE)</f>
        <v>#N/A</v>
      </c>
    </row>
    <row r="202" spans="2:7" x14ac:dyDescent="0.25">
      <c r="B202" t="s">
        <v>708</v>
      </c>
      <c r="C202" t="s">
        <v>61</v>
      </c>
      <c r="E202" t="s">
        <v>710</v>
      </c>
      <c r="F202" t="s">
        <v>507</v>
      </c>
      <c r="G202" t="str">
        <f>VLOOKUP(AllSkills[[#This Row],[Skill]],AlphaSkillbooks[Skillbook],1,FALSE)</f>
        <v>Biology</v>
      </c>
    </row>
    <row r="203" spans="2:7" x14ac:dyDescent="0.25">
      <c r="B203" t="s">
        <v>708</v>
      </c>
      <c r="C203" t="s">
        <v>110</v>
      </c>
      <c r="E203" t="s">
        <v>711</v>
      </c>
      <c r="F203" t="s">
        <v>507</v>
      </c>
      <c r="G203" t="e">
        <f>VLOOKUP(AllSkills[[#This Row],[Skill]],AlphaSkillbooks[Skillbook],1,FALSE)</f>
        <v>#N/A</v>
      </c>
    </row>
    <row r="204" spans="2:7" x14ac:dyDescent="0.25">
      <c r="B204" t="s">
        <v>708</v>
      </c>
      <c r="C204" t="s">
        <v>130</v>
      </c>
      <c r="E204" t="s">
        <v>712</v>
      </c>
      <c r="F204" t="s">
        <v>507</v>
      </c>
      <c r="G204" t="str">
        <f>VLOOKUP(AllSkills[[#This Row],[Skill]],AlphaSkillbooks[Skillbook],1,FALSE)</f>
        <v>Cybernetics</v>
      </c>
    </row>
    <row r="205" spans="2:7" x14ac:dyDescent="0.25">
      <c r="B205" t="s">
        <v>708</v>
      </c>
      <c r="C205" t="s">
        <v>159</v>
      </c>
      <c r="E205" t="s">
        <v>709</v>
      </c>
      <c r="F205" t="s">
        <v>507</v>
      </c>
      <c r="G205" t="e">
        <f>VLOOKUP(AllSkills[[#This Row],[Skill]],AlphaSkillbooks[Skillbook],1,FALSE)</f>
        <v>#N/A</v>
      </c>
    </row>
    <row r="206" spans="2:7" x14ac:dyDescent="0.25">
      <c r="B206" t="s">
        <v>708</v>
      </c>
      <c r="C206" t="s">
        <v>228</v>
      </c>
      <c r="E206" t="s">
        <v>713</v>
      </c>
      <c r="F206" t="s">
        <v>507</v>
      </c>
      <c r="G206" t="str">
        <f>VLOOKUP(AllSkills[[#This Row],[Skill]],AlphaSkillbooks[Skillbook],1,FALSE)</f>
        <v>Infomorph Psychology</v>
      </c>
    </row>
    <row r="207" spans="2:7" x14ac:dyDescent="0.25">
      <c r="B207" t="s">
        <v>708</v>
      </c>
      <c r="C207" t="s">
        <v>229</v>
      </c>
      <c r="E207" t="s">
        <v>714</v>
      </c>
      <c r="F207" t="s">
        <v>507</v>
      </c>
      <c r="G207" t="e">
        <f>VLOOKUP(AllSkills[[#This Row],[Skill]],AlphaSkillbooks[Skillbook],1,FALSE)</f>
        <v>#N/A</v>
      </c>
    </row>
    <row r="208" spans="2:7" x14ac:dyDescent="0.25">
      <c r="B208" t="s">
        <v>708</v>
      </c>
      <c r="C208" t="s">
        <v>335</v>
      </c>
      <c r="E208" t="s">
        <v>715</v>
      </c>
      <c r="F208" t="s">
        <v>507</v>
      </c>
      <c r="G208" t="e">
        <f>VLOOKUP(AllSkills[[#This Row],[Skill]],AlphaSkillbooks[Skillbook],1,FALSE)</f>
        <v>#N/A</v>
      </c>
    </row>
    <row r="209" spans="2:7" x14ac:dyDescent="0.25">
      <c r="B209" t="s">
        <v>708</v>
      </c>
      <c r="C209" t="s">
        <v>336</v>
      </c>
      <c r="E209" t="s">
        <v>716</v>
      </c>
      <c r="F209" t="s">
        <v>507</v>
      </c>
      <c r="G209" t="e">
        <f>VLOOKUP(AllSkills[[#This Row],[Skill]],AlphaSkillbooks[Skillbook],1,FALSE)</f>
        <v>#N/A</v>
      </c>
    </row>
    <row r="210" spans="2:7" x14ac:dyDescent="0.25">
      <c r="B210" t="s">
        <v>717</v>
      </c>
      <c r="C210" t="s">
        <v>20</v>
      </c>
      <c r="E210" t="s">
        <v>718</v>
      </c>
      <c r="F210" t="s">
        <v>507</v>
      </c>
      <c r="G210" t="e">
        <f>VLOOKUP(AllSkills[[#This Row],[Skill]],AlphaSkillbooks[Skillbook],1,FALSE)</f>
        <v>#N/A</v>
      </c>
    </row>
    <row r="211" spans="2:7" x14ac:dyDescent="0.25">
      <c r="B211" t="s">
        <v>717</v>
      </c>
      <c r="C211" t="s">
        <v>113</v>
      </c>
      <c r="E211" t="s">
        <v>719</v>
      </c>
      <c r="F211" t="s">
        <v>507</v>
      </c>
      <c r="G211" t="e">
        <f>VLOOKUP(AllSkills[[#This Row],[Skill]],AlphaSkillbooks[Skillbook],1,FALSE)</f>
        <v>#N/A</v>
      </c>
    </row>
    <row r="212" spans="2:7" x14ac:dyDescent="0.25">
      <c r="B212" t="s">
        <v>717</v>
      </c>
      <c r="C212" t="s">
        <v>234</v>
      </c>
      <c r="E212" t="s">
        <v>720</v>
      </c>
      <c r="F212" t="s">
        <v>507</v>
      </c>
      <c r="G212" t="e">
        <f>VLOOKUP(AllSkills[[#This Row],[Skill]],AlphaSkillbooks[Skillbook],1,FALSE)</f>
        <v>#N/A</v>
      </c>
    </row>
    <row r="213" spans="2:7" x14ac:dyDescent="0.25">
      <c r="B213" t="s">
        <v>717</v>
      </c>
      <c r="C213" t="s">
        <v>342</v>
      </c>
      <c r="E213" t="s">
        <v>721</v>
      </c>
      <c r="F213" t="s">
        <v>507</v>
      </c>
      <c r="G213" t="e">
        <f>VLOOKUP(AllSkills[[#This Row],[Skill]],AlphaSkillbooks[Skillbook],1,FALSE)</f>
        <v>#N/A</v>
      </c>
    </row>
    <row r="214" spans="2:7" x14ac:dyDescent="0.25">
      <c r="B214" t="s">
        <v>717</v>
      </c>
      <c r="C214" t="s">
        <v>365</v>
      </c>
      <c r="E214" t="s">
        <v>722</v>
      </c>
      <c r="F214" t="s">
        <v>507</v>
      </c>
      <c r="G214" t="e">
        <f>VLOOKUP(AllSkills[[#This Row],[Skill]],AlphaSkillbooks[Skillbook],1,FALSE)</f>
        <v>#N/A</v>
      </c>
    </row>
    <row r="215" spans="2:7" x14ac:dyDescent="0.25">
      <c r="B215" t="s">
        <v>723</v>
      </c>
      <c r="C215" t="s">
        <v>9</v>
      </c>
      <c r="E215" t="s">
        <v>724</v>
      </c>
      <c r="F215" t="s">
        <v>507</v>
      </c>
      <c r="G215" t="e">
        <f>VLOOKUP(AllSkills[[#This Row],[Skill]],AlphaSkillbooks[Skillbook],1,FALSE)</f>
        <v>#N/A</v>
      </c>
    </row>
    <row r="216" spans="2:7" x14ac:dyDescent="0.25">
      <c r="B216" t="s">
        <v>723</v>
      </c>
      <c r="C216" t="s">
        <v>12</v>
      </c>
      <c r="E216" t="s">
        <v>725</v>
      </c>
      <c r="F216" t="s">
        <v>507</v>
      </c>
      <c r="G216" t="e">
        <f>VLOOKUP(AllSkills[[#This Row],[Skill]],AlphaSkillbooks[Skillbook],1,FALSE)</f>
        <v>#N/A</v>
      </c>
    </row>
    <row r="217" spans="2:7" x14ac:dyDescent="0.25">
      <c r="B217" t="s">
        <v>723</v>
      </c>
      <c r="C217" t="s">
        <v>13</v>
      </c>
      <c r="E217" t="s">
        <v>726</v>
      </c>
      <c r="F217" t="s">
        <v>507</v>
      </c>
      <c r="G217" t="e">
        <f>VLOOKUP(AllSkills[[#This Row],[Skill]],AlphaSkillbooks[Skillbook],1,FALSE)</f>
        <v>#N/A</v>
      </c>
    </row>
    <row r="218" spans="2:7" x14ac:dyDescent="0.25">
      <c r="B218" t="s">
        <v>723</v>
      </c>
      <c r="C218" t="s">
        <v>16</v>
      </c>
      <c r="E218" t="s">
        <v>727</v>
      </c>
      <c r="F218" t="s">
        <v>507</v>
      </c>
      <c r="G218" t="e">
        <f>VLOOKUP(AllSkills[[#This Row],[Skill]],AlphaSkillbooks[Skillbook],1,FALSE)</f>
        <v>#N/A</v>
      </c>
    </row>
    <row r="219" spans="2:7" x14ac:dyDescent="0.25">
      <c r="B219" t="s">
        <v>723</v>
      </c>
      <c r="C219" t="s">
        <v>17</v>
      </c>
      <c r="E219" t="s">
        <v>728</v>
      </c>
      <c r="F219" t="s">
        <v>507</v>
      </c>
      <c r="G219" t="e">
        <f>VLOOKUP(AllSkills[[#This Row],[Skill]],AlphaSkillbooks[Skillbook],1,FALSE)</f>
        <v>#N/A</v>
      </c>
    </row>
    <row r="220" spans="2:7" x14ac:dyDescent="0.25">
      <c r="B220" t="s">
        <v>723</v>
      </c>
      <c r="C220" t="s">
        <v>19</v>
      </c>
      <c r="E220" t="s">
        <v>729</v>
      </c>
      <c r="F220" t="s">
        <v>507</v>
      </c>
      <c r="G220" t="e">
        <f>VLOOKUP(AllSkills[[#This Row],[Skill]],AlphaSkillbooks[Skillbook],1,FALSE)</f>
        <v>#N/A</v>
      </c>
    </row>
    <row r="221" spans="2:7" x14ac:dyDescent="0.25">
      <c r="B221" t="s">
        <v>723</v>
      </c>
      <c r="C221" t="s">
        <v>21</v>
      </c>
      <c r="E221" t="s">
        <v>730</v>
      </c>
      <c r="F221" t="s">
        <v>507</v>
      </c>
      <c r="G221" t="e">
        <f>VLOOKUP(AllSkills[[#This Row],[Skill]],AlphaSkillbooks[Skillbook],1,FALSE)</f>
        <v>#N/A</v>
      </c>
    </row>
    <row r="222" spans="2:7" x14ac:dyDescent="0.25">
      <c r="B222" t="s">
        <v>723</v>
      </c>
      <c r="C222" t="s">
        <v>106</v>
      </c>
      <c r="E222" t="s">
        <v>731</v>
      </c>
      <c r="F222" t="s">
        <v>507</v>
      </c>
      <c r="G222" t="e">
        <f>VLOOKUP(AllSkills[[#This Row],[Skill]],AlphaSkillbooks[Skillbook],1,FALSE)</f>
        <v>#N/A</v>
      </c>
    </row>
    <row r="223" spans="2:7" x14ac:dyDescent="0.25">
      <c r="B223" t="s">
        <v>723</v>
      </c>
      <c r="C223" t="s">
        <v>149</v>
      </c>
      <c r="E223" t="s">
        <v>732</v>
      </c>
      <c r="F223" t="s">
        <v>507</v>
      </c>
      <c r="G223" t="e">
        <f>VLOOKUP(AllSkills[[#This Row],[Skill]],AlphaSkillbooks[Skillbook],1,FALSE)</f>
        <v>#N/A</v>
      </c>
    </row>
    <row r="224" spans="2:7" x14ac:dyDescent="0.25">
      <c r="B224" t="s">
        <v>723</v>
      </c>
      <c r="C224" t="s">
        <v>227</v>
      </c>
      <c r="E224" t="s">
        <v>733</v>
      </c>
      <c r="F224" t="s">
        <v>507</v>
      </c>
      <c r="G224" t="str">
        <f>VLOOKUP(AllSkills[[#This Row],[Skill]],AlphaSkillbooks[Skillbook],1,FALSE)</f>
        <v>Industry</v>
      </c>
    </row>
    <row r="225" spans="2:7" x14ac:dyDescent="0.25">
      <c r="B225" t="s">
        <v>723</v>
      </c>
      <c r="C225" t="s">
        <v>274</v>
      </c>
      <c r="E225" t="s">
        <v>734</v>
      </c>
      <c r="F225" t="s">
        <v>507</v>
      </c>
      <c r="G225" t="str">
        <f>VLOOKUP(AllSkills[[#This Row],[Skill]],AlphaSkillbooks[Skillbook],1,FALSE)</f>
        <v>Mass Production</v>
      </c>
    </row>
    <row r="226" spans="2:7" x14ac:dyDescent="0.25">
      <c r="B226" t="s">
        <v>723</v>
      </c>
      <c r="C226" t="s">
        <v>341</v>
      </c>
      <c r="E226" t="s">
        <v>735</v>
      </c>
      <c r="F226" t="s">
        <v>507</v>
      </c>
      <c r="G226" t="e">
        <f>VLOOKUP(AllSkills[[#This Row],[Skill]],AlphaSkillbooks[Skillbook],1,FALSE)</f>
        <v>#N/A</v>
      </c>
    </row>
    <row r="227" spans="2:7" x14ac:dyDescent="0.25">
      <c r="B227" t="s">
        <v>723</v>
      </c>
      <c r="C227" t="s">
        <v>428</v>
      </c>
      <c r="E227" t="s">
        <v>736</v>
      </c>
      <c r="F227" t="s">
        <v>507</v>
      </c>
      <c r="G227" t="e">
        <f>VLOOKUP(AllSkills[[#This Row],[Skill]],AlphaSkillbooks[Skillbook],1,FALSE)</f>
        <v>#N/A</v>
      </c>
    </row>
    <row r="228" spans="2:7" x14ac:dyDescent="0.25">
      <c r="B228" t="s">
        <v>737</v>
      </c>
      <c r="C228" t="s">
        <v>4</v>
      </c>
      <c r="E228" t="s">
        <v>738</v>
      </c>
      <c r="F228" t="s">
        <v>507</v>
      </c>
      <c r="G228" t="e">
        <f>VLOOKUP(AllSkills[[#This Row],[Skill]],AlphaSkillbooks[Skillbook],1,FALSE)</f>
        <v>#N/A</v>
      </c>
    </row>
    <row r="229" spans="2:7" x14ac:dyDescent="0.25">
      <c r="B229" t="s">
        <v>737</v>
      </c>
      <c r="C229" t="s">
        <v>18</v>
      </c>
      <c r="E229" t="s">
        <v>739</v>
      </c>
      <c r="F229" t="s">
        <v>507</v>
      </c>
      <c r="G229" t="e">
        <f>VLOOKUP(AllSkills[[#This Row],[Skill]],AlphaSkillbooks[Skillbook],1,FALSE)</f>
        <v>#N/A</v>
      </c>
    </row>
    <row r="230" spans="2:7" x14ac:dyDescent="0.25">
      <c r="B230" t="s">
        <v>737</v>
      </c>
      <c r="C230" t="s">
        <v>53</v>
      </c>
      <c r="E230" t="s">
        <v>740</v>
      </c>
      <c r="F230" t="s">
        <v>507</v>
      </c>
      <c r="G230" t="e">
        <f>VLOOKUP(AllSkills[[#This Row],[Skill]],AlphaSkillbooks[Skillbook],1,FALSE)</f>
        <v>#N/A</v>
      </c>
    </row>
    <row r="231" spans="2:7" x14ac:dyDescent="0.25">
      <c r="B231" t="s">
        <v>737</v>
      </c>
      <c r="C231" t="s">
        <v>95</v>
      </c>
      <c r="E231" t="s">
        <v>741</v>
      </c>
      <c r="F231" t="s">
        <v>507</v>
      </c>
      <c r="G231" t="e">
        <f>VLOOKUP(AllSkills[[#This Row],[Skill]],AlphaSkillbooks[Skillbook],1,FALSE)</f>
        <v>#N/A</v>
      </c>
    </row>
    <row r="232" spans="2:7" x14ac:dyDescent="0.25">
      <c r="B232" t="s">
        <v>737</v>
      </c>
      <c r="C232" t="s">
        <v>107</v>
      </c>
      <c r="E232" t="s">
        <v>742</v>
      </c>
      <c r="F232" t="s">
        <v>507</v>
      </c>
      <c r="G232" t="e">
        <f>VLOOKUP(AllSkills[[#This Row],[Skill]],AlphaSkillbooks[Skillbook],1,FALSE)</f>
        <v>#N/A</v>
      </c>
    </row>
    <row r="233" spans="2:7" x14ac:dyDescent="0.25">
      <c r="B233" t="s">
        <v>737</v>
      </c>
      <c r="C233" t="s">
        <v>111</v>
      </c>
      <c r="E233" t="s">
        <v>743</v>
      </c>
      <c r="F233" t="s">
        <v>507</v>
      </c>
      <c r="G233" t="e">
        <f>VLOOKUP(AllSkills[[#This Row],[Skill]],AlphaSkillbooks[Skillbook],1,FALSE)</f>
        <v>#N/A</v>
      </c>
    </row>
    <row r="234" spans="2:7" x14ac:dyDescent="0.25">
      <c r="B234" t="s">
        <v>737</v>
      </c>
      <c r="C234" t="s">
        <v>116</v>
      </c>
      <c r="E234" t="s">
        <v>744</v>
      </c>
      <c r="F234" t="s">
        <v>507</v>
      </c>
      <c r="G234" t="e">
        <f>VLOOKUP(AllSkills[[#This Row],[Skill]],AlphaSkillbooks[Skillbook],1,FALSE)</f>
        <v>#N/A</v>
      </c>
    </row>
    <row r="235" spans="2:7" x14ac:dyDescent="0.25">
      <c r="B235" t="s">
        <v>737</v>
      </c>
      <c r="C235" t="s">
        <v>117</v>
      </c>
      <c r="E235" t="s">
        <v>745</v>
      </c>
      <c r="F235" t="s">
        <v>507</v>
      </c>
      <c r="G235" t="e">
        <f>VLOOKUP(AllSkills[[#This Row],[Skill]],AlphaSkillbooks[Skillbook],1,FALSE)</f>
        <v>#N/A</v>
      </c>
    </row>
    <row r="236" spans="2:7" x14ac:dyDescent="0.25">
      <c r="B236" t="s">
        <v>737</v>
      </c>
      <c r="C236" t="s">
        <v>133</v>
      </c>
      <c r="E236" t="s">
        <v>746</v>
      </c>
      <c r="F236" t="s">
        <v>507</v>
      </c>
      <c r="G236" t="e">
        <f>VLOOKUP(AllSkills[[#This Row],[Skill]],AlphaSkillbooks[Skillbook],1,FALSE)</f>
        <v>#N/A</v>
      </c>
    </row>
    <row r="237" spans="2:7" x14ac:dyDescent="0.25">
      <c r="B237" t="s">
        <v>737</v>
      </c>
      <c r="C237" t="s">
        <v>167</v>
      </c>
      <c r="E237" t="s">
        <v>747</v>
      </c>
      <c r="F237" t="s">
        <v>507</v>
      </c>
      <c r="G237" t="e">
        <f>VLOOKUP(AllSkills[[#This Row],[Skill]],AlphaSkillbooks[Skillbook],1,FALSE)</f>
        <v>#N/A</v>
      </c>
    </row>
    <row r="238" spans="2:7" x14ac:dyDescent="0.25">
      <c r="B238" t="s">
        <v>737</v>
      </c>
      <c r="C238" t="s">
        <v>201</v>
      </c>
      <c r="E238" t="s">
        <v>748</v>
      </c>
      <c r="F238" t="s">
        <v>507</v>
      </c>
      <c r="G238" t="e">
        <f>VLOOKUP(AllSkills[[#This Row],[Skill]],AlphaSkillbooks[Skillbook],1,FALSE)</f>
        <v>#N/A</v>
      </c>
    </row>
    <row r="239" spans="2:7" x14ac:dyDescent="0.25">
      <c r="B239" t="s">
        <v>737</v>
      </c>
      <c r="C239" t="s">
        <v>202</v>
      </c>
      <c r="E239" t="s">
        <v>749</v>
      </c>
      <c r="F239" t="s">
        <v>507</v>
      </c>
      <c r="G239" t="e">
        <f>VLOOKUP(AllSkills[[#This Row],[Skill]],AlphaSkillbooks[Skillbook],1,FALSE)</f>
        <v>#N/A</v>
      </c>
    </row>
    <row r="240" spans="2:7" x14ac:dyDescent="0.25">
      <c r="B240" t="s">
        <v>737</v>
      </c>
      <c r="C240" t="s">
        <v>221</v>
      </c>
      <c r="E240" t="s">
        <v>750</v>
      </c>
      <c r="F240" t="s">
        <v>507</v>
      </c>
      <c r="G240" t="e">
        <f>VLOOKUP(AllSkills[[#This Row],[Skill]],AlphaSkillbooks[Skillbook],1,FALSE)</f>
        <v>#N/A</v>
      </c>
    </row>
    <row r="241" spans="2:7" x14ac:dyDescent="0.25">
      <c r="B241" t="s">
        <v>737</v>
      </c>
      <c r="C241" t="s">
        <v>224</v>
      </c>
      <c r="E241" t="s">
        <v>751</v>
      </c>
      <c r="F241" t="s">
        <v>507</v>
      </c>
      <c r="G241" t="e">
        <f>VLOOKUP(AllSkills[[#This Row],[Skill]],AlphaSkillbooks[Skillbook],1,FALSE)</f>
        <v>#N/A</v>
      </c>
    </row>
    <row r="242" spans="2:7" x14ac:dyDescent="0.25">
      <c r="B242" t="s">
        <v>737</v>
      </c>
      <c r="C242" t="s">
        <v>226</v>
      </c>
      <c r="E242" t="s">
        <v>752</v>
      </c>
      <c r="F242" t="s">
        <v>507</v>
      </c>
      <c r="G242" t="e">
        <f>VLOOKUP(AllSkills[[#This Row],[Skill]],AlphaSkillbooks[Skillbook],1,FALSE)</f>
        <v>#N/A</v>
      </c>
    </row>
    <row r="243" spans="2:7" x14ac:dyDescent="0.25">
      <c r="B243" t="s">
        <v>737</v>
      </c>
      <c r="C243" t="s">
        <v>275</v>
      </c>
      <c r="E243" t="s">
        <v>753</v>
      </c>
      <c r="F243" t="s">
        <v>507</v>
      </c>
      <c r="G243" t="e">
        <f>VLOOKUP(AllSkills[[#This Row],[Skill]],AlphaSkillbooks[Skillbook],1,FALSE)</f>
        <v>#N/A</v>
      </c>
    </row>
    <row r="244" spans="2:7" x14ac:dyDescent="0.25">
      <c r="B244" t="s">
        <v>737</v>
      </c>
      <c r="C244" t="s">
        <v>293</v>
      </c>
      <c r="E244" t="s">
        <v>754</v>
      </c>
      <c r="F244" t="s">
        <v>507</v>
      </c>
      <c r="G244" t="e">
        <f>VLOOKUP(AllSkills[[#This Row],[Skill]],AlphaSkillbooks[Skillbook],1,FALSE)</f>
        <v>#N/A</v>
      </c>
    </row>
    <row r="245" spans="2:7" x14ac:dyDescent="0.25">
      <c r="B245" t="s">
        <v>737</v>
      </c>
      <c r="C245" t="s">
        <v>296</v>
      </c>
      <c r="E245" t="s">
        <v>755</v>
      </c>
      <c r="F245" t="s">
        <v>507</v>
      </c>
      <c r="G245" t="str">
        <f>VLOOKUP(AllSkills[[#This Row],[Skill]],AlphaSkillbooks[Skillbook],1,FALSE)</f>
        <v>Mining</v>
      </c>
    </row>
    <row r="246" spans="2:7" x14ac:dyDescent="0.25">
      <c r="B246" t="s">
        <v>737</v>
      </c>
      <c r="C246" t="s">
        <v>304</v>
      </c>
      <c r="E246" t="s">
        <v>756</v>
      </c>
      <c r="F246" t="s">
        <v>507</v>
      </c>
      <c r="G246" t="str">
        <f>VLOOKUP(AllSkills[[#This Row],[Skill]],AlphaSkillbooks[Skillbook],1,FALSE)</f>
        <v>Mining Upgrades</v>
      </c>
    </row>
    <row r="247" spans="2:7" x14ac:dyDescent="0.25">
      <c r="B247" t="s">
        <v>737</v>
      </c>
      <c r="C247" t="s">
        <v>359</v>
      </c>
      <c r="E247" t="s">
        <v>757</v>
      </c>
      <c r="F247" t="s">
        <v>507</v>
      </c>
      <c r="G247" t="e">
        <f>VLOOKUP(AllSkills[[#This Row],[Skill]],AlphaSkillbooks[Skillbook],1,FALSE)</f>
        <v>#N/A</v>
      </c>
    </row>
    <row r="248" spans="2:7" x14ac:dyDescent="0.25">
      <c r="B248" t="s">
        <v>737</v>
      </c>
      <c r="C248" t="s">
        <v>360</v>
      </c>
      <c r="E248" t="s">
        <v>758</v>
      </c>
      <c r="F248" t="s">
        <v>507</v>
      </c>
      <c r="G248" t="str">
        <f>VLOOKUP(AllSkills[[#This Row],[Skill]],AlphaSkillbooks[Skillbook],1,FALSE)</f>
        <v>Reactions</v>
      </c>
    </row>
    <row r="249" spans="2:7" x14ac:dyDescent="0.25">
      <c r="B249" t="s">
        <v>737</v>
      </c>
      <c r="C249" t="s">
        <v>364</v>
      </c>
      <c r="E249" t="s">
        <v>759</v>
      </c>
      <c r="F249" t="s">
        <v>507</v>
      </c>
      <c r="G249" t="e">
        <f>VLOOKUP(AllSkills[[#This Row],[Skill]],AlphaSkillbooks[Skillbook],1,FALSE)</f>
        <v>#N/A</v>
      </c>
    </row>
    <row r="250" spans="2:7" x14ac:dyDescent="0.25">
      <c r="B250" t="s">
        <v>737</v>
      </c>
      <c r="C250" t="s">
        <v>368</v>
      </c>
      <c r="E250" t="s">
        <v>760</v>
      </c>
      <c r="F250" t="s">
        <v>507</v>
      </c>
      <c r="G250" t="str">
        <f>VLOOKUP(AllSkills[[#This Row],[Skill]],AlphaSkillbooks[Skillbook],1,FALSE)</f>
        <v>Reprocessing</v>
      </c>
    </row>
    <row r="251" spans="2:7" x14ac:dyDescent="0.25">
      <c r="B251" t="s">
        <v>737</v>
      </c>
      <c r="C251" t="s">
        <v>369</v>
      </c>
      <c r="E251" t="s">
        <v>761</v>
      </c>
      <c r="F251" t="s">
        <v>507</v>
      </c>
      <c r="G251" t="e">
        <f>VLOOKUP(AllSkills[[#This Row],[Skill]],AlphaSkillbooks[Skillbook],1,FALSE)</f>
        <v>#N/A</v>
      </c>
    </row>
    <row r="252" spans="2:7" x14ac:dyDescent="0.25">
      <c r="B252" t="s">
        <v>737</v>
      </c>
      <c r="C252" t="s">
        <v>379</v>
      </c>
      <c r="E252" t="s">
        <v>762</v>
      </c>
      <c r="F252" t="s">
        <v>507</v>
      </c>
      <c r="G252" t="str">
        <f>VLOOKUP(AllSkills[[#This Row],[Skill]],AlphaSkillbooks[Skillbook],1,FALSE)</f>
        <v>Salvaging</v>
      </c>
    </row>
    <row r="253" spans="2:7" x14ac:dyDescent="0.25">
      <c r="B253" t="s">
        <v>737</v>
      </c>
      <c r="C253" t="s">
        <v>382</v>
      </c>
      <c r="E253" t="s">
        <v>763</v>
      </c>
      <c r="F253" t="s">
        <v>507</v>
      </c>
      <c r="G253" t="e">
        <f>VLOOKUP(AllSkills[[#This Row],[Skill]],AlphaSkillbooks[Skillbook],1,FALSE)</f>
        <v>#N/A</v>
      </c>
    </row>
    <row r="254" spans="2:7" x14ac:dyDescent="0.25">
      <c r="B254" t="s">
        <v>737</v>
      </c>
      <c r="C254" t="s">
        <v>395</v>
      </c>
      <c r="E254" t="s">
        <v>764</v>
      </c>
      <c r="F254" t="s">
        <v>507</v>
      </c>
      <c r="G254" t="e">
        <f>VLOOKUP(AllSkills[[#This Row],[Skill]],AlphaSkillbooks[Skillbook],1,FALSE)</f>
        <v>#N/A</v>
      </c>
    </row>
    <row r="255" spans="2:7" x14ac:dyDescent="0.25">
      <c r="B255" t="s">
        <v>737</v>
      </c>
      <c r="C255" t="s">
        <v>401</v>
      </c>
      <c r="E255" t="s">
        <v>765</v>
      </c>
      <c r="F255" t="s">
        <v>507</v>
      </c>
      <c r="G255" t="e">
        <f>VLOOKUP(AllSkills[[#This Row],[Skill]],AlphaSkillbooks[Skillbook],1,FALSE)</f>
        <v>#N/A</v>
      </c>
    </row>
    <row r="256" spans="2:7" x14ac:dyDescent="0.25">
      <c r="B256" t="s">
        <v>737</v>
      </c>
      <c r="C256" t="s">
        <v>451</v>
      </c>
      <c r="E256" t="s">
        <v>766</v>
      </c>
      <c r="F256" t="s">
        <v>507</v>
      </c>
      <c r="G256" t="e">
        <f>VLOOKUP(AllSkills[[#This Row],[Skill]],AlphaSkillbooks[Skillbook],1,FALSE)</f>
        <v>#N/A</v>
      </c>
    </row>
    <row r="257" spans="2:7" x14ac:dyDescent="0.25">
      <c r="B257" t="s">
        <v>737</v>
      </c>
      <c r="C257" t="s">
        <v>452</v>
      </c>
      <c r="E257" t="s">
        <v>767</v>
      </c>
      <c r="F257" t="s">
        <v>507</v>
      </c>
      <c r="G257" t="e">
        <f>VLOOKUP(AllSkills[[#This Row],[Skill]],AlphaSkillbooks[Skillbook],1,FALSE)</f>
        <v>#N/A</v>
      </c>
    </row>
    <row r="258" spans="2:7" x14ac:dyDescent="0.25">
      <c r="B258" t="s">
        <v>737</v>
      </c>
      <c r="C258" t="s">
        <v>454</v>
      </c>
      <c r="E258" t="s">
        <v>768</v>
      </c>
      <c r="F258" t="s">
        <v>507</v>
      </c>
      <c r="G258" t="e">
        <f>VLOOKUP(AllSkills[[#This Row],[Skill]],AlphaSkillbooks[Skillbook],1,FALSE)</f>
        <v>#N/A</v>
      </c>
    </row>
    <row r="259" spans="2:7" x14ac:dyDescent="0.25">
      <c r="B259" t="s">
        <v>769</v>
      </c>
      <c r="C259" t="s">
        <v>49</v>
      </c>
      <c r="E259" t="s">
        <v>770</v>
      </c>
      <c r="F259" t="s">
        <v>507</v>
      </c>
      <c r="G259" t="str">
        <f>VLOOKUP(AllSkills[[#This Row],[Skill]],AlphaSkillbooks[Skillbook],1,FALSE)</f>
        <v>Armor Rigging</v>
      </c>
    </row>
    <row r="260" spans="2:7" x14ac:dyDescent="0.25">
      <c r="B260" t="s">
        <v>769</v>
      </c>
      <c r="C260" t="s">
        <v>59</v>
      </c>
      <c r="E260" t="s">
        <v>771</v>
      </c>
      <c r="F260" t="s">
        <v>507</v>
      </c>
      <c r="G260" t="e">
        <f>VLOOKUP(AllSkills[[#This Row],[Skill]],AlphaSkillbooks[Skillbook],1,FALSE)</f>
        <v>#N/A</v>
      </c>
    </row>
    <row r="261" spans="2:7" x14ac:dyDescent="0.25">
      <c r="B261" t="s">
        <v>769</v>
      </c>
      <c r="C261" t="s">
        <v>148</v>
      </c>
      <c r="E261" t="s">
        <v>772</v>
      </c>
      <c r="F261" t="s">
        <v>507</v>
      </c>
      <c r="G261" t="str">
        <f>VLOOKUP(AllSkills[[#This Row],[Skill]],AlphaSkillbooks[Skillbook],1,FALSE)</f>
        <v>Drones Rigging</v>
      </c>
    </row>
    <row r="262" spans="2:7" x14ac:dyDescent="0.25">
      <c r="B262" t="s">
        <v>769</v>
      </c>
      <c r="C262" t="s">
        <v>156</v>
      </c>
      <c r="E262" t="s">
        <v>773</v>
      </c>
      <c r="F262" t="s">
        <v>507</v>
      </c>
      <c r="G262" t="str">
        <f>VLOOKUP(AllSkills[[#This Row],[Skill]],AlphaSkillbooks[Skillbook],1,FALSE)</f>
        <v>Electronic Superiority Rigging</v>
      </c>
    </row>
    <row r="263" spans="2:7" x14ac:dyDescent="0.25">
      <c r="B263" t="s">
        <v>769</v>
      </c>
      <c r="C263" t="s">
        <v>165</v>
      </c>
      <c r="E263" t="s">
        <v>774</v>
      </c>
      <c r="F263" t="s">
        <v>507</v>
      </c>
      <c r="G263" t="str">
        <f>VLOOKUP(AllSkills[[#This Row],[Skill]],AlphaSkillbooks[Skillbook],1,FALSE)</f>
        <v>Energy Weapon Rigging</v>
      </c>
    </row>
    <row r="264" spans="2:7" x14ac:dyDescent="0.25">
      <c r="B264" t="s">
        <v>769</v>
      </c>
      <c r="C264" t="s">
        <v>219</v>
      </c>
      <c r="E264" t="s">
        <v>775</v>
      </c>
      <c r="F264" t="s">
        <v>507</v>
      </c>
      <c r="G264" t="str">
        <f>VLOOKUP(AllSkills[[#This Row],[Skill]],AlphaSkillbooks[Skillbook],1,FALSE)</f>
        <v>Hybrid Weapon Rigging</v>
      </c>
    </row>
    <row r="265" spans="2:7" x14ac:dyDescent="0.25">
      <c r="B265" t="s">
        <v>769</v>
      </c>
      <c r="C265" t="s">
        <v>241</v>
      </c>
      <c r="E265" t="s">
        <v>776</v>
      </c>
      <c r="F265" t="s">
        <v>507</v>
      </c>
      <c r="G265" t="str">
        <f>VLOOKUP(AllSkills[[#This Row],[Skill]],AlphaSkillbooks[Skillbook],1,FALSE)</f>
        <v>Jury Rigging</v>
      </c>
    </row>
    <row r="266" spans="2:7" x14ac:dyDescent="0.25">
      <c r="B266" t="s">
        <v>769</v>
      </c>
      <c r="C266" t="s">
        <v>261</v>
      </c>
      <c r="E266" t="s">
        <v>777</v>
      </c>
      <c r="F266" t="s">
        <v>507</v>
      </c>
      <c r="G266" t="str">
        <f>VLOOKUP(AllSkills[[#This Row],[Skill]],AlphaSkillbooks[Skillbook],1,FALSE)</f>
        <v>Launcher Rigging</v>
      </c>
    </row>
    <row r="267" spans="2:7" x14ac:dyDescent="0.25">
      <c r="B267" t="s">
        <v>769</v>
      </c>
      <c r="C267" t="s">
        <v>352</v>
      </c>
      <c r="E267" t="s">
        <v>778</v>
      </c>
      <c r="F267" t="s">
        <v>507</v>
      </c>
      <c r="G267" t="str">
        <f>VLOOKUP(AllSkills[[#This Row],[Skill]],AlphaSkillbooks[Skillbook],1,FALSE)</f>
        <v>Projectile Weapon Rigging</v>
      </c>
    </row>
    <row r="268" spans="2:7" x14ac:dyDescent="0.25">
      <c r="B268" t="s">
        <v>769</v>
      </c>
      <c r="C268" t="s">
        <v>393</v>
      </c>
      <c r="E268" t="s">
        <v>779</v>
      </c>
      <c r="F268" t="s">
        <v>507</v>
      </c>
      <c r="G268" t="str">
        <f>VLOOKUP(AllSkills[[#This Row],[Skill]],AlphaSkillbooks[Skillbook],1,FALSE)</f>
        <v>Shield Rigging</v>
      </c>
    </row>
    <row r="269" spans="2:7" x14ac:dyDescent="0.25">
      <c r="B269" t="s">
        <v>780</v>
      </c>
      <c r="C269" t="s">
        <v>47</v>
      </c>
      <c r="E269" t="s">
        <v>781</v>
      </c>
      <c r="F269" t="s">
        <v>507</v>
      </c>
      <c r="G269" t="str">
        <f>VLOOKUP(AllSkills[[#This Row],[Skill]],AlphaSkillbooks[Skillbook],1,FALSE)</f>
        <v>Archaeology</v>
      </c>
    </row>
    <row r="270" spans="2:7" x14ac:dyDescent="0.25">
      <c r="B270" t="s">
        <v>780</v>
      </c>
      <c r="C270" t="s">
        <v>54</v>
      </c>
      <c r="E270" t="s">
        <v>782</v>
      </c>
      <c r="F270" t="s">
        <v>507</v>
      </c>
      <c r="G270" t="str">
        <f>VLOOKUP(AllSkills[[#This Row],[Skill]],AlphaSkillbooks[Skillbook],1,FALSE)</f>
        <v>Astrometric Acquisition</v>
      </c>
    </row>
    <row r="271" spans="2:7" x14ac:dyDescent="0.25">
      <c r="B271" t="s">
        <v>780</v>
      </c>
      <c r="C271" t="s">
        <v>55</v>
      </c>
      <c r="E271" t="s">
        <v>783</v>
      </c>
      <c r="F271" t="s">
        <v>507</v>
      </c>
      <c r="G271" t="e">
        <f>VLOOKUP(AllSkills[[#This Row],[Skill]],AlphaSkillbooks[Skillbook],1,FALSE)</f>
        <v>#N/A</v>
      </c>
    </row>
    <row r="272" spans="2:7" x14ac:dyDescent="0.25">
      <c r="B272" t="s">
        <v>780</v>
      </c>
      <c r="C272" t="s">
        <v>56</v>
      </c>
      <c r="E272" t="s">
        <v>784</v>
      </c>
      <c r="F272" t="s">
        <v>507</v>
      </c>
      <c r="G272" t="str">
        <f>VLOOKUP(AllSkills[[#This Row],[Skill]],AlphaSkillbooks[Skillbook],1,FALSE)</f>
        <v>Astrometric Rangefinding</v>
      </c>
    </row>
    <row r="273" spans="2:7" x14ac:dyDescent="0.25">
      <c r="B273" t="s">
        <v>780</v>
      </c>
      <c r="C273" t="s">
        <v>57</v>
      </c>
      <c r="E273" t="s">
        <v>785</v>
      </c>
      <c r="F273" t="s">
        <v>507</v>
      </c>
      <c r="G273" t="e">
        <f>VLOOKUP(AllSkills[[#This Row],[Skill]],AlphaSkillbooks[Skillbook],1,FALSE)</f>
        <v>#N/A</v>
      </c>
    </row>
    <row r="274" spans="2:7" x14ac:dyDescent="0.25">
      <c r="B274" t="s">
        <v>780</v>
      </c>
      <c r="C274" t="s">
        <v>207</v>
      </c>
      <c r="E274" t="s">
        <v>786</v>
      </c>
      <c r="F274" t="s">
        <v>507</v>
      </c>
      <c r="G274" t="e">
        <f>VLOOKUP(AllSkills[[#This Row],[Skill]],AlphaSkillbooks[Skillbook],1,FALSE)</f>
        <v>#N/A</v>
      </c>
    </row>
    <row r="275" spans="2:7" x14ac:dyDescent="0.25">
      <c r="B275" t="s">
        <v>780</v>
      </c>
      <c r="C275" t="s">
        <v>431</v>
      </c>
      <c r="E275" t="s">
        <v>787</v>
      </c>
      <c r="F275" t="s">
        <v>507</v>
      </c>
      <c r="G275" t="e">
        <f>VLOOKUP(AllSkills[[#This Row],[Skill]],AlphaSkillbooks[Skillbook],1,FALSE)</f>
        <v>#N/A</v>
      </c>
    </row>
    <row r="276" spans="2:7" x14ac:dyDescent="0.25">
      <c r="B276" t="s">
        <v>380</v>
      </c>
      <c r="C276" t="s">
        <v>15</v>
      </c>
      <c r="E276" t="s">
        <v>788</v>
      </c>
      <c r="F276" t="s">
        <v>507</v>
      </c>
      <c r="G276" t="e">
        <f>VLOOKUP(AllSkills[[#This Row],[Skill]],AlphaSkillbooks[Skillbook],1,FALSE)</f>
        <v>#N/A</v>
      </c>
    </row>
    <row r="277" spans="2:7" x14ac:dyDescent="0.25">
      <c r="B277" t="s">
        <v>380</v>
      </c>
      <c r="C277" t="s">
        <v>36</v>
      </c>
      <c r="E277" t="s">
        <v>789</v>
      </c>
      <c r="F277" t="s">
        <v>507</v>
      </c>
      <c r="G277" t="e">
        <f>VLOOKUP(AllSkills[[#This Row],[Skill]],AlphaSkillbooks[Skillbook],1,FALSE)</f>
        <v>#N/A</v>
      </c>
    </row>
    <row r="278" spans="2:7" x14ac:dyDescent="0.25">
      <c r="B278" t="s">
        <v>380</v>
      </c>
      <c r="C278" t="s">
        <v>42</v>
      </c>
      <c r="E278" t="s">
        <v>790</v>
      </c>
      <c r="F278" t="s">
        <v>507</v>
      </c>
      <c r="G278" t="e">
        <f>VLOOKUP(AllSkills[[#This Row],[Skill]],AlphaSkillbooks[Skillbook],1,FALSE)</f>
        <v>#N/A</v>
      </c>
    </row>
    <row r="279" spans="2:7" x14ac:dyDescent="0.25">
      <c r="B279" t="s">
        <v>380</v>
      </c>
      <c r="C279" t="s">
        <v>58</v>
      </c>
      <c r="E279" t="s">
        <v>791</v>
      </c>
      <c r="F279" t="s">
        <v>507</v>
      </c>
      <c r="G279" t="e">
        <f>VLOOKUP(AllSkills[[#This Row],[Skill]],AlphaSkillbooks[Skillbook],1,FALSE)</f>
        <v>#N/A</v>
      </c>
    </row>
    <row r="280" spans="2:7" x14ac:dyDescent="0.25">
      <c r="B280" t="s">
        <v>380</v>
      </c>
      <c r="C280" t="s">
        <v>75</v>
      </c>
      <c r="E280" t="s">
        <v>792</v>
      </c>
      <c r="F280" t="s">
        <v>507</v>
      </c>
      <c r="G280" t="e">
        <f>VLOOKUP(AllSkills[[#This Row],[Skill]],AlphaSkillbooks[Skillbook],1,FALSE)</f>
        <v>#N/A</v>
      </c>
    </row>
    <row r="281" spans="2:7" x14ac:dyDescent="0.25">
      <c r="B281" t="s">
        <v>380</v>
      </c>
      <c r="C281" t="s">
        <v>81</v>
      </c>
      <c r="E281" t="s">
        <v>793</v>
      </c>
      <c r="F281" t="s">
        <v>507</v>
      </c>
      <c r="G281" t="e">
        <f>VLOOKUP(AllSkills[[#This Row],[Skill]],AlphaSkillbooks[Skillbook],1,FALSE)</f>
        <v>#N/A</v>
      </c>
    </row>
    <row r="282" spans="2:7" x14ac:dyDescent="0.25">
      <c r="B282" t="s">
        <v>380</v>
      </c>
      <c r="C282" t="s">
        <v>121</v>
      </c>
      <c r="E282" t="s">
        <v>794</v>
      </c>
      <c r="F282" t="s">
        <v>507</v>
      </c>
      <c r="G282" t="e">
        <f>VLOOKUP(AllSkills[[#This Row],[Skill]],AlphaSkillbooks[Skillbook],1,FALSE)</f>
        <v>#N/A</v>
      </c>
    </row>
    <row r="283" spans="2:7" x14ac:dyDescent="0.25">
      <c r="B283" t="s">
        <v>380</v>
      </c>
      <c r="C283" t="s">
        <v>135</v>
      </c>
      <c r="E283" t="s">
        <v>795</v>
      </c>
      <c r="F283" t="s">
        <v>507</v>
      </c>
      <c r="G283" t="e">
        <f>VLOOKUP(AllSkills[[#This Row],[Skill]],AlphaSkillbooks[Skillbook],1,FALSE)</f>
        <v>#N/A</v>
      </c>
    </row>
    <row r="284" spans="2:7" x14ac:dyDescent="0.25">
      <c r="B284" t="s">
        <v>380</v>
      </c>
      <c r="C284" t="s">
        <v>153</v>
      </c>
      <c r="E284" t="s">
        <v>796</v>
      </c>
      <c r="F284" t="s">
        <v>507</v>
      </c>
      <c r="G284" t="e">
        <f>VLOOKUP(AllSkills[[#This Row],[Skill]],AlphaSkillbooks[Skillbook],1,FALSE)</f>
        <v>#N/A</v>
      </c>
    </row>
    <row r="285" spans="2:7" x14ac:dyDescent="0.25">
      <c r="B285" t="s">
        <v>380</v>
      </c>
      <c r="C285" t="s">
        <v>155</v>
      </c>
      <c r="E285" t="s">
        <v>797</v>
      </c>
      <c r="F285" t="s">
        <v>507</v>
      </c>
      <c r="G285" t="e">
        <f>VLOOKUP(AllSkills[[#This Row],[Skill]],AlphaSkillbooks[Skillbook],1,FALSE)</f>
        <v>#N/A</v>
      </c>
    </row>
    <row r="286" spans="2:7" x14ac:dyDescent="0.25">
      <c r="B286" t="s">
        <v>380</v>
      </c>
      <c r="C286" t="s">
        <v>191</v>
      </c>
      <c r="E286" t="s">
        <v>798</v>
      </c>
      <c r="F286" t="s">
        <v>507</v>
      </c>
      <c r="G286" t="e">
        <f>VLOOKUP(AllSkills[[#This Row],[Skill]],AlphaSkillbooks[Skillbook],1,FALSE)</f>
        <v>#N/A</v>
      </c>
    </row>
    <row r="287" spans="2:7" x14ac:dyDescent="0.25">
      <c r="B287" t="s">
        <v>380</v>
      </c>
      <c r="C287" t="s">
        <v>197</v>
      </c>
      <c r="E287" t="s">
        <v>799</v>
      </c>
      <c r="F287" t="s">
        <v>507</v>
      </c>
      <c r="G287" t="e">
        <f>VLOOKUP(AllSkills[[#This Row],[Skill]],AlphaSkillbooks[Skillbook],1,FALSE)</f>
        <v>#N/A</v>
      </c>
    </row>
    <row r="288" spans="2:7" x14ac:dyDescent="0.25">
      <c r="B288" t="s">
        <v>380</v>
      </c>
      <c r="C288" t="s">
        <v>204</v>
      </c>
      <c r="E288" t="s">
        <v>800</v>
      </c>
      <c r="F288" t="s">
        <v>507</v>
      </c>
      <c r="G288" t="e">
        <f>VLOOKUP(AllSkills[[#This Row],[Skill]],AlphaSkillbooks[Skillbook],1,FALSE)</f>
        <v>#N/A</v>
      </c>
    </row>
    <row r="289" spans="2:7" x14ac:dyDescent="0.25">
      <c r="B289" t="s">
        <v>380</v>
      </c>
      <c r="C289" t="s">
        <v>216</v>
      </c>
      <c r="E289" t="s">
        <v>801</v>
      </c>
      <c r="F289" t="s">
        <v>507</v>
      </c>
      <c r="G289" t="e">
        <f>VLOOKUP(AllSkills[[#This Row],[Skill]],AlphaSkillbooks[Skillbook],1,FALSE)</f>
        <v>#N/A</v>
      </c>
    </row>
    <row r="290" spans="2:7" x14ac:dyDescent="0.25">
      <c r="B290" t="s">
        <v>380</v>
      </c>
      <c r="C290" t="s">
        <v>220</v>
      </c>
      <c r="E290" t="s">
        <v>802</v>
      </c>
      <c r="F290" t="s">
        <v>507</v>
      </c>
      <c r="G290" t="e">
        <f>VLOOKUP(AllSkills[[#This Row],[Skill]],AlphaSkillbooks[Skillbook],1,FALSE)</f>
        <v>#N/A</v>
      </c>
    </row>
    <row r="291" spans="2:7" x14ac:dyDescent="0.25">
      <c r="B291" t="s">
        <v>380</v>
      </c>
      <c r="C291" t="s">
        <v>244</v>
      </c>
      <c r="E291" t="s">
        <v>803</v>
      </c>
      <c r="F291" t="s">
        <v>507</v>
      </c>
      <c r="G291" t="e">
        <f>VLOOKUP(AllSkills[[#This Row],[Skill]],AlphaSkillbooks[Skillbook],1,FALSE)</f>
        <v>#N/A</v>
      </c>
    </row>
    <row r="292" spans="2:7" x14ac:dyDescent="0.25">
      <c r="B292" t="s">
        <v>380</v>
      </c>
      <c r="C292" t="s">
        <v>260</v>
      </c>
      <c r="E292" t="s">
        <v>804</v>
      </c>
      <c r="F292" t="s">
        <v>507</v>
      </c>
      <c r="G292" t="e">
        <f>VLOOKUP(AllSkills[[#This Row],[Skill]],AlphaSkillbooks[Skillbook],1,FALSE)</f>
        <v>#N/A</v>
      </c>
    </row>
    <row r="293" spans="2:7" x14ac:dyDescent="0.25">
      <c r="B293" t="s">
        <v>380</v>
      </c>
      <c r="C293" t="s">
        <v>276</v>
      </c>
      <c r="E293" t="s">
        <v>805</v>
      </c>
      <c r="F293" t="s">
        <v>507</v>
      </c>
      <c r="G293" t="e">
        <f>VLOOKUP(AllSkills[[#This Row],[Skill]],AlphaSkillbooks[Skillbook],1,FALSE)</f>
        <v>#N/A</v>
      </c>
    </row>
    <row r="294" spans="2:7" x14ac:dyDescent="0.25">
      <c r="B294" t="s">
        <v>380</v>
      </c>
      <c r="C294" t="s">
        <v>294</v>
      </c>
      <c r="E294" t="s">
        <v>806</v>
      </c>
      <c r="F294" t="s">
        <v>507</v>
      </c>
      <c r="G294" t="e">
        <f>VLOOKUP(AllSkills[[#This Row],[Skill]],AlphaSkillbooks[Skillbook],1,FALSE)</f>
        <v>#N/A</v>
      </c>
    </row>
    <row r="295" spans="2:7" x14ac:dyDescent="0.25">
      <c r="B295" t="s">
        <v>380</v>
      </c>
      <c r="C295" t="s">
        <v>314</v>
      </c>
      <c r="E295" t="s">
        <v>807</v>
      </c>
      <c r="F295" t="s">
        <v>507</v>
      </c>
      <c r="G295" t="e">
        <f>VLOOKUP(AllSkills[[#This Row],[Skill]],AlphaSkillbooks[Skillbook],1,FALSE)</f>
        <v>#N/A</v>
      </c>
    </row>
    <row r="296" spans="2:7" x14ac:dyDescent="0.25">
      <c r="B296" t="s">
        <v>380</v>
      </c>
      <c r="C296" t="s">
        <v>320</v>
      </c>
      <c r="E296" t="s">
        <v>808</v>
      </c>
      <c r="F296" t="s">
        <v>507</v>
      </c>
      <c r="G296" t="e">
        <f>VLOOKUP(AllSkills[[#This Row],[Skill]],AlphaSkillbooks[Skillbook],1,FALSE)</f>
        <v>#N/A</v>
      </c>
    </row>
    <row r="297" spans="2:7" x14ac:dyDescent="0.25">
      <c r="B297" t="s">
        <v>380</v>
      </c>
      <c r="C297" t="s">
        <v>327</v>
      </c>
      <c r="E297" t="s">
        <v>809</v>
      </c>
      <c r="F297" t="s">
        <v>507</v>
      </c>
      <c r="G297" t="e">
        <f>VLOOKUP(AllSkills[[#This Row],[Skill]],AlphaSkillbooks[Skillbook],1,FALSE)</f>
        <v>#N/A</v>
      </c>
    </row>
    <row r="298" spans="2:7" x14ac:dyDescent="0.25">
      <c r="B298" t="s">
        <v>380</v>
      </c>
      <c r="C298" t="s">
        <v>330</v>
      </c>
      <c r="E298" t="s">
        <v>810</v>
      </c>
      <c r="F298" t="s">
        <v>507</v>
      </c>
      <c r="G298" t="e">
        <f>VLOOKUP(AllSkills[[#This Row],[Skill]],AlphaSkillbooks[Skillbook],1,FALSE)</f>
        <v>#N/A</v>
      </c>
    </row>
    <row r="299" spans="2:7" x14ac:dyDescent="0.25">
      <c r="B299" t="s">
        <v>380</v>
      </c>
      <c r="C299" t="s">
        <v>337</v>
      </c>
      <c r="E299" t="s">
        <v>811</v>
      </c>
      <c r="F299" t="s">
        <v>507</v>
      </c>
      <c r="G299" t="e">
        <f>VLOOKUP(AllSkills[[#This Row],[Skill]],AlphaSkillbooks[Skillbook],1,FALSE)</f>
        <v>#N/A</v>
      </c>
    </row>
    <row r="300" spans="2:7" x14ac:dyDescent="0.25">
      <c r="B300" t="s">
        <v>380</v>
      </c>
      <c r="C300" t="s">
        <v>338</v>
      </c>
      <c r="E300" t="s">
        <v>812</v>
      </c>
      <c r="F300" t="s">
        <v>507</v>
      </c>
      <c r="G300" t="e">
        <f>VLOOKUP(AllSkills[[#This Row],[Skill]],AlphaSkillbooks[Skillbook],1,FALSE)</f>
        <v>#N/A</v>
      </c>
    </row>
    <row r="301" spans="2:7" x14ac:dyDescent="0.25">
      <c r="B301" t="s">
        <v>380</v>
      </c>
      <c r="C301" t="s">
        <v>343</v>
      </c>
      <c r="E301" t="s">
        <v>813</v>
      </c>
      <c r="F301" t="s">
        <v>507</v>
      </c>
      <c r="G301" t="e">
        <f>VLOOKUP(AllSkills[[#This Row],[Skill]],AlphaSkillbooks[Skillbook],1,FALSE)</f>
        <v>#N/A</v>
      </c>
    </row>
    <row r="302" spans="2:7" x14ac:dyDescent="0.25">
      <c r="B302" t="s">
        <v>380</v>
      </c>
      <c r="C302" t="s">
        <v>354</v>
      </c>
      <c r="E302" t="s">
        <v>814</v>
      </c>
      <c r="F302" t="s">
        <v>507</v>
      </c>
      <c r="G302" t="e">
        <f>VLOOKUP(AllSkills[[#This Row],[Skill]],AlphaSkillbooks[Skillbook],1,FALSE)</f>
        <v>#N/A</v>
      </c>
    </row>
    <row r="303" spans="2:7" x14ac:dyDescent="0.25">
      <c r="B303" t="s">
        <v>380</v>
      </c>
      <c r="C303" t="s">
        <v>355</v>
      </c>
      <c r="E303" t="s">
        <v>815</v>
      </c>
      <c r="F303" t="s">
        <v>507</v>
      </c>
      <c r="G303" t="e">
        <f>VLOOKUP(AllSkills[[#This Row],[Skill]],AlphaSkillbooks[Skillbook],1,FALSE)</f>
        <v>#N/A</v>
      </c>
    </row>
    <row r="304" spans="2:7" x14ac:dyDescent="0.25">
      <c r="B304" t="s">
        <v>380</v>
      </c>
      <c r="C304" t="s">
        <v>370</v>
      </c>
      <c r="E304" t="s">
        <v>816</v>
      </c>
      <c r="F304" t="s">
        <v>507</v>
      </c>
      <c r="G304" t="e">
        <f>VLOOKUP(AllSkills[[#This Row],[Skill]],AlphaSkillbooks[Skillbook],1,FALSE)</f>
        <v>#N/A</v>
      </c>
    </row>
    <row r="305" spans="2:7" x14ac:dyDescent="0.25">
      <c r="B305" t="s">
        <v>380</v>
      </c>
      <c r="C305" t="s">
        <v>371</v>
      </c>
      <c r="E305" t="s">
        <v>817</v>
      </c>
      <c r="F305" t="s">
        <v>507</v>
      </c>
      <c r="G305" t="e">
        <f>VLOOKUP(AllSkills[[#This Row],[Skill]],AlphaSkillbooks[Skillbook],1,FALSE)</f>
        <v>#N/A</v>
      </c>
    </row>
    <row r="306" spans="2:7" x14ac:dyDescent="0.25">
      <c r="B306" t="s">
        <v>380</v>
      </c>
      <c r="C306" t="s">
        <v>374</v>
      </c>
      <c r="E306" t="s">
        <v>818</v>
      </c>
      <c r="F306" t="s">
        <v>507</v>
      </c>
      <c r="G306" t="e">
        <f>VLOOKUP(AllSkills[[#This Row],[Skill]],AlphaSkillbooks[Skillbook],1,FALSE)</f>
        <v>#N/A</v>
      </c>
    </row>
    <row r="307" spans="2:7" x14ac:dyDescent="0.25">
      <c r="B307" t="s">
        <v>380</v>
      </c>
      <c r="C307" t="s">
        <v>380</v>
      </c>
      <c r="E307" t="s">
        <v>819</v>
      </c>
      <c r="F307" t="s">
        <v>507</v>
      </c>
      <c r="G307" t="str">
        <f>VLOOKUP(AllSkills[[#This Row],[Skill]],AlphaSkillbooks[Skillbook],1,FALSE)</f>
        <v>Science</v>
      </c>
    </row>
    <row r="308" spans="2:7" x14ac:dyDescent="0.25">
      <c r="B308" t="s">
        <v>380</v>
      </c>
      <c r="C308" t="s">
        <v>381</v>
      </c>
      <c r="E308" t="s">
        <v>820</v>
      </c>
      <c r="F308" t="s">
        <v>507</v>
      </c>
      <c r="G308" t="e">
        <f>VLOOKUP(AllSkills[[#This Row],[Skill]],AlphaSkillbooks[Skillbook],1,FALSE)</f>
        <v>#N/A</v>
      </c>
    </row>
    <row r="309" spans="2:7" x14ac:dyDescent="0.25">
      <c r="B309" t="s">
        <v>380</v>
      </c>
      <c r="C309" t="s">
        <v>404</v>
      </c>
      <c r="E309" t="s">
        <v>821</v>
      </c>
      <c r="F309" t="s">
        <v>507</v>
      </c>
      <c r="G309" t="e">
        <f>VLOOKUP(AllSkills[[#This Row],[Skill]],AlphaSkillbooks[Skillbook],1,FALSE)</f>
        <v>#N/A</v>
      </c>
    </row>
    <row r="310" spans="2:7" x14ac:dyDescent="0.25">
      <c r="B310" t="s">
        <v>380</v>
      </c>
      <c r="C310" t="s">
        <v>405</v>
      </c>
      <c r="E310" t="s">
        <v>822</v>
      </c>
      <c r="F310" t="s">
        <v>507</v>
      </c>
      <c r="G310" t="e">
        <f>VLOOKUP(AllSkills[[#This Row],[Skill]],AlphaSkillbooks[Skillbook],1,FALSE)</f>
        <v>#N/A</v>
      </c>
    </row>
    <row r="311" spans="2:7" x14ac:dyDescent="0.25">
      <c r="B311" t="s">
        <v>380</v>
      </c>
      <c r="C311" t="s">
        <v>435</v>
      </c>
      <c r="E311" t="s">
        <v>823</v>
      </c>
      <c r="F311" t="s">
        <v>507</v>
      </c>
      <c r="G311" t="e">
        <f>VLOOKUP(AllSkills[[#This Row],[Skill]],AlphaSkillbooks[Skillbook],1,FALSE)</f>
        <v>#N/A</v>
      </c>
    </row>
    <row r="312" spans="2:7" x14ac:dyDescent="0.25">
      <c r="B312" t="s">
        <v>380</v>
      </c>
      <c r="C312" t="s">
        <v>436</v>
      </c>
      <c r="E312" t="s">
        <v>824</v>
      </c>
      <c r="F312" t="s">
        <v>507</v>
      </c>
      <c r="G312" t="e">
        <f>VLOOKUP(AllSkills[[#This Row],[Skill]],AlphaSkillbooks[Skillbook],1,FALSE)</f>
        <v>#N/A</v>
      </c>
    </row>
    <row r="313" spans="2:7" x14ac:dyDescent="0.25">
      <c r="B313" t="s">
        <v>380</v>
      </c>
      <c r="C313" t="s">
        <v>448</v>
      </c>
      <c r="E313" t="s">
        <v>825</v>
      </c>
      <c r="F313" t="s">
        <v>507</v>
      </c>
      <c r="G313" t="e">
        <f>VLOOKUP(AllSkills[[#This Row],[Skill]],AlphaSkillbooks[Skillbook],1,FALSE)</f>
        <v>#N/A</v>
      </c>
    </row>
    <row r="314" spans="2:7" x14ac:dyDescent="0.25">
      <c r="B314" t="s">
        <v>380</v>
      </c>
      <c r="C314" t="s">
        <v>449</v>
      </c>
      <c r="E314" t="s">
        <v>826</v>
      </c>
      <c r="F314" t="s">
        <v>507</v>
      </c>
      <c r="G314" t="e">
        <f>VLOOKUP(AllSkills[[#This Row],[Skill]],AlphaSkillbooks[Skillbook],1,FALSE)</f>
        <v>#N/A</v>
      </c>
    </row>
    <row r="315" spans="2:7" x14ac:dyDescent="0.25">
      <c r="B315" t="s">
        <v>380</v>
      </c>
      <c r="C315" t="s">
        <v>453</v>
      </c>
      <c r="E315" t="s">
        <v>827</v>
      </c>
      <c r="F315" t="s">
        <v>507</v>
      </c>
      <c r="G315" t="e">
        <f>VLOOKUP(AllSkills[[#This Row],[Skill]],AlphaSkillbooks[Skillbook],1,FALSE)</f>
        <v>#N/A</v>
      </c>
    </row>
    <row r="316" spans="2:7" x14ac:dyDescent="0.25">
      <c r="B316" t="s">
        <v>380</v>
      </c>
      <c r="C316" t="s">
        <v>471</v>
      </c>
      <c r="E316" t="s">
        <v>828</v>
      </c>
      <c r="F316" t="s">
        <v>507</v>
      </c>
      <c r="G316" t="e">
        <f>VLOOKUP(AllSkills[[#This Row],[Skill]],AlphaSkillbooks[Skillbook],1,FALSE)</f>
        <v>#N/A</v>
      </c>
    </row>
    <row r="317" spans="2:7" x14ac:dyDescent="0.25">
      <c r="B317" t="s">
        <v>829</v>
      </c>
      <c r="C317" t="s">
        <v>104</v>
      </c>
      <c r="E317" t="s">
        <v>830</v>
      </c>
      <c r="F317" t="s">
        <v>507</v>
      </c>
      <c r="G317" t="e">
        <f>VLOOKUP(AllSkills[[#This Row],[Skill]],AlphaSkillbooks[Skillbook],1,FALSE)</f>
        <v>#N/A</v>
      </c>
    </row>
    <row r="318" spans="2:7" x14ac:dyDescent="0.25">
      <c r="B318" t="s">
        <v>829</v>
      </c>
      <c r="C318" t="s">
        <v>105</v>
      </c>
      <c r="E318" t="s">
        <v>831</v>
      </c>
      <c r="F318" t="s">
        <v>507</v>
      </c>
      <c r="G318" t="e">
        <f>VLOOKUP(AllSkills[[#This Row],[Skill]],AlphaSkillbooks[Skillbook],1,FALSE)</f>
        <v>#N/A</v>
      </c>
    </row>
    <row r="319" spans="2:7" x14ac:dyDescent="0.25">
      <c r="B319" t="s">
        <v>829</v>
      </c>
      <c r="C319" t="s">
        <v>161</v>
      </c>
      <c r="E319" t="s">
        <v>832</v>
      </c>
      <c r="F319" t="s">
        <v>507</v>
      </c>
      <c r="G319" t="str">
        <f>VLOOKUP(AllSkills[[#This Row],[Skill]],AlphaSkillbooks[Skillbook],1,FALSE)</f>
        <v>EM Shield Compensation</v>
      </c>
    </row>
    <row r="320" spans="2:7" x14ac:dyDescent="0.25">
      <c r="B320" t="s">
        <v>829</v>
      </c>
      <c r="C320" t="s">
        <v>171</v>
      </c>
      <c r="E320" t="s">
        <v>833</v>
      </c>
      <c r="F320" t="s">
        <v>507</v>
      </c>
      <c r="G320" t="str">
        <f>VLOOKUP(AllSkills[[#This Row],[Skill]],AlphaSkillbooks[Skillbook],1,FALSE)</f>
        <v>Explosive Shield Compensation</v>
      </c>
    </row>
    <row r="321" spans="2:7" x14ac:dyDescent="0.25">
      <c r="B321" t="s">
        <v>829</v>
      </c>
      <c r="C321" t="s">
        <v>235</v>
      </c>
      <c r="E321" t="s">
        <v>834</v>
      </c>
      <c r="F321" t="s">
        <v>507</v>
      </c>
      <c r="G321" t="e">
        <f>VLOOKUP(AllSkills[[#This Row],[Skill]],AlphaSkillbooks[Skillbook],1,FALSE)</f>
        <v>#N/A</v>
      </c>
    </row>
    <row r="322" spans="2:7" x14ac:dyDescent="0.25">
      <c r="B322" t="s">
        <v>829</v>
      </c>
      <c r="C322" t="s">
        <v>243</v>
      </c>
      <c r="E322" t="s">
        <v>835</v>
      </c>
      <c r="F322" t="s">
        <v>507</v>
      </c>
      <c r="G322" t="str">
        <f>VLOOKUP(AllSkills[[#This Row],[Skill]],AlphaSkillbooks[Skillbook],1,FALSE)</f>
        <v>Kinetic Shield Compensation</v>
      </c>
    </row>
    <row r="323" spans="2:7" x14ac:dyDescent="0.25">
      <c r="B323" t="s">
        <v>829</v>
      </c>
      <c r="C323" t="s">
        <v>389</v>
      </c>
      <c r="E323" t="s">
        <v>836</v>
      </c>
      <c r="F323" t="s">
        <v>507</v>
      </c>
      <c r="G323" t="str">
        <f>VLOOKUP(AllSkills[[#This Row],[Skill]],AlphaSkillbooks[Skillbook],1,FALSE)</f>
        <v>Shield Compensation</v>
      </c>
    </row>
    <row r="324" spans="2:7" x14ac:dyDescent="0.25">
      <c r="B324" t="s">
        <v>829</v>
      </c>
      <c r="C324" t="s">
        <v>390</v>
      </c>
      <c r="E324" t="s">
        <v>837</v>
      </c>
      <c r="F324" t="s">
        <v>507</v>
      </c>
      <c r="G324" t="str">
        <f>VLOOKUP(AllSkills[[#This Row],[Skill]],AlphaSkillbooks[Skillbook],1,FALSE)</f>
        <v>Shield Emission Systems</v>
      </c>
    </row>
    <row r="325" spans="2:7" x14ac:dyDescent="0.25">
      <c r="B325" t="s">
        <v>829</v>
      </c>
      <c r="C325" t="s">
        <v>391</v>
      </c>
      <c r="E325" t="s">
        <v>838</v>
      </c>
      <c r="F325" t="s">
        <v>507</v>
      </c>
      <c r="G325" t="str">
        <f>VLOOKUP(AllSkills[[#This Row],[Skill]],AlphaSkillbooks[Skillbook],1,FALSE)</f>
        <v>Shield Management</v>
      </c>
    </row>
    <row r="326" spans="2:7" x14ac:dyDescent="0.25">
      <c r="B326" t="s">
        <v>829</v>
      </c>
      <c r="C326" t="s">
        <v>392</v>
      </c>
      <c r="E326" t="s">
        <v>839</v>
      </c>
      <c r="F326" t="s">
        <v>507</v>
      </c>
      <c r="G326" t="str">
        <f>VLOOKUP(AllSkills[[#This Row],[Skill]],AlphaSkillbooks[Skillbook],1,FALSE)</f>
        <v>Shield Operation</v>
      </c>
    </row>
    <row r="327" spans="2:7" x14ac:dyDescent="0.25">
      <c r="B327" t="s">
        <v>829</v>
      </c>
      <c r="C327" t="s">
        <v>394</v>
      </c>
      <c r="E327" t="s">
        <v>840</v>
      </c>
      <c r="F327" t="s">
        <v>507</v>
      </c>
      <c r="G327" t="str">
        <f>VLOOKUP(AllSkills[[#This Row],[Skill]],AlphaSkillbooks[Skillbook],1,FALSE)</f>
        <v>Shield Upgrades</v>
      </c>
    </row>
    <row r="328" spans="2:7" x14ac:dyDescent="0.25">
      <c r="B328" t="s">
        <v>829</v>
      </c>
      <c r="C328" t="s">
        <v>433</v>
      </c>
      <c r="E328" t="s">
        <v>841</v>
      </c>
      <c r="F328" t="s">
        <v>507</v>
      </c>
      <c r="G328" t="str">
        <f>VLOOKUP(AllSkills[[#This Row],[Skill]],AlphaSkillbooks[Skillbook],1,FALSE)</f>
        <v>Tactical Shield Manipulation</v>
      </c>
    </row>
    <row r="329" spans="2:7" x14ac:dyDescent="0.25">
      <c r="B329" t="s">
        <v>829</v>
      </c>
      <c r="C329" t="s">
        <v>441</v>
      </c>
      <c r="E329" t="s">
        <v>842</v>
      </c>
      <c r="F329" t="s">
        <v>507</v>
      </c>
      <c r="G329" t="str">
        <f>VLOOKUP(AllSkills[[#This Row],[Skill]],AlphaSkillbooks[Skillbook],1,FALSE)</f>
        <v>Thermal Shield Compensation</v>
      </c>
    </row>
    <row r="330" spans="2:7" x14ac:dyDescent="0.25">
      <c r="B330" t="s">
        <v>419</v>
      </c>
      <c r="C330" t="s">
        <v>118</v>
      </c>
      <c r="E330" t="s">
        <v>843</v>
      </c>
      <c r="F330" t="s">
        <v>507</v>
      </c>
      <c r="G330" t="str">
        <f>VLOOKUP(AllSkills[[#This Row],[Skill]],AlphaSkillbooks[Skillbook],1,FALSE)</f>
        <v>Connections</v>
      </c>
    </row>
    <row r="331" spans="2:7" x14ac:dyDescent="0.25">
      <c r="B331" t="s">
        <v>419</v>
      </c>
      <c r="C331" t="s">
        <v>126</v>
      </c>
      <c r="E331" t="s">
        <v>844</v>
      </c>
      <c r="F331" t="s">
        <v>507</v>
      </c>
      <c r="G331" t="str">
        <f>VLOOKUP(AllSkills[[#This Row],[Skill]],AlphaSkillbooks[Skillbook],1,FALSE)</f>
        <v>Criminal Connections</v>
      </c>
    </row>
    <row r="332" spans="2:7" x14ac:dyDescent="0.25">
      <c r="B332" t="s">
        <v>419</v>
      </c>
      <c r="C332" t="s">
        <v>136</v>
      </c>
      <c r="E332" t="s">
        <v>845</v>
      </c>
      <c r="F332" t="s">
        <v>507</v>
      </c>
      <c r="G332" t="str">
        <f>VLOOKUP(AllSkills[[#This Row],[Skill]],AlphaSkillbooks[Skillbook],1,FALSE)</f>
        <v>Diplomacy</v>
      </c>
    </row>
    <row r="333" spans="2:7" x14ac:dyDescent="0.25">
      <c r="B333" t="s">
        <v>419</v>
      </c>
      <c r="C333" t="s">
        <v>139</v>
      </c>
      <c r="E333" t="s">
        <v>846</v>
      </c>
      <c r="F333" t="s">
        <v>507</v>
      </c>
      <c r="G333" t="e">
        <f>VLOOKUP(AllSkills[[#This Row],[Skill]],AlphaSkillbooks[Skillbook],1,FALSE)</f>
        <v>#N/A</v>
      </c>
    </row>
    <row r="334" spans="2:7" x14ac:dyDescent="0.25">
      <c r="B334" t="s">
        <v>419</v>
      </c>
      <c r="C334" t="s">
        <v>172</v>
      </c>
      <c r="E334" t="s">
        <v>847</v>
      </c>
      <c r="F334" t="s">
        <v>507</v>
      </c>
      <c r="G334" t="e">
        <f>VLOOKUP(AllSkills[[#This Row],[Skill]],AlphaSkillbooks[Skillbook],1,FALSE)</f>
        <v>#N/A</v>
      </c>
    </row>
    <row r="335" spans="2:7" x14ac:dyDescent="0.25">
      <c r="B335" t="s">
        <v>419</v>
      </c>
      <c r="C335" t="s">
        <v>298</v>
      </c>
      <c r="E335" t="s">
        <v>848</v>
      </c>
      <c r="F335" t="s">
        <v>507</v>
      </c>
      <c r="G335" t="e">
        <f>VLOOKUP(AllSkills[[#This Row],[Skill]],AlphaSkillbooks[Skillbook],1,FALSE)</f>
        <v>#N/A</v>
      </c>
    </row>
    <row r="336" spans="2:7" x14ac:dyDescent="0.25">
      <c r="B336" t="s">
        <v>419</v>
      </c>
      <c r="C336" t="s">
        <v>334</v>
      </c>
      <c r="E336" t="s">
        <v>849</v>
      </c>
      <c r="F336" t="s">
        <v>507</v>
      </c>
      <c r="G336" t="str">
        <f>VLOOKUP(AllSkills[[#This Row],[Skill]],AlphaSkillbooks[Skillbook],1,FALSE)</f>
        <v>Negotiation</v>
      </c>
    </row>
    <row r="337" spans="2:7" x14ac:dyDescent="0.25">
      <c r="B337" t="s">
        <v>419</v>
      </c>
      <c r="C337" t="s">
        <v>383</v>
      </c>
      <c r="E337" t="s">
        <v>850</v>
      </c>
      <c r="F337" t="s">
        <v>507</v>
      </c>
      <c r="G337" t="e">
        <f>VLOOKUP(AllSkills[[#This Row],[Skill]],AlphaSkillbooks[Skillbook],1,FALSE)</f>
        <v>#N/A</v>
      </c>
    </row>
    <row r="338" spans="2:7" x14ac:dyDescent="0.25">
      <c r="B338" t="s">
        <v>419</v>
      </c>
      <c r="C338" t="s">
        <v>419</v>
      </c>
      <c r="E338" t="s">
        <v>851</v>
      </c>
      <c r="F338" t="s">
        <v>507</v>
      </c>
      <c r="G338" t="str">
        <f>VLOOKUP(AllSkills[[#This Row],[Skill]],AlphaSkillbooks[Skillbook],1,FALSE)</f>
        <v>Social</v>
      </c>
    </row>
    <row r="339" spans="2:7" x14ac:dyDescent="0.25">
      <c r="B339" t="s">
        <v>421</v>
      </c>
      <c r="C339" t="s">
        <v>22</v>
      </c>
      <c r="E339" t="s">
        <v>852</v>
      </c>
      <c r="F339" t="s">
        <v>507</v>
      </c>
      <c r="G339" t="e">
        <f>VLOOKUP(AllSkills[[#This Row],[Skill]],AlphaSkillbooks[Skillbook],1,FALSE)</f>
        <v>#N/A</v>
      </c>
    </row>
    <row r="340" spans="2:7" x14ac:dyDescent="0.25">
      <c r="B340" t="s">
        <v>421</v>
      </c>
      <c r="C340" t="s">
        <v>26</v>
      </c>
      <c r="E340" t="s">
        <v>853</v>
      </c>
      <c r="F340" t="s">
        <v>507</v>
      </c>
      <c r="G340" t="str">
        <f>VLOOKUP(AllSkills[[#This Row],[Skill]],AlphaSkillbooks[Skillbook],1,FALSE)</f>
        <v>Amarr Battlecruiser</v>
      </c>
    </row>
    <row r="341" spans="2:7" x14ac:dyDescent="0.25">
      <c r="B341" t="s">
        <v>421</v>
      </c>
      <c r="C341" t="s">
        <v>27</v>
      </c>
      <c r="E341" t="s">
        <v>854</v>
      </c>
      <c r="F341" t="s">
        <v>507</v>
      </c>
      <c r="G341" t="e">
        <f>VLOOKUP(AllSkills[[#This Row],[Skill]],AlphaSkillbooks[Skillbook],1,FALSE)</f>
        <v>#N/A</v>
      </c>
    </row>
    <row r="342" spans="2:7" x14ac:dyDescent="0.25">
      <c r="B342" t="s">
        <v>421</v>
      </c>
      <c r="C342" t="s">
        <v>28</v>
      </c>
      <c r="E342" t="s">
        <v>855</v>
      </c>
      <c r="F342" t="s">
        <v>507</v>
      </c>
      <c r="G342" t="e">
        <f>VLOOKUP(AllSkills[[#This Row],[Skill]],AlphaSkillbooks[Skillbook],1,FALSE)</f>
        <v>#N/A</v>
      </c>
    </row>
    <row r="343" spans="2:7" x14ac:dyDescent="0.25">
      <c r="B343" t="s">
        <v>421</v>
      </c>
      <c r="C343" t="s">
        <v>30</v>
      </c>
      <c r="E343" t="s">
        <v>856</v>
      </c>
      <c r="F343" t="s">
        <v>507</v>
      </c>
      <c r="G343" t="str">
        <f>VLOOKUP(AllSkills[[#This Row],[Skill]],AlphaSkillbooks[Skillbook],1,FALSE)</f>
        <v>Amarr Cruiser</v>
      </c>
    </row>
    <row r="344" spans="2:7" x14ac:dyDescent="0.25">
      <c r="B344" t="s">
        <v>421</v>
      </c>
      <c r="C344" t="s">
        <v>32</v>
      </c>
      <c r="E344" t="s">
        <v>857</v>
      </c>
      <c r="F344" t="s">
        <v>507</v>
      </c>
      <c r="G344" t="str">
        <f>VLOOKUP(AllSkills[[#This Row],[Skill]],AlphaSkillbooks[Skillbook],1,FALSE)</f>
        <v>Amarr Destroyer</v>
      </c>
    </row>
    <row r="345" spans="2:7" x14ac:dyDescent="0.25">
      <c r="B345" t="s">
        <v>421</v>
      </c>
      <c r="C345" t="s">
        <v>33</v>
      </c>
      <c r="E345" t="s">
        <v>858</v>
      </c>
      <c r="F345" t="s">
        <v>507</v>
      </c>
      <c r="G345" t="e">
        <f>VLOOKUP(AllSkills[[#This Row],[Skill]],AlphaSkillbooks[Skillbook],1,FALSE)</f>
        <v>#N/A</v>
      </c>
    </row>
    <row r="346" spans="2:7" x14ac:dyDescent="0.25">
      <c r="B346" t="s">
        <v>421</v>
      </c>
      <c r="C346" t="s">
        <v>37</v>
      </c>
      <c r="E346" t="s">
        <v>859</v>
      </c>
      <c r="F346" t="s">
        <v>507</v>
      </c>
      <c r="G346" t="e">
        <f>VLOOKUP(AllSkills[[#This Row],[Skill]],AlphaSkillbooks[Skillbook],1,FALSE)</f>
        <v>#N/A</v>
      </c>
    </row>
    <row r="347" spans="2:7" x14ac:dyDescent="0.25">
      <c r="B347" t="s">
        <v>421</v>
      </c>
      <c r="C347" t="s">
        <v>38</v>
      </c>
      <c r="E347" t="s">
        <v>860</v>
      </c>
      <c r="F347" t="s">
        <v>507</v>
      </c>
      <c r="G347" t="str">
        <f>VLOOKUP(AllSkills[[#This Row],[Skill]],AlphaSkillbooks[Skillbook],1,FALSE)</f>
        <v>Amarr Frigate</v>
      </c>
    </row>
    <row r="348" spans="2:7" x14ac:dyDescent="0.25">
      <c r="B348" t="s">
        <v>421</v>
      </c>
      <c r="C348" t="s">
        <v>39</v>
      </c>
      <c r="E348" t="s">
        <v>861</v>
      </c>
      <c r="F348" t="s">
        <v>507</v>
      </c>
      <c r="G348" t="str">
        <f>VLOOKUP(AllSkills[[#This Row],[Skill]],AlphaSkillbooks[Skillbook],1,FALSE)</f>
        <v>Amarr Hauler</v>
      </c>
    </row>
    <row r="349" spans="2:7" x14ac:dyDescent="0.25">
      <c r="B349" t="s">
        <v>421</v>
      </c>
      <c r="C349" t="s">
        <v>43</v>
      </c>
      <c r="E349" t="s">
        <v>862</v>
      </c>
      <c r="F349" t="s">
        <v>507</v>
      </c>
      <c r="G349" t="e">
        <f>VLOOKUP(AllSkills[[#This Row],[Skill]],AlphaSkillbooks[Skillbook],1,FALSE)</f>
        <v>#N/A</v>
      </c>
    </row>
    <row r="350" spans="2:7" x14ac:dyDescent="0.25">
      <c r="B350" t="s">
        <v>421</v>
      </c>
      <c r="C350" t="s">
        <v>44</v>
      </c>
      <c r="E350" t="s">
        <v>863</v>
      </c>
      <c r="F350" t="s">
        <v>507</v>
      </c>
      <c r="G350" t="e">
        <f>VLOOKUP(AllSkills[[#This Row],[Skill]],AlphaSkillbooks[Skillbook],1,FALSE)</f>
        <v>#N/A</v>
      </c>
    </row>
    <row r="351" spans="2:7" x14ac:dyDescent="0.25">
      <c r="B351" t="s">
        <v>421</v>
      </c>
      <c r="C351" t="s">
        <v>45</v>
      </c>
      <c r="E351" t="s">
        <v>864</v>
      </c>
      <c r="F351" t="s">
        <v>507</v>
      </c>
      <c r="G351" t="e">
        <f>VLOOKUP(AllSkills[[#This Row],[Skill]],AlphaSkillbooks[Skillbook],1,FALSE)</f>
        <v>#N/A</v>
      </c>
    </row>
    <row r="352" spans="2:7" x14ac:dyDescent="0.25">
      <c r="B352" t="s">
        <v>421</v>
      </c>
      <c r="C352" t="s">
        <v>52</v>
      </c>
      <c r="E352" t="s">
        <v>865</v>
      </c>
      <c r="F352" t="s">
        <v>507</v>
      </c>
      <c r="G352" t="e">
        <f>VLOOKUP(AllSkills[[#This Row],[Skill]],AlphaSkillbooks[Skillbook],1,FALSE)</f>
        <v>#N/A</v>
      </c>
    </row>
    <row r="353" spans="2:7" x14ac:dyDescent="0.25">
      <c r="B353" t="s">
        <v>421</v>
      </c>
      <c r="C353" t="s">
        <v>62</v>
      </c>
      <c r="E353" t="s">
        <v>866</v>
      </c>
      <c r="F353" t="s">
        <v>507</v>
      </c>
      <c r="G353" t="e">
        <f>VLOOKUP(AllSkills[[#This Row],[Skill]],AlphaSkillbooks[Skillbook],1,FALSE)</f>
        <v>#N/A</v>
      </c>
    </row>
    <row r="354" spans="2:7" x14ac:dyDescent="0.25">
      <c r="B354" t="s">
        <v>421</v>
      </c>
      <c r="C354" t="s">
        <v>66</v>
      </c>
      <c r="E354" t="s">
        <v>867</v>
      </c>
      <c r="F354" t="s">
        <v>507</v>
      </c>
      <c r="G354" t="str">
        <f>VLOOKUP(AllSkills[[#This Row],[Skill]],AlphaSkillbooks[Skillbook],1,FALSE)</f>
        <v>Caldari Battlecruiser</v>
      </c>
    </row>
    <row r="355" spans="2:7" x14ac:dyDescent="0.25">
      <c r="B355" t="s">
        <v>421</v>
      </c>
      <c r="C355" t="s">
        <v>67</v>
      </c>
      <c r="E355" t="s">
        <v>868</v>
      </c>
      <c r="F355" t="s">
        <v>507</v>
      </c>
      <c r="G355" t="e">
        <f>VLOOKUP(AllSkills[[#This Row],[Skill]],AlphaSkillbooks[Skillbook],1,FALSE)</f>
        <v>#N/A</v>
      </c>
    </row>
    <row r="356" spans="2:7" x14ac:dyDescent="0.25">
      <c r="B356" t="s">
        <v>421</v>
      </c>
      <c r="C356" t="s">
        <v>68</v>
      </c>
      <c r="E356" t="s">
        <v>869</v>
      </c>
      <c r="F356" t="s">
        <v>507</v>
      </c>
      <c r="G356" t="e">
        <f>VLOOKUP(AllSkills[[#This Row],[Skill]],AlphaSkillbooks[Skillbook],1,FALSE)</f>
        <v>#N/A</v>
      </c>
    </row>
    <row r="357" spans="2:7" x14ac:dyDescent="0.25">
      <c r="B357" t="s">
        <v>421</v>
      </c>
      <c r="C357" t="s">
        <v>70</v>
      </c>
      <c r="E357" t="s">
        <v>870</v>
      </c>
      <c r="F357" t="s">
        <v>507</v>
      </c>
      <c r="G357" t="str">
        <f>VLOOKUP(AllSkills[[#This Row],[Skill]],AlphaSkillbooks[Skillbook],1,FALSE)</f>
        <v>Caldari Cruiser</v>
      </c>
    </row>
    <row r="358" spans="2:7" x14ac:dyDescent="0.25">
      <c r="B358" t="s">
        <v>421</v>
      </c>
      <c r="C358" t="s">
        <v>72</v>
      </c>
      <c r="E358" t="s">
        <v>871</v>
      </c>
      <c r="F358" t="s">
        <v>507</v>
      </c>
      <c r="G358" t="str">
        <f>VLOOKUP(AllSkills[[#This Row],[Skill]],AlphaSkillbooks[Skillbook],1,FALSE)</f>
        <v>Caldari Destroyer</v>
      </c>
    </row>
    <row r="359" spans="2:7" x14ac:dyDescent="0.25">
      <c r="B359" t="s">
        <v>421</v>
      </c>
      <c r="C359" t="s">
        <v>73</v>
      </c>
      <c r="E359" t="s">
        <v>872</v>
      </c>
      <c r="F359" t="s">
        <v>507</v>
      </c>
      <c r="G359" t="e">
        <f>VLOOKUP(AllSkills[[#This Row],[Skill]],AlphaSkillbooks[Skillbook],1,FALSE)</f>
        <v>#N/A</v>
      </c>
    </row>
    <row r="360" spans="2:7" x14ac:dyDescent="0.25">
      <c r="B360" t="s">
        <v>421</v>
      </c>
      <c r="C360" t="s">
        <v>76</v>
      </c>
      <c r="E360" t="s">
        <v>873</v>
      </c>
      <c r="F360" t="s">
        <v>507</v>
      </c>
      <c r="G360" t="e">
        <f>VLOOKUP(AllSkills[[#This Row],[Skill]],AlphaSkillbooks[Skillbook],1,FALSE)</f>
        <v>#N/A</v>
      </c>
    </row>
    <row r="361" spans="2:7" x14ac:dyDescent="0.25">
      <c r="B361" t="s">
        <v>421</v>
      </c>
      <c r="C361" t="s">
        <v>77</v>
      </c>
      <c r="E361" t="s">
        <v>874</v>
      </c>
      <c r="F361" t="s">
        <v>507</v>
      </c>
      <c r="G361" t="str">
        <f>VLOOKUP(AllSkills[[#This Row],[Skill]],AlphaSkillbooks[Skillbook],1,FALSE)</f>
        <v>Caldari Frigate</v>
      </c>
    </row>
    <row r="362" spans="2:7" x14ac:dyDescent="0.25">
      <c r="B362" t="s">
        <v>421</v>
      </c>
      <c r="C362" t="s">
        <v>78</v>
      </c>
      <c r="E362" t="s">
        <v>875</v>
      </c>
      <c r="F362" t="s">
        <v>507</v>
      </c>
      <c r="G362" t="str">
        <f>VLOOKUP(AllSkills[[#This Row],[Skill]],AlphaSkillbooks[Skillbook],1,FALSE)</f>
        <v>Caldari Hauler</v>
      </c>
    </row>
    <row r="363" spans="2:7" x14ac:dyDescent="0.25">
      <c r="B363" t="s">
        <v>421</v>
      </c>
      <c r="C363" t="s">
        <v>82</v>
      </c>
      <c r="E363" t="s">
        <v>876</v>
      </c>
      <c r="F363" t="s">
        <v>507</v>
      </c>
      <c r="G363" t="e">
        <f>VLOOKUP(AllSkills[[#This Row],[Skill]],AlphaSkillbooks[Skillbook],1,FALSE)</f>
        <v>#N/A</v>
      </c>
    </row>
    <row r="364" spans="2:7" x14ac:dyDescent="0.25">
      <c r="B364" t="s">
        <v>421</v>
      </c>
      <c r="C364" t="s">
        <v>83</v>
      </c>
      <c r="E364" t="s">
        <v>877</v>
      </c>
      <c r="F364" t="s">
        <v>507</v>
      </c>
      <c r="G364" t="e">
        <f>VLOOKUP(AllSkills[[#This Row],[Skill]],AlphaSkillbooks[Skillbook],1,FALSE)</f>
        <v>#N/A</v>
      </c>
    </row>
    <row r="365" spans="2:7" x14ac:dyDescent="0.25">
      <c r="B365" t="s">
        <v>421</v>
      </c>
      <c r="C365" t="s">
        <v>84</v>
      </c>
      <c r="E365" t="s">
        <v>878</v>
      </c>
      <c r="F365" t="s">
        <v>507</v>
      </c>
      <c r="G365" t="e">
        <f>VLOOKUP(AllSkills[[#This Row],[Skill]],AlphaSkillbooks[Skillbook],1,FALSE)</f>
        <v>#N/A</v>
      </c>
    </row>
    <row r="366" spans="2:7" x14ac:dyDescent="0.25">
      <c r="B366" t="s">
        <v>421</v>
      </c>
      <c r="C366" t="s">
        <v>96</v>
      </c>
      <c r="E366" t="s">
        <v>879</v>
      </c>
      <c r="F366" t="s">
        <v>507</v>
      </c>
      <c r="G366" t="e">
        <f>VLOOKUP(AllSkills[[#This Row],[Skill]],AlphaSkillbooks[Skillbook],1,FALSE)</f>
        <v>#N/A</v>
      </c>
    </row>
    <row r="367" spans="2:7" x14ac:dyDescent="0.25">
      <c r="B367" t="s">
        <v>421</v>
      </c>
      <c r="C367" t="s">
        <v>108</v>
      </c>
      <c r="E367" t="s">
        <v>880</v>
      </c>
      <c r="F367" t="s">
        <v>507</v>
      </c>
      <c r="G367" t="e">
        <f>VLOOKUP(AllSkills[[#This Row],[Skill]],AlphaSkillbooks[Skillbook],1,FALSE)</f>
        <v>#N/A</v>
      </c>
    </row>
    <row r="368" spans="2:7" x14ac:dyDescent="0.25">
      <c r="B368" t="s">
        <v>421</v>
      </c>
      <c r="C368" t="s">
        <v>114</v>
      </c>
      <c r="E368" t="s">
        <v>881</v>
      </c>
      <c r="F368" t="s">
        <v>507</v>
      </c>
      <c r="G368" t="e">
        <f>VLOOKUP(AllSkills[[#This Row],[Skill]],AlphaSkillbooks[Skillbook],1,FALSE)</f>
        <v>#N/A</v>
      </c>
    </row>
    <row r="369" spans="2:7" x14ac:dyDescent="0.25">
      <c r="B369" t="s">
        <v>421</v>
      </c>
      <c r="C369" t="s">
        <v>115</v>
      </c>
      <c r="E369" t="s">
        <v>882</v>
      </c>
      <c r="F369" t="s">
        <v>507</v>
      </c>
      <c r="G369" t="e">
        <f>VLOOKUP(AllSkills[[#This Row],[Skill]],AlphaSkillbooks[Skillbook],1,FALSE)</f>
        <v>#N/A</v>
      </c>
    </row>
    <row r="370" spans="2:7" x14ac:dyDescent="0.25">
      <c r="B370" t="s">
        <v>421</v>
      </c>
      <c r="C370" t="s">
        <v>124</v>
      </c>
      <c r="E370" t="s">
        <v>883</v>
      </c>
      <c r="F370" t="s">
        <v>507</v>
      </c>
      <c r="G370" t="e">
        <f>VLOOKUP(AllSkills[[#This Row],[Skill]],AlphaSkillbooks[Skillbook],1,FALSE)</f>
        <v>#N/A</v>
      </c>
    </row>
    <row r="371" spans="2:7" x14ac:dyDescent="0.25">
      <c r="B371" t="s">
        <v>421</v>
      </c>
      <c r="C371" t="s">
        <v>150</v>
      </c>
      <c r="E371" t="s">
        <v>884</v>
      </c>
      <c r="F371" t="s">
        <v>507</v>
      </c>
      <c r="G371" t="e">
        <f>VLOOKUP(AllSkills[[#This Row],[Skill]],AlphaSkillbooks[Skillbook],1,FALSE)</f>
        <v>#N/A</v>
      </c>
    </row>
    <row r="372" spans="2:7" x14ac:dyDescent="0.25">
      <c r="B372" t="s">
        <v>421</v>
      </c>
      <c r="C372" t="s">
        <v>151</v>
      </c>
      <c r="E372" t="s">
        <v>885</v>
      </c>
      <c r="F372" t="s">
        <v>507</v>
      </c>
      <c r="G372" t="e">
        <f>VLOOKUP(AllSkills[[#This Row],[Skill]],AlphaSkillbooks[Skillbook],1,FALSE)</f>
        <v>#N/A</v>
      </c>
    </row>
    <row r="373" spans="2:7" x14ac:dyDescent="0.25">
      <c r="B373" t="s">
        <v>421</v>
      </c>
      <c r="C373" t="s">
        <v>152</v>
      </c>
      <c r="E373" t="s">
        <v>886</v>
      </c>
      <c r="F373" t="s">
        <v>507</v>
      </c>
      <c r="G373" t="e">
        <f>VLOOKUP(AllSkills[[#This Row],[Skill]],AlphaSkillbooks[Skillbook],1,FALSE)</f>
        <v>#N/A</v>
      </c>
    </row>
    <row r="374" spans="2:7" x14ac:dyDescent="0.25">
      <c r="B374" t="s">
        <v>421</v>
      </c>
      <c r="C374" t="s">
        <v>154</v>
      </c>
      <c r="E374" t="s">
        <v>887</v>
      </c>
      <c r="F374" t="s">
        <v>507</v>
      </c>
      <c r="G374" t="e">
        <f>VLOOKUP(AllSkills[[#This Row],[Skill]],AlphaSkillbooks[Skillbook],1,FALSE)</f>
        <v>#N/A</v>
      </c>
    </row>
    <row r="375" spans="2:7" x14ac:dyDescent="0.25">
      <c r="B375" t="s">
        <v>421</v>
      </c>
      <c r="C375" t="s">
        <v>168</v>
      </c>
      <c r="E375" t="s">
        <v>888</v>
      </c>
      <c r="F375" t="s">
        <v>507</v>
      </c>
      <c r="G375" t="e">
        <f>VLOOKUP(AllSkills[[#This Row],[Skill]],AlphaSkillbooks[Skillbook],1,FALSE)</f>
        <v>#N/A</v>
      </c>
    </row>
    <row r="376" spans="2:7" x14ac:dyDescent="0.25">
      <c r="B376" t="s">
        <v>421</v>
      </c>
      <c r="C376" t="s">
        <v>169</v>
      </c>
      <c r="E376" t="s">
        <v>889</v>
      </c>
      <c r="F376" t="s">
        <v>507</v>
      </c>
      <c r="G376" t="e">
        <f>VLOOKUP(AllSkills[[#This Row],[Skill]],AlphaSkillbooks[Skillbook],1,FALSE)</f>
        <v>#N/A</v>
      </c>
    </row>
    <row r="377" spans="2:7" x14ac:dyDescent="0.25">
      <c r="B377" t="s">
        <v>421</v>
      </c>
      <c r="C377" t="s">
        <v>175</v>
      </c>
      <c r="E377" t="s">
        <v>890</v>
      </c>
      <c r="F377" t="s">
        <v>507</v>
      </c>
      <c r="G377" t="e">
        <f>VLOOKUP(AllSkills[[#This Row],[Skill]],AlphaSkillbooks[Skillbook],1,FALSE)</f>
        <v>#N/A</v>
      </c>
    </row>
    <row r="378" spans="2:7" x14ac:dyDescent="0.25">
      <c r="B378" t="s">
        <v>421</v>
      </c>
      <c r="C378" t="s">
        <v>182</v>
      </c>
      <c r="E378" t="s">
        <v>891</v>
      </c>
      <c r="F378" t="s">
        <v>507</v>
      </c>
      <c r="G378" t="str">
        <f>VLOOKUP(AllSkills[[#This Row],[Skill]],AlphaSkillbooks[Skillbook],1,FALSE)</f>
        <v>Gallente Battlecruiser</v>
      </c>
    </row>
    <row r="379" spans="2:7" x14ac:dyDescent="0.25">
      <c r="B379" t="s">
        <v>421</v>
      </c>
      <c r="C379" t="s">
        <v>183</v>
      </c>
      <c r="E379" t="s">
        <v>892</v>
      </c>
      <c r="F379" t="s">
        <v>507</v>
      </c>
      <c r="G379" t="e">
        <f>VLOOKUP(AllSkills[[#This Row],[Skill]],AlphaSkillbooks[Skillbook],1,FALSE)</f>
        <v>#N/A</v>
      </c>
    </row>
    <row r="380" spans="2:7" x14ac:dyDescent="0.25">
      <c r="B380" t="s">
        <v>421</v>
      </c>
      <c r="C380" t="s">
        <v>184</v>
      </c>
      <c r="E380" t="s">
        <v>893</v>
      </c>
      <c r="F380" t="s">
        <v>507</v>
      </c>
      <c r="G380" t="e">
        <f>VLOOKUP(AllSkills[[#This Row],[Skill]],AlphaSkillbooks[Skillbook],1,FALSE)</f>
        <v>#N/A</v>
      </c>
    </row>
    <row r="381" spans="2:7" x14ac:dyDescent="0.25">
      <c r="B381" t="s">
        <v>421</v>
      </c>
      <c r="C381" t="s">
        <v>186</v>
      </c>
      <c r="E381" t="s">
        <v>894</v>
      </c>
      <c r="F381" t="s">
        <v>507</v>
      </c>
      <c r="G381" t="str">
        <f>VLOOKUP(AllSkills[[#This Row],[Skill]],AlphaSkillbooks[Skillbook],1,FALSE)</f>
        <v>Gallente Cruiser</v>
      </c>
    </row>
    <row r="382" spans="2:7" x14ac:dyDescent="0.25">
      <c r="B382" t="s">
        <v>421</v>
      </c>
      <c r="C382" t="s">
        <v>188</v>
      </c>
      <c r="E382" t="s">
        <v>895</v>
      </c>
      <c r="F382" t="s">
        <v>507</v>
      </c>
      <c r="G382" t="str">
        <f>VLOOKUP(AllSkills[[#This Row],[Skill]],AlphaSkillbooks[Skillbook],1,FALSE)</f>
        <v>Gallente Destroyer</v>
      </c>
    </row>
    <row r="383" spans="2:7" x14ac:dyDescent="0.25">
      <c r="B383" t="s">
        <v>421</v>
      </c>
      <c r="C383" t="s">
        <v>189</v>
      </c>
      <c r="E383" t="s">
        <v>896</v>
      </c>
      <c r="F383" t="s">
        <v>507</v>
      </c>
      <c r="G383" t="e">
        <f>VLOOKUP(AllSkills[[#This Row],[Skill]],AlphaSkillbooks[Skillbook],1,FALSE)</f>
        <v>#N/A</v>
      </c>
    </row>
    <row r="384" spans="2:7" x14ac:dyDescent="0.25">
      <c r="B384" t="s">
        <v>421</v>
      </c>
      <c r="C384" t="s">
        <v>192</v>
      </c>
      <c r="E384" t="s">
        <v>897</v>
      </c>
      <c r="F384" t="s">
        <v>507</v>
      </c>
      <c r="G384" t="e">
        <f>VLOOKUP(AllSkills[[#This Row],[Skill]],AlphaSkillbooks[Skillbook],1,FALSE)</f>
        <v>#N/A</v>
      </c>
    </row>
    <row r="385" spans="2:7" x14ac:dyDescent="0.25">
      <c r="B385" t="s">
        <v>421</v>
      </c>
      <c r="C385" t="s">
        <v>193</v>
      </c>
      <c r="E385" t="s">
        <v>898</v>
      </c>
      <c r="F385" t="s">
        <v>507</v>
      </c>
      <c r="G385" t="str">
        <f>VLOOKUP(AllSkills[[#This Row],[Skill]],AlphaSkillbooks[Skillbook],1,FALSE)</f>
        <v>Gallente Frigate</v>
      </c>
    </row>
    <row r="386" spans="2:7" x14ac:dyDescent="0.25">
      <c r="B386" t="s">
        <v>421</v>
      </c>
      <c r="C386" t="s">
        <v>194</v>
      </c>
      <c r="E386" t="s">
        <v>899</v>
      </c>
      <c r="F386" t="s">
        <v>507</v>
      </c>
      <c r="G386" t="str">
        <f>VLOOKUP(AllSkills[[#This Row],[Skill]],AlphaSkillbooks[Skillbook],1,FALSE)</f>
        <v>Gallente Hauler</v>
      </c>
    </row>
    <row r="387" spans="2:7" x14ac:dyDescent="0.25">
      <c r="B387" t="s">
        <v>421</v>
      </c>
      <c r="C387" t="s">
        <v>198</v>
      </c>
      <c r="E387" t="s">
        <v>900</v>
      </c>
      <c r="F387" t="s">
        <v>507</v>
      </c>
      <c r="G387" t="e">
        <f>VLOOKUP(AllSkills[[#This Row],[Skill]],AlphaSkillbooks[Skillbook],1,FALSE)</f>
        <v>#N/A</v>
      </c>
    </row>
    <row r="388" spans="2:7" x14ac:dyDescent="0.25">
      <c r="B388" t="s">
        <v>421</v>
      </c>
      <c r="C388" t="s">
        <v>199</v>
      </c>
      <c r="E388" t="s">
        <v>901</v>
      </c>
      <c r="F388" t="s">
        <v>507</v>
      </c>
      <c r="G388" t="e">
        <f>VLOOKUP(AllSkills[[#This Row],[Skill]],AlphaSkillbooks[Skillbook],1,FALSE)</f>
        <v>#N/A</v>
      </c>
    </row>
    <row r="389" spans="2:7" x14ac:dyDescent="0.25">
      <c r="B389" t="s">
        <v>421</v>
      </c>
      <c r="C389" t="s">
        <v>200</v>
      </c>
      <c r="E389" t="s">
        <v>902</v>
      </c>
      <c r="F389" t="s">
        <v>507</v>
      </c>
      <c r="G389" t="e">
        <f>VLOOKUP(AllSkills[[#This Row],[Skill]],AlphaSkillbooks[Skillbook],1,FALSE)</f>
        <v>#N/A</v>
      </c>
    </row>
    <row r="390" spans="2:7" x14ac:dyDescent="0.25">
      <c r="B390" t="s">
        <v>421</v>
      </c>
      <c r="C390" t="s">
        <v>208</v>
      </c>
      <c r="E390" t="s">
        <v>903</v>
      </c>
      <c r="F390" t="s">
        <v>507</v>
      </c>
      <c r="G390" t="e">
        <f>VLOOKUP(AllSkills[[#This Row],[Skill]],AlphaSkillbooks[Skillbook],1,FALSE)</f>
        <v>#N/A</v>
      </c>
    </row>
    <row r="391" spans="2:7" x14ac:dyDescent="0.25">
      <c r="B391" t="s">
        <v>421</v>
      </c>
      <c r="C391" t="s">
        <v>213</v>
      </c>
      <c r="E391" t="s">
        <v>904</v>
      </c>
      <c r="F391" t="s">
        <v>507</v>
      </c>
      <c r="G391" t="e">
        <f>VLOOKUP(AllSkills[[#This Row],[Skill]],AlphaSkillbooks[Skillbook],1,FALSE)</f>
        <v>#N/A</v>
      </c>
    </row>
    <row r="392" spans="2:7" x14ac:dyDescent="0.25">
      <c r="B392" t="s">
        <v>421</v>
      </c>
      <c r="C392" t="s">
        <v>225</v>
      </c>
      <c r="E392" t="s">
        <v>905</v>
      </c>
      <c r="F392" t="s">
        <v>507</v>
      </c>
      <c r="G392" t="e">
        <f>VLOOKUP(AllSkills[[#This Row],[Skill]],AlphaSkillbooks[Skillbook],1,FALSE)</f>
        <v>#N/A</v>
      </c>
    </row>
    <row r="393" spans="2:7" x14ac:dyDescent="0.25">
      <c r="B393" t="s">
        <v>421</v>
      </c>
      <c r="C393" t="s">
        <v>232</v>
      </c>
      <c r="E393" t="s">
        <v>906</v>
      </c>
      <c r="F393" t="s">
        <v>507</v>
      </c>
      <c r="G393" t="e">
        <f>VLOOKUP(AllSkills[[#This Row],[Skill]],AlphaSkillbooks[Skillbook],1,FALSE)</f>
        <v>#N/A</v>
      </c>
    </row>
    <row r="394" spans="2:7" x14ac:dyDescent="0.25">
      <c r="B394" t="s">
        <v>421</v>
      </c>
      <c r="C394" t="s">
        <v>233</v>
      </c>
      <c r="E394" t="s">
        <v>907</v>
      </c>
      <c r="F394" t="s">
        <v>507</v>
      </c>
      <c r="G394" t="e">
        <f>VLOOKUP(AllSkills[[#This Row],[Skill]],AlphaSkillbooks[Skillbook],1,FALSE)</f>
        <v>#N/A</v>
      </c>
    </row>
    <row r="395" spans="2:7" x14ac:dyDescent="0.25">
      <c r="B395" t="s">
        <v>421</v>
      </c>
      <c r="C395" t="s">
        <v>238</v>
      </c>
      <c r="E395" t="s">
        <v>908</v>
      </c>
      <c r="F395" t="s">
        <v>507</v>
      </c>
      <c r="G395" t="e">
        <f>VLOOKUP(AllSkills[[#This Row],[Skill]],AlphaSkillbooks[Skillbook],1,FALSE)</f>
        <v>#N/A</v>
      </c>
    </row>
    <row r="396" spans="2:7" x14ac:dyDescent="0.25">
      <c r="B396" t="s">
        <v>421</v>
      </c>
      <c r="C396" t="s">
        <v>246</v>
      </c>
      <c r="E396" t="s">
        <v>909</v>
      </c>
      <c r="F396" t="s">
        <v>507</v>
      </c>
      <c r="G396" t="e">
        <f>VLOOKUP(AllSkills[[#This Row],[Skill]],AlphaSkillbooks[Skillbook],1,FALSE)</f>
        <v>#N/A</v>
      </c>
    </row>
    <row r="397" spans="2:7" x14ac:dyDescent="0.25">
      <c r="B397" t="s">
        <v>421</v>
      </c>
      <c r="C397" t="s">
        <v>267</v>
      </c>
      <c r="E397" t="s">
        <v>910</v>
      </c>
      <c r="F397" t="s">
        <v>507</v>
      </c>
      <c r="G397" t="e">
        <f>VLOOKUP(AllSkills[[#This Row],[Skill]],AlphaSkillbooks[Skillbook],1,FALSE)</f>
        <v>#N/A</v>
      </c>
    </row>
    <row r="398" spans="2:7" x14ac:dyDescent="0.25">
      <c r="B398" t="s">
        <v>421</v>
      </c>
      <c r="C398" t="s">
        <v>268</v>
      </c>
      <c r="E398" t="s">
        <v>911</v>
      </c>
      <c r="F398" t="s">
        <v>507</v>
      </c>
      <c r="G398" t="e">
        <f>VLOOKUP(AllSkills[[#This Row],[Skill]],AlphaSkillbooks[Skillbook],1,FALSE)</f>
        <v>#N/A</v>
      </c>
    </row>
    <row r="399" spans="2:7" x14ac:dyDescent="0.25">
      <c r="B399" t="s">
        <v>421</v>
      </c>
      <c r="C399" t="s">
        <v>272</v>
      </c>
      <c r="E399" t="s">
        <v>912</v>
      </c>
      <c r="F399" t="s">
        <v>507</v>
      </c>
      <c r="G399" t="e">
        <f>VLOOKUP(AllSkills[[#This Row],[Skill]],AlphaSkillbooks[Skillbook],1,FALSE)</f>
        <v>#N/A</v>
      </c>
    </row>
    <row r="400" spans="2:7" x14ac:dyDescent="0.25">
      <c r="B400" t="s">
        <v>421</v>
      </c>
      <c r="C400" t="s">
        <v>297</v>
      </c>
      <c r="E400" t="s">
        <v>913</v>
      </c>
      <c r="F400" t="s">
        <v>507</v>
      </c>
      <c r="G400" t="e">
        <f>VLOOKUP(AllSkills[[#This Row],[Skill]],AlphaSkillbooks[Skillbook],1,FALSE)</f>
        <v>#N/A</v>
      </c>
    </row>
    <row r="401" spans="2:7" x14ac:dyDescent="0.25">
      <c r="B401" t="s">
        <v>421</v>
      </c>
      <c r="C401" t="s">
        <v>303</v>
      </c>
      <c r="E401" t="s">
        <v>914</v>
      </c>
      <c r="F401" t="s">
        <v>507</v>
      </c>
      <c r="G401" t="str">
        <f>VLOOKUP(AllSkills[[#This Row],[Skill]],AlphaSkillbooks[Skillbook],1,FALSE)</f>
        <v>Mining Frigate</v>
      </c>
    </row>
    <row r="402" spans="2:7" x14ac:dyDescent="0.25">
      <c r="B402" t="s">
        <v>421</v>
      </c>
      <c r="C402" t="s">
        <v>305</v>
      </c>
      <c r="E402" t="s">
        <v>915</v>
      </c>
      <c r="F402" t="s">
        <v>507</v>
      </c>
      <c r="G402" t="str">
        <f>VLOOKUP(AllSkills[[#This Row],[Skill]],AlphaSkillbooks[Skillbook],1,FALSE)</f>
        <v>Minmatar Battlecruiser</v>
      </c>
    </row>
    <row r="403" spans="2:7" x14ac:dyDescent="0.25">
      <c r="B403" t="s">
        <v>421</v>
      </c>
      <c r="C403" t="s">
        <v>306</v>
      </c>
      <c r="E403" t="s">
        <v>916</v>
      </c>
      <c r="F403" t="s">
        <v>507</v>
      </c>
      <c r="G403" t="e">
        <f>VLOOKUP(AllSkills[[#This Row],[Skill]],AlphaSkillbooks[Skillbook],1,FALSE)</f>
        <v>#N/A</v>
      </c>
    </row>
    <row r="404" spans="2:7" x14ac:dyDescent="0.25">
      <c r="B404" t="s">
        <v>421</v>
      </c>
      <c r="C404" t="s">
        <v>307</v>
      </c>
      <c r="E404" t="s">
        <v>917</v>
      </c>
      <c r="F404" t="s">
        <v>507</v>
      </c>
      <c r="G404" t="e">
        <f>VLOOKUP(AllSkills[[#This Row],[Skill]],AlphaSkillbooks[Skillbook],1,FALSE)</f>
        <v>#N/A</v>
      </c>
    </row>
    <row r="405" spans="2:7" x14ac:dyDescent="0.25">
      <c r="B405" t="s">
        <v>421</v>
      </c>
      <c r="C405" t="s">
        <v>309</v>
      </c>
      <c r="E405" t="s">
        <v>918</v>
      </c>
      <c r="F405" t="s">
        <v>507</v>
      </c>
      <c r="G405" t="str">
        <f>VLOOKUP(AllSkills[[#This Row],[Skill]],AlphaSkillbooks[Skillbook],1,FALSE)</f>
        <v>Minmatar Cruiser</v>
      </c>
    </row>
    <row r="406" spans="2:7" x14ac:dyDescent="0.25">
      <c r="B406" t="s">
        <v>421</v>
      </c>
      <c r="C406" t="s">
        <v>311</v>
      </c>
      <c r="E406" t="s">
        <v>919</v>
      </c>
      <c r="F406" t="s">
        <v>507</v>
      </c>
      <c r="G406" t="str">
        <f>VLOOKUP(AllSkills[[#This Row],[Skill]],AlphaSkillbooks[Skillbook],1,FALSE)</f>
        <v>Minmatar Destroyer</v>
      </c>
    </row>
    <row r="407" spans="2:7" x14ac:dyDescent="0.25">
      <c r="B407" t="s">
        <v>421</v>
      </c>
      <c r="C407" t="s">
        <v>312</v>
      </c>
      <c r="E407" t="s">
        <v>920</v>
      </c>
      <c r="F407" t="s">
        <v>507</v>
      </c>
      <c r="G407" t="e">
        <f>VLOOKUP(AllSkills[[#This Row],[Skill]],AlphaSkillbooks[Skillbook],1,FALSE)</f>
        <v>#N/A</v>
      </c>
    </row>
    <row r="408" spans="2:7" x14ac:dyDescent="0.25">
      <c r="B408" t="s">
        <v>421</v>
      </c>
      <c r="C408" t="s">
        <v>315</v>
      </c>
      <c r="E408" t="s">
        <v>921</v>
      </c>
      <c r="F408" t="s">
        <v>507</v>
      </c>
      <c r="G408" t="e">
        <f>VLOOKUP(AllSkills[[#This Row],[Skill]],AlphaSkillbooks[Skillbook],1,FALSE)</f>
        <v>#N/A</v>
      </c>
    </row>
    <row r="409" spans="2:7" x14ac:dyDescent="0.25">
      <c r="B409" t="s">
        <v>421</v>
      </c>
      <c r="C409" t="s">
        <v>316</v>
      </c>
      <c r="E409" t="s">
        <v>922</v>
      </c>
      <c r="F409" t="s">
        <v>507</v>
      </c>
      <c r="G409" t="str">
        <f>VLOOKUP(AllSkills[[#This Row],[Skill]],AlphaSkillbooks[Skillbook],1,FALSE)</f>
        <v>Minmatar Frigate</v>
      </c>
    </row>
    <row r="410" spans="2:7" x14ac:dyDescent="0.25">
      <c r="B410" t="s">
        <v>421</v>
      </c>
      <c r="C410" t="s">
        <v>317</v>
      </c>
      <c r="E410" t="s">
        <v>923</v>
      </c>
      <c r="F410" t="s">
        <v>507</v>
      </c>
      <c r="G410" t="str">
        <f>VLOOKUP(AllSkills[[#This Row],[Skill]],AlphaSkillbooks[Skillbook],1,FALSE)</f>
        <v>Minmatar Hauler</v>
      </c>
    </row>
    <row r="411" spans="2:7" x14ac:dyDescent="0.25">
      <c r="B411" t="s">
        <v>421</v>
      </c>
      <c r="C411" t="s">
        <v>321</v>
      </c>
      <c r="E411" t="s">
        <v>924</v>
      </c>
      <c r="F411" t="s">
        <v>507</v>
      </c>
      <c r="G411" t="e">
        <f>VLOOKUP(AllSkills[[#This Row],[Skill]],AlphaSkillbooks[Skillbook],1,FALSE)</f>
        <v>#N/A</v>
      </c>
    </row>
    <row r="412" spans="2:7" x14ac:dyDescent="0.25">
      <c r="B412" t="s">
        <v>421</v>
      </c>
      <c r="C412" t="s">
        <v>322</v>
      </c>
      <c r="E412" t="s">
        <v>925</v>
      </c>
      <c r="F412" t="s">
        <v>507</v>
      </c>
      <c r="G412" t="e">
        <f>VLOOKUP(AllSkills[[#This Row],[Skill]],AlphaSkillbooks[Skillbook],1,FALSE)</f>
        <v>#N/A</v>
      </c>
    </row>
    <row r="413" spans="2:7" x14ac:dyDescent="0.25">
      <c r="B413" t="s">
        <v>421</v>
      </c>
      <c r="C413" t="s">
        <v>323</v>
      </c>
      <c r="E413" t="s">
        <v>926</v>
      </c>
      <c r="F413" t="s">
        <v>507</v>
      </c>
      <c r="G413" t="e">
        <f>VLOOKUP(AllSkills[[#This Row],[Skill]],AlphaSkillbooks[Skillbook],1,FALSE)</f>
        <v>#N/A</v>
      </c>
    </row>
    <row r="414" spans="2:7" x14ac:dyDescent="0.25">
      <c r="B414" t="s">
        <v>421</v>
      </c>
      <c r="C414" t="s">
        <v>339</v>
      </c>
      <c r="E414" t="s">
        <v>927</v>
      </c>
      <c r="F414" t="s">
        <v>507</v>
      </c>
      <c r="G414" t="e">
        <f>VLOOKUP(AllSkills[[#This Row],[Skill]],AlphaSkillbooks[Skillbook],1,FALSE)</f>
        <v>#N/A</v>
      </c>
    </row>
    <row r="415" spans="2:7" x14ac:dyDescent="0.25">
      <c r="B415" t="s">
        <v>421</v>
      </c>
      <c r="C415" t="s">
        <v>340</v>
      </c>
      <c r="E415" t="s">
        <v>928</v>
      </c>
      <c r="F415" t="s">
        <v>507</v>
      </c>
      <c r="G415" t="e">
        <f>VLOOKUP(AllSkills[[#This Row],[Skill]],AlphaSkillbooks[Skillbook],1,FALSE)</f>
        <v>#N/A</v>
      </c>
    </row>
    <row r="416" spans="2:7" x14ac:dyDescent="0.25">
      <c r="B416" t="s">
        <v>421</v>
      </c>
      <c r="C416" t="s">
        <v>345</v>
      </c>
      <c r="E416" t="s">
        <v>929</v>
      </c>
      <c r="F416" t="s">
        <v>507</v>
      </c>
      <c r="G416" t="e">
        <f>VLOOKUP(AllSkills[[#This Row],[Skill]],AlphaSkillbooks[Skillbook],1,FALSE)</f>
        <v>#N/A</v>
      </c>
    </row>
    <row r="417" spans="2:7" x14ac:dyDescent="0.25">
      <c r="B417" t="s">
        <v>421</v>
      </c>
      <c r="C417" t="s">
        <v>346</v>
      </c>
      <c r="E417" t="s">
        <v>930</v>
      </c>
      <c r="F417" t="s">
        <v>507</v>
      </c>
      <c r="G417" t="e">
        <f>VLOOKUP(AllSkills[[#This Row],[Skill]],AlphaSkillbooks[Skillbook],1,FALSE)</f>
        <v>#N/A</v>
      </c>
    </row>
    <row r="418" spans="2:7" x14ac:dyDescent="0.25">
      <c r="B418" t="s">
        <v>421</v>
      </c>
      <c r="C418" t="s">
        <v>347</v>
      </c>
      <c r="E418" t="s">
        <v>931</v>
      </c>
      <c r="F418" t="s">
        <v>507</v>
      </c>
      <c r="G418" t="e">
        <f>VLOOKUP(AllSkills[[#This Row],[Skill]],AlphaSkillbooks[Skillbook],1,FALSE)</f>
        <v>#N/A</v>
      </c>
    </row>
    <row r="419" spans="2:7" x14ac:dyDescent="0.25">
      <c r="B419" t="s">
        <v>421</v>
      </c>
      <c r="C419" t="s">
        <v>348</v>
      </c>
      <c r="E419" t="s">
        <v>932</v>
      </c>
      <c r="F419" t="s">
        <v>507</v>
      </c>
      <c r="G419" t="e">
        <f>VLOOKUP(AllSkills[[#This Row],[Skill]],AlphaSkillbooks[Skillbook],1,FALSE)</f>
        <v>#N/A</v>
      </c>
    </row>
    <row r="420" spans="2:7" x14ac:dyDescent="0.25">
      <c r="B420" t="s">
        <v>421</v>
      </c>
      <c r="C420" t="s">
        <v>349</v>
      </c>
      <c r="E420" t="s">
        <v>933</v>
      </c>
      <c r="F420" t="s">
        <v>507</v>
      </c>
      <c r="G420" t="e">
        <f>VLOOKUP(AllSkills[[#This Row],[Skill]],AlphaSkillbooks[Skillbook],1,FALSE)</f>
        <v>#N/A</v>
      </c>
    </row>
    <row r="421" spans="2:7" x14ac:dyDescent="0.25">
      <c r="B421" t="s">
        <v>421</v>
      </c>
      <c r="C421" t="s">
        <v>350</v>
      </c>
      <c r="E421" t="s">
        <v>934</v>
      </c>
      <c r="F421" t="s">
        <v>507</v>
      </c>
      <c r="G421" t="e">
        <f>VLOOKUP(AllSkills[[#This Row],[Skill]],AlphaSkillbooks[Skillbook],1,FALSE)</f>
        <v>#N/A</v>
      </c>
    </row>
    <row r="422" spans="2:7" x14ac:dyDescent="0.25">
      <c r="B422" t="s">
        <v>421</v>
      </c>
      <c r="C422" t="s">
        <v>361</v>
      </c>
      <c r="E422" t="s">
        <v>935</v>
      </c>
      <c r="F422" t="s">
        <v>507</v>
      </c>
      <c r="G422" t="e">
        <f>VLOOKUP(AllSkills[[#This Row],[Skill]],AlphaSkillbooks[Skillbook],1,FALSE)</f>
        <v>#N/A</v>
      </c>
    </row>
    <row r="423" spans="2:7" x14ac:dyDescent="0.25">
      <c r="B423" t="s">
        <v>421</v>
      </c>
      <c r="C423" t="s">
        <v>421</v>
      </c>
      <c r="E423" t="s">
        <v>936</v>
      </c>
      <c r="F423" t="s">
        <v>507</v>
      </c>
      <c r="G423" t="str">
        <f>VLOOKUP(AllSkills[[#This Row],[Skill]],AlphaSkillbooks[Skillbook],1,FALSE)</f>
        <v>Spaceship Command</v>
      </c>
    </row>
    <row r="424" spans="2:7" x14ac:dyDescent="0.25">
      <c r="B424" t="s">
        <v>421</v>
      </c>
      <c r="C424" t="s">
        <v>447</v>
      </c>
      <c r="E424" t="s">
        <v>937</v>
      </c>
      <c r="F424" t="s">
        <v>507</v>
      </c>
      <c r="G424" t="e">
        <f>VLOOKUP(AllSkills[[#This Row],[Skill]],AlphaSkillbooks[Skillbook],1,FALSE)</f>
        <v>#N/A</v>
      </c>
    </row>
    <row r="425" spans="2:7" x14ac:dyDescent="0.25">
      <c r="B425" t="s">
        <v>938</v>
      </c>
      <c r="C425" t="s">
        <v>46</v>
      </c>
      <c r="E425" t="s">
        <v>939</v>
      </c>
      <c r="F425" t="s">
        <v>507</v>
      </c>
      <c r="G425" t="str">
        <f>VLOOKUP(AllSkills[[#This Row],[Skill]],AlphaSkillbooks[Skillbook],1,FALSE)</f>
        <v>Anchoring</v>
      </c>
    </row>
    <row r="426" spans="2:7" x14ac:dyDescent="0.25">
      <c r="B426" t="s">
        <v>938</v>
      </c>
      <c r="C426" t="s">
        <v>423</v>
      </c>
      <c r="E426" t="s">
        <v>940</v>
      </c>
      <c r="F426" t="s">
        <v>507</v>
      </c>
      <c r="G426" t="e">
        <f>VLOOKUP(AllSkills[[#This Row],[Skill]],AlphaSkillbooks[Skillbook],1,FALSE)</f>
        <v>#N/A</v>
      </c>
    </row>
    <row r="427" spans="2:7" x14ac:dyDescent="0.25">
      <c r="B427" t="s">
        <v>938</v>
      </c>
      <c r="C427" t="s">
        <v>424</v>
      </c>
      <c r="E427" t="s">
        <v>941</v>
      </c>
      <c r="F427" t="s">
        <v>507</v>
      </c>
      <c r="G427" t="e">
        <f>VLOOKUP(AllSkills[[#This Row],[Skill]],AlphaSkillbooks[Skillbook],1,FALSE)</f>
        <v>#N/A</v>
      </c>
    </row>
    <row r="428" spans="2:7" x14ac:dyDescent="0.25">
      <c r="B428" t="s">
        <v>938</v>
      </c>
      <c r="C428" t="s">
        <v>425</v>
      </c>
      <c r="E428" t="s">
        <v>942</v>
      </c>
      <c r="F428" t="s">
        <v>507</v>
      </c>
      <c r="G428" t="e">
        <f>VLOOKUP(AllSkills[[#This Row],[Skill]],AlphaSkillbooks[Skillbook],1,FALSE)</f>
        <v>#N/A</v>
      </c>
    </row>
    <row r="429" spans="2:7" x14ac:dyDescent="0.25">
      <c r="B429" t="s">
        <v>938</v>
      </c>
      <c r="C429" t="s">
        <v>426</v>
      </c>
      <c r="E429" t="s">
        <v>943</v>
      </c>
      <c r="F429" t="s">
        <v>507</v>
      </c>
      <c r="G429" t="e">
        <f>VLOOKUP(AllSkills[[#This Row],[Skill]],AlphaSkillbooks[Skillbook],1,FALSE)</f>
        <v>#N/A</v>
      </c>
    </row>
    <row r="430" spans="2:7" x14ac:dyDescent="0.25">
      <c r="B430" t="s">
        <v>938</v>
      </c>
      <c r="C430" t="s">
        <v>427</v>
      </c>
      <c r="E430" t="s">
        <v>944</v>
      </c>
      <c r="F430" t="s">
        <v>507</v>
      </c>
      <c r="G430" t="e">
        <f>VLOOKUP(AllSkills[[#This Row],[Skill]],AlphaSkillbooks[Skillbook],1,FALSE)</f>
        <v>#N/A</v>
      </c>
    </row>
    <row r="431" spans="2:7" x14ac:dyDescent="0.25">
      <c r="B431" t="s">
        <v>945</v>
      </c>
      <c r="C431" t="s">
        <v>29</v>
      </c>
      <c r="E431" t="s">
        <v>946</v>
      </c>
      <c r="F431" t="s">
        <v>507</v>
      </c>
      <c r="G431" t="e">
        <f>VLOOKUP(AllSkills[[#This Row],[Skill]],AlphaSkillbooks[Skillbook],1,FALSE)</f>
        <v>#N/A</v>
      </c>
    </row>
    <row r="432" spans="2:7" x14ac:dyDescent="0.25">
      <c r="B432" t="s">
        <v>945</v>
      </c>
      <c r="C432" t="s">
        <v>31</v>
      </c>
      <c r="E432" t="s">
        <v>947</v>
      </c>
      <c r="F432" t="s">
        <v>507</v>
      </c>
      <c r="G432" t="e">
        <f>VLOOKUP(AllSkills[[#This Row],[Skill]],AlphaSkillbooks[Skillbook],1,FALSE)</f>
        <v>#N/A</v>
      </c>
    </row>
    <row r="433" spans="2:7" x14ac:dyDescent="0.25">
      <c r="B433" t="s">
        <v>945</v>
      </c>
      <c r="C433" t="s">
        <v>40</v>
      </c>
      <c r="E433" t="s">
        <v>948</v>
      </c>
      <c r="F433" t="s">
        <v>507</v>
      </c>
      <c r="G433" t="e">
        <f>VLOOKUP(AllSkills[[#This Row],[Skill]],AlphaSkillbooks[Skillbook],1,FALSE)</f>
        <v>#N/A</v>
      </c>
    </row>
    <row r="434" spans="2:7" x14ac:dyDescent="0.25">
      <c r="B434" t="s">
        <v>945</v>
      </c>
      <c r="C434" t="s">
        <v>41</v>
      </c>
      <c r="E434" t="s">
        <v>949</v>
      </c>
      <c r="F434" t="s">
        <v>507</v>
      </c>
      <c r="G434" t="e">
        <f>VLOOKUP(AllSkills[[#This Row],[Skill]],AlphaSkillbooks[Skillbook],1,FALSE)</f>
        <v>#N/A</v>
      </c>
    </row>
    <row r="435" spans="2:7" x14ac:dyDescent="0.25">
      <c r="B435" t="s">
        <v>945</v>
      </c>
      <c r="C435" t="s">
        <v>69</v>
      </c>
      <c r="E435" t="s">
        <v>950</v>
      </c>
      <c r="F435" t="s">
        <v>507</v>
      </c>
      <c r="G435" t="e">
        <f>VLOOKUP(AllSkills[[#This Row],[Skill]],AlphaSkillbooks[Skillbook],1,FALSE)</f>
        <v>#N/A</v>
      </c>
    </row>
    <row r="436" spans="2:7" x14ac:dyDescent="0.25">
      <c r="B436" t="s">
        <v>945</v>
      </c>
      <c r="C436" t="s">
        <v>71</v>
      </c>
      <c r="E436" t="s">
        <v>951</v>
      </c>
      <c r="F436" t="s">
        <v>507</v>
      </c>
      <c r="G436" t="e">
        <f>VLOOKUP(AllSkills[[#This Row],[Skill]],AlphaSkillbooks[Skillbook],1,FALSE)</f>
        <v>#N/A</v>
      </c>
    </row>
    <row r="437" spans="2:7" x14ac:dyDescent="0.25">
      <c r="B437" t="s">
        <v>945</v>
      </c>
      <c r="C437" t="s">
        <v>79</v>
      </c>
      <c r="E437" t="s">
        <v>952</v>
      </c>
      <c r="F437" t="s">
        <v>507</v>
      </c>
      <c r="G437" t="e">
        <f>VLOOKUP(AllSkills[[#This Row],[Skill]],AlphaSkillbooks[Skillbook],1,FALSE)</f>
        <v>#N/A</v>
      </c>
    </row>
    <row r="438" spans="2:7" x14ac:dyDescent="0.25">
      <c r="B438" t="s">
        <v>945</v>
      </c>
      <c r="C438" t="s">
        <v>80</v>
      </c>
      <c r="E438" t="s">
        <v>953</v>
      </c>
      <c r="F438" t="s">
        <v>507</v>
      </c>
      <c r="G438" t="e">
        <f>VLOOKUP(AllSkills[[#This Row],[Skill]],AlphaSkillbooks[Skillbook],1,FALSE)</f>
        <v>#N/A</v>
      </c>
    </row>
    <row r="439" spans="2:7" x14ac:dyDescent="0.25">
      <c r="B439" t="s">
        <v>945</v>
      </c>
      <c r="C439" t="s">
        <v>185</v>
      </c>
      <c r="E439" t="s">
        <v>954</v>
      </c>
      <c r="F439" t="s">
        <v>507</v>
      </c>
      <c r="G439" t="e">
        <f>VLOOKUP(AllSkills[[#This Row],[Skill]],AlphaSkillbooks[Skillbook],1,FALSE)</f>
        <v>#N/A</v>
      </c>
    </row>
    <row r="440" spans="2:7" x14ac:dyDescent="0.25">
      <c r="B440" t="s">
        <v>945</v>
      </c>
      <c r="C440" t="s">
        <v>187</v>
      </c>
      <c r="E440" t="s">
        <v>955</v>
      </c>
      <c r="F440" t="s">
        <v>507</v>
      </c>
      <c r="G440" t="e">
        <f>VLOOKUP(AllSkills[[#This Row],[Skill]],AlphaSkillbooks[Skillbook],1,FALSE)</f>
        <v>#N/A</v>
      </c>
    </row>
    <row r="441" spans="2:7" x14ac:dyDescent="0.25">
      <c r="B441" t="s">
        <v>945</v>
      </c>
      <c r="C441" t="s">
        <v>195</v>
      </c>
      <c r="E441" t="s">
        <v>956</v>
      </c>
      <c r="F441" t="s">
        <v>507</v>
      </c>
      <c r="G441" t="e">
        <f>VLOOKUP(AllSkills[[#This Row],[Skill]],AlphaSkillbooks[Skillbook],1,FALSE)</f>
        <v>#N/A</v>
      </c>
    </row>
    <row r="442" spans="2:7" x14ac:dyDescent="0.25">
      <c r="B442" t="s">
        <v>945</v>
      </c>
      <c r="C442" t="s">
        <v>196</v>
      </c>
      <c r="E442" t="s">
        <v>957</v>
      </c>
      <c r="F442" t="s">
        <v>507</v>
      </c>
      <c r="G442" t="e">
        <f>VLOOKUP(AllSkills[[#This Row],[Skill]],AlphaSkillbooks[Skillbook],1,FALSE)</f>
        <v>#N/A</v>
      </c>
    </row>
    <row r="443" spans="2:7" x14ac:dyDescent="0.25">
      <c r="B443" t="s">
        <v>945</v>
      </c>
      <c r="C443" t="s">
        <v>308</v>
      </c>
      <c r="E443" t="s">
        <v>958</v>
      </c>
      <c r="F443" t="s">
        <v>507</v>
      </c>
      <c r="G443" t="e">
        <f>VLOOKUP(AllSkills[[#This Row],[Skill]],AlphaSkillbooks[Skillbook],1,FALSE)</f>
        <v>#N/A</v>
      </c>
    </row>
    <row r="444" spans="2:7" x14ac:dyDescent="0.25">
      <c r="B444" t="s">
        <v>945</v>
      </c>
      <c r="C444" t="s">
        <v>310</v>
      </c>
      <c r="E444" t="s">
        <v>959</v>
      </c>
      <c r="F444" t="s">
        <v>507</v>
      </c>
      <c r="G444" t="e">
        <f>VLOOKUP(AllSkills[[#This Row],[Skill]],AlphaSkillbooks[Skillbook],1,FALSE)</f>
        <v>#N/A</v>
      </c>
    </row>
    <row r="445" spans="2:7" x14ac:dyDescent="0.25">
      <c r="B445" t="s">
        <v>945</v>
      </c>
      <c r="C445" t="s">
        <v>318</v>
      </c>
      <c r="E445" t="s">
        <v>960</v>
      </c>
      <c r="F445" t="s">
        <v>507</v>
      </c>
      <c r="G445" t="e">
        <f>VLOOKUP(AllSkills[[#This Row],[Skill]],AlphaSkillbooks[Skillbook],1,FALSE)</f>
        <v>#N/A</v>
      </c>
    </row>
    <row r="446" spans="2:7" x14ac:dyDescent="0.25">
      <c r="B446" t="s">
        <v>945</v>
      </c>
      <c r="C446" t="s">
        <v>319</v>
      </c>
      <c r="E446" t="s">
        <v>961</v>
      </c>
      <c r="F446" t="s">
        <v>507</v>
      </c>
      <c r="G446" t="e">
        <f>VLOOKUP(AllSkills[[#This Row],[Skill]],AlphaSkillbooks[Skillbook],1,FALSE)</f>
        <v>#N/A</v>
      </c>
    </row>
    <row r="447" spans="2:7" x14ac:dyDescent="0.25">
      <c r="B447" t="s">
        <v>962</v>
      </c>
      <c r="C447" t="s">
        <v>23</v>
      </c>
      <c r="E447" t="s">
        <v>963</v>
      </c>
      <c r="F447" t="s">
        <v>507</v>
      </c>
      <c r="G447" t="e">
        <f>VLOOKUP(AllSkills[[#This Row],[Skill]],AlphaSkillbooks[Skillbook],1,FALSE)</f>
        <v>#N/A</v>
      </c>
    </row>
    <row r="448" spans="2:7" x14ac:dyDescent="0.25">
      <c r="B448" t="s">
        <v>962</v>
      </c>
      <c r="C448" t="s">
        <v>203</v>
      </c>
      <c r="E448" t="s">
        <v>964</v>
      </c>
      <c r="F448" t="s">
        <v>507</v>
      </c>
      <c r="G448" t="e">
        <f>VLOOKUP(AllSkills[[#This Row],[Skill]],AlphaSkillbooks[Skillbook],1,FALSE)</f>
        <v>#N/A</v>
      </c>
    </row>
    <row r="449" spans="2:7" x14ac:dyDescent="0.25">
      <c r="B449" t="s">
        <v>962</v>
      </c>
      <c r="C449" t="s">
        <v>245</v>
      </c>
      <c r="E449" t="s">
        <v>965</v>
      </c>
      <c r="F449" t="s">
        <v>507</v>
      </c>
      <c r="G449" t="e">
        <f>VLOOKUP(AllSkills[[#This Row],[Skill]],AlphaSkillbooks[Skillbook],1,FALSE)</f>
        <v>#N/A</v>
      </c>
    </row>
    <row r="450" spans="2:7" x14ac:dyDescent="0.25">
      <c r="B450" t="s">
        <v>962</v>
      </c>
      <c r="C450" t="s">
        <v>270</v>
      </c>
      <c r="E450" t="s">
        <v>966</v>
      </c>
      <c r="F450" t="s">
        <v>507</v>
      </c>
      <c r="G450" t="str">
        <f>VLOOKUP(AllSkills[[#This Row],[Skill]],AlphaSkillbooks[Skillbook],1,FALSE)</f>
        <v>Long Range Targeting</v>
      </c>
    </row>
    <row r="451" spans="2:7" x14ac:dyDescent="0.25">
      <c r="B451" t="s">
        <v>962</v>
      </c>
      <c r="C451" t="s">
        <v>271</v>
      </c>
      <c r="E451" t="s">
        <v>967</v>
      </c>
      <c r="F451" t="s">
        <v>507</v>
      </c>
      <c r="G451" t="e">
        <f>VLOOKUP(AllSkills[[#This Row],[Skill]],AlphaSkillbooks[Skillbook],1,FALSE)</f>
        <v>#N/A</v>
      </c>
    </row>
    <row r="452" spans="2:7" x14ac:dyDescent="0.25">
      <c r="B452" t="s">
        <v>962</v>
      </c>
      <c r="C452" t="s">
        <v>356</v>
      </c>
      <c r="E452" t="s">
        <v>968</v>
      </c>
      <c r="F452" t="s">
        <v>507</v>
      </c>
      <c r="G452" t="e">
        <f>VLOOKUP(AllSkills[[#This Row],[Skill]],AlphaSkillbooks[Skillbook],1,FALSE)</f>
        <v>#N/A</v>
      </c>
    </row>
    <row r="453" spans="2:7" x14ac:dyDescent="0.25">
      <c r="B453" t="s">
        <v>962</v>
      </c>
      <c r="C453" t="s">
        <v>398</v>
      </c>
      <c r="E453" t="s">
        <v>969</v>
      </c>
      <c r="F453" t="s">
        <v>507</v>
      </c>
      <c r="G453" t="str">
        <f>VLOOKUP(AllSkills[[#This Row],[Skill]],AlphaSkillbooks[Skillbook],1,FALSE)</f>
        <v>Signature Analysis</v>
      </c>
    </row>
    <row r="454" spans="2:7" x14ac:dyDescent="0.25">
      <c r="B454" t="s">
        <v>962</v>
      </c>
      <c r="C454" t="s">
        <v>437</v>
      </c>
      <c r="E454" t="s">
        <v>963</v>
      </c>
      <c r="F454" t="s">
        <v>507</v>
      </c>
      <c r="G454" t="str">
        <f>VLOOKUP(AllSkills[[#This Row],[Skill]],AlphaSkillbooks[Skillbook],1,FALSE)</f>
        <v>Target Management</v>
      </c>
    </row>
    <row r="455" spans="2:7" x14ac:dyDescent="0.25">
      <c r="B455" t="s">
        <v>445</v>
      </c>
      <c r="C455" t="s">
        <v>7</v>
      </c>
      <c r="E455" t="s">
        <v>970</v>
      </c>
      <c r="F455" t="s">
        <v>507</v>
      </c>
      <c r="G455" t="e">
        <f>VLOOKUP(AllSkills[[#This Row],[Skill]],AlphaSkillbooks[Skillbook],1,FALSE)</f>
        <v>#N/A</v>
      </c>
    </row>
    <row r="456" spans="2:7" x14ac:dyDescent="0.25">
      <c r="B456" t="s">
        <v>445</v>
      </c>
      <c r="C456" t="s">
        <v>8</v>
      </c>
      <c r="E456" t="s">
        <v>971</v>
      </c>
      <c r="F456" t="s">
        <v>507</v>
      </c>
      <c r="G456" t="e">
        <f>VLOOKUP(AllSkills[[#This Row],[Skill]],AlphaSkillbooks[Skillbook],1,FALSE)</f>
        <v>#N/A</v>
      </c>
    </row>
    <row r="457" spans="2:7" x14ac:dyDescent="0.25">
      <c r="B457" t="s">
        <v>445</v>
      </c>
      <c r="C457" t="s">
        <v>10</v>
      </c>
      <c r="E457" t="s">
        <v>972</v>
      </c>
      <c r="F457" t="s">
        <v>507</v>
      </c>
      <c r="G457" t="e">
        <f>VLOOKUP(AllSkills[[#This Row],[Skill]],AlphaSkillbooks[Skillbook],1,FALSE)</f>
        <v>#N/A</v>
      </c>
    </row>
    <row r="458" spans="2:7" x14ac:dyDescent="0.25">
      <c r="B458" t="s">
        <v>445</v>
      </c>
      <c r="C458" t="s">
        <v>64</v>
      </c>
      <c r="E458" t="s">
        <v>973</v>
      </c>
      <c r="F458" t="s">
        <v>507</v>
      </c>
      <c r="G458" t="str">
        <f>VLOOKUP(AllSkills[[#This Row],[Skill]],AlphaSkillbooks[Skillbook],1,FALSE)</f>
        <v>Broker Relations</v>
      </c>
    </row>
    <row r="459" spans="2:7" x14ac:dyDescent="0.25">
      <c r="B459" t="s">
        <v>445</v>
      </c>
      <c r="C459" t="s">
        <v>119</v>
      </c>
      <c r="E459" t="s">
        <v>974</v>
      </c>
      <c r="F459" t="s">
        <v>507</v>
      </c>
      <c r="G459" t="e">
        <f>VLOOKUP(AllSkills[[#This Row],[Skill]],AlphaSkillbooks[Skillbook],1,FALSE)</f>
        <v>#N/A</v>
      </c>
    </row>
    <row r="460" spans="2:7" x14ac:dyDescent="0.25">
      <c r="B460" t="s">
        <v>445</v>
      </c>
      <c r="C460" t="s">
        <v>122</v>
      </c>
      <c r="E460" t="s">
        <v>975</v>
      </c>
      <c r="F460" t="s">
        <v>507</v>
      </c>
      <c r="G460" t="e">
        <f>VLOOKUP(AllSkills[[#This Row],[Skill]],AlphaSkillbooks[Skillbook],1,FALSE)</f>
        <v>#N/A</v>
      </c>
    </row>
    <row r="461" spans="2:7" x14ac:dyDescent="0.25">
      <c r="B461" t="s">
        <v>445</v>
      </c>
      <c r="C461" t="s">
        <v>129</v>
      </c>
      <c r="E461" t="s">
        <v>976</v>
      </c>
      <c r="F461" t="s">
        <v>507</v>
      </c>
      <c r="G461" t="e">
        <f>VLOOKUP(AllSkills[[#This Row],[Skill]],AlphaSkillbooks[Skillbook],1,FALSE)</f>
        <v>#N/A</v>
      </c>
    </row>
    <row r="462" spans="2:7" x14ac:dyDescent="0.25">
      <c r="B462" t="s">
        <v>445</v>
      </c>
      <c r="C462" t="s">
        <v>132</v>
      </c>
      <c r="E462" t="s">
        <v>977</v>
      </c>
      <c r="F462" t="s">
        <v>507</v>
      </c>
      <c r="G462" t="e">
        <f>VLOOKUP(AllSkills[[#This Row],[Skill]],AlphaSkillbooks[Skillbook],1,FALSE)</f>
        <v>#N/A</v>
      </c>
    </row>
    <row r="463" spans="2:7" x14ac:dyDescent="0.25">
      <c r="B463" t="s">
        <v>445</v>
      </c>
      <c r="C463" t="s">
        <v>273</v>
      </c>
      <c r="E463" t="s">
        <v>978</v>
      </c>
      <c r="F463" t="s">
        <v>507</v>
      </c>
      <c r="G463" t="str">
        <f>VLOOKUP(AllSkills[[#This Row],[Skill]],AlphaSkillbooks[Skillbook],1,FALSE)</f>
        <v>Marketing</v>
      </c>
    </row>
    <row r="464" spans="2:7" x14ac:dyDescent="0.25">
      <c r="B464" t="s">
        <v>445</v>
      </c>
      <c r="C464" t="s">
        <v>351</v>
      </c>
      <c r="E464" t="s">
        <v>979</v>
      </c>
      <c r="F464" t="s">
        <v>507</v>
      </c>
      <c r="G464" t="e">
        <f>VLOOKUP(AllSkills[[#This Row],[Skill]],AlphaSkillbooks[Skillbook],1,FALSE)</f>
        <v>#N/A</v>
      </c>
    </row>
    <row r="465" spans="2:7" x14ac:dyDescent="0.25">
      <c r="B465" t="s">
        <v>445</v>
      </c>
      <c r="C465" t="s">
        <v>373</v>
      </c>
      <c r="E465" t="s">
        <v>980</v>
      </c>
      <c r="F465" t="s">
        <v>507</v>
      </c>
      <c r="G465" t="e">
        <f>VLOOKUP(AllSkills[[#This Row],[Skill]],AlphaSkillbooks[Skillbook],1,FALSE)</f>
        <v>#N/A</v>
      </c>
    </row>
    <row r="466" spans="2:7" x14ac:dyDescent="0.25">
      <c r="B466" t="s">
        <v>445</v>
      </c>
      <c r="C466" t="s">
        <v>445</v>
      </c>
      <c r="E466" t="s">
        <v>981</v>
      </c>
      <c r="F466" t="s">
        <v>507</v>
      </c>
      <c r="G466" t="str">
        <f>VLOOKUP(AllSkills[[#This Row],[Skill]],AlphaSkillbooks[Skillbook],1,FALSE)</f>
        <v>Trade</v>
      </c>
    </row>
    <row r="467" spans="2:7" x14ac:dyDescent="0.25">
      <c r="B467" t="s">
        <v>445</v>
      </c>
      <c r="C467" t="s">
        <v>450</v>
      </c>
      <c r="E467" t="s">
        <v>982</v>
      </c>
      <c r="F467" t="s">
        <v>507</v>
      </c>
      <c r="G467" t="e">
        <f>VLOOKUP(AllSkills[[#This Row],[Skill]],AlphaSkillbooks[Skillbook],1,FALSE)</f>
        <v>#N/A</v>
      </c>
    </row>
    <row r="468" spans="2:7" x14ac:dyDescent="0.25">
      <c r="B468" t="s">
        <v>445</v>
      </c>
      <c r="C468" t="s">
        <v>455</v>
      </c>
      <c r="E468" t="s">
        <v>983</v>
      </c>
      <c r="F468" t="s">
        <v>507</v>
      </c>
      <c r="G468" t="e">
        <f>VLOOKUP(AllSkills[[#This Row],[Skill]],AlphaSkillbooks[Skillbook],1,FALSE)</f>
        <v>#N/A</v>
      </c>
    </row>
    <row r="469" spans="2:7" x14ac:dyDescent="0.25">
      <c r="B469" t="s">
        <v>445</v>
      </c>
      <c r="C469" t="s">
        <v>465</v>
      </c>
      <c r="E469" t="s">
        <v>984</v>
      </c>
      <c r="F469" t="s">
        <v>507</v>
      </c>
      <c r="G469" t="e">
        <f>VLOOKUP(AllSkills[[#This Row],[Skill]],AlphaSkillbooks[Skillbook],1,FALSE)</f>
        <v>#N/A</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222A86-7A23-4EF6-B902-C9920642FA0F}">
  <dimension ref="B2:E542"/>
  <sheetViews>
    <sheetView workbookViewId="0">
      <selection activeCell="E2" sqref="E2:E542"/>
    </sheetView>
  </sheetViews>
  <sheetFormatPr defaultColWidth="1.28515625" defaultRowHeight="15" x14ac:dyDescent="0.25"/>
  <cols>
    <col min="2" max="2" width="47.42578125" bestFit="1" customWidth="1"/>
    <col min="3" max="3" width="3" bestFit="1" customWidth="1"/>
    <col min="4" max="4" width="41.140625" bestFit="1" customWidth="1"/>
    <col min="5" max="5" width="6.42578125" bestFit="1" customWidth="1"/>
  </cols>
  <sheetData>
    <row r="2" spans="2:5" x14ac:dyDescent="0.25">
      <c r="B2" t="s">
        <v>1252</v>
      </c>
      <c r="C2">
        <f>SEARCH(":",B2)</f>
        <v>23</v>
      </c>
      <c r="D2" t="str">
        <f>LEFT(B2,C2-1)</f>
        <v>Abyssal Ore Processing</v>
      </c>
      <c r="E2">
        <f>VALUE(RIGHT(B2,LEN(B2)-C2))</f>
        <v>60381</v>
      </c>
    </row>
    <row r="3" spans="2:5" x14ac:dyDescent="0.25">
      <c r="B3" t="s">
        <v>1253</v>
      </c>
      <c r="C3">
        <f t="shared" ref="C3:C66" si="0">SEARCH(":",B3)</f>
        <v>21</v>
      </c>
      <c r="D3" t="str">
        <f t="shared" ref="D3:D66" si="1">LEFT(B3,C3-1)</f>
        <v>Acceleration Control</v>
      </c>
      <c r="E3">
        <f t="shared" ref="E3:E66" si="2">VALUE(RIGHT(B3,LEN(B3)-C3))</f>
        <v>3452</v>
      </c>
    </row>
    <row r="4" spans="2:5" x14ac:dyDescent="0.25">
      <c r="B4" t="s">
        <v>1254</v>
      </c>
      <c r="C4">
        <f t="shared" si="0"/>
        <v>11</v>
      </c>
      <c r="D4" t="str">
        <f t="shared" si="1"/>
        <v>Accounting</v>
      </c>
      <c r="E4">
        <f t="shared" si="2"/>
        <v>16622</v>
      </c>
    </row>
    <row r="5" spans="2:5" x14ac:dyDescent="0.25">
      <c r="B5" t="s">
        <v>1255</v>
      </c>
      <c r="C5">
        <f t="shared" si="0"/>
        <v>26</v>
      </c>
      <c r="D5" t="str">
        <f t="shared" si="1"/>
        <v>Advanced Broker Relations</v>
      </c>
      <c r="E5">
        <f t="shared" si="2"/>
        <v>16597</v>
      </c>
    </row>
    <row r="6" spans="2:5" x14ac:dyDescent="0.25">
      <c r="B6" t="s">
        <v>1256</v>
      </c>
      <c r="C6">
        <f t="shared" si="0"/>
        <v>35</v>
      </c>
      <c r="D6" t="str">
        <f t="shared" si="1"/>
        <v>Advanced Capital Ship Construction</v>
      </c>
      <c r="E6">
        <f t="shared" si="2"/>
        <v>77725</v>
      </c>
    </row>
    <row r="7" spans="2:5" x14ac:dyDescent="0.25">
      <c r="B7" t="s">
        <v>1257</v>
      </c>
      <c r="C7">
        <f t="shared" si="0"/>
        <v>21</v>
      </c>
      <c r="D7" t="str">
        <f t="shared" si="1"/>
        <v>Advanced Contracting</v>
      </c>
      <c r="E7">
        <f t="shared" si="2"/>
        <v>73912</v>
      </c>
    </row>
    <row r="8" spans="2:5" x14ac:dyDescent="0.25">
      <c r="B8" t="s">
        <v>1258</v>
      </c>
      <c r="C8">
        <f t="shared" si="0"/>
        <v>24</v>
      </c>
      <c r="D8" t="str">
        <f t="shared" si="1"/>
        <v>Advanced Drone Avionics</v>
      </c>
      <c r="E8">
        <f t="shared" si="2"/>
        <v>23566</v>
      </c>
    </row>
    <row r="9" spans="2:5" x14ac:dyDescent="0.25">
      <c r="B9" t="s">
        <v>1259</v>
      </c>
      <c r="C9">
        <f t="shared" si="0"/>
        <v>30</v>
      </c>
      <c r="D9" t="str">
        <f t="shared" si="1"/>
        <v>Advanced Energy Grid Upgrades</v>
      </c>
      <c r="E9">
        <f t="shared" si="2"/>
        <v>11204</v>
      </c>
    </row>
    <row r="10" spans="2:5" x14ac:dyDescent="0.25">
      <c r="B10" t="s">
        <v>1260</v>
      </c>
      <c r="C10">
        <f t="shared" si="0"/>
        <v>38</v>
      </c>
      <c r="D10" t="str">
        <f t="shared" si="1"/>
        <v>Advanced Industrial Ship Construction</v>
      </c>
      <c r="E10">
        <f t="shared" si="2"/>
        <v>3396</v>
      </c>
    </row>
    <row r="11" spans="2:5" x14ac:dyDescent="0.25">
      <c r="B11" t="s">
        <v>1261</v>
      </c>
      <c r="C11">
        <f t="shared" si="0"/>
        <v>18</v>
      </c>
      <c r="D11" t="str">
        <f t="shared" si="1"/>
        <v>Advanced Industry</v>
      </c>
      <c r="E11">
        <f t="shared" si="2"/>
        <v>3388</v>
      </c>
    </row>
    <row r="12" spans="2:5" x14ac:dyDescent="0.25">
      <c r="B12" t="s">
        <v>1262</v>
      </c>
      <c r="C12">
        <f t="shared" si="0"/>
        <v>30</v>
      </c>
      <c r="D12" t="str">
        <f t="shared" si="1"/>
        <v>Advanced Infomorph Psychology</v>
      </c>
      <c r="E12">
        <f t="shared" si="2"/>
        <v>33407</v>
      </c>
    </row>
    <row r="13" spans="2:5" x14ac:dyDescent="0.25">
      <c r="B13" t="s">
        <v>1263</v>
      </c>
      <c r="C13">
        <f t="shared" si="0"/>
        <v>30</v>
      </c>
      <c r="D13" t="str">
        <f t="shared" si="1"/>
        <v>Advanced Laboratory Operation</v>
      </c>
      <c r="E13">
        <f t="shared" si="2"/>
        <v>24624</v>
      </c>
    </row>
    <row r="14" spans="2:5" x14ac:dyDescent="0.25">
      <c r="B14" t="s">
        <v>1264</v>
      </c>
      <c r="C14">
        <f t="shared" si="0"/>
        <v>33</v>
      </c>
      <c r="D14" t="str">
        <f t="shared" si="1"/>
        <v>Advanced Large Ship Construction</v>
      </c>
      <c r="E14">
        <f t="shared" si="2"/>
        <v>3398</v>
      </c>
    </row>
    <row r="15" spans="2:5" x14ac:dyDescent="0.25">
      <c r="B15" t="s">
        <v>1265</v>
      </c>
      <c r="C15">
        <f t="shared" si="0"/>
        <v>25</v>
      </c>
      <c r="D15" t="str">
        <f t="shared" si="1"/>
        <v>Advanced Mass Production</v>
      </c>
      <c r="E15">
        <f t="shared" si="2"/>
        <v>24625</v>
      </c>
    </row>
    <row r="16" spans="2:5" x14ac:dyDescent="0.25">
      <c r="B16" t="s">
        <v>1266</v>
      </c>
      <c r="C16">
        <f t="shared" si="0"/>
        <v>24</v>
      </c>
      <c r="D16" t="str">
        <f t="shared" si="1"/>
        <v>Advanced Mass Reactions</v>
      </c>
      <c r="E16">
        <f t="shared" si="2"/>
        <v>45749</v>
      </c>
    </row>
    <row r="17" spans="2:5" x14ac:dyDescent="0.25">
      <c r="B17" t="s">
        <v>1267</v>
      </c>
      <c r="C17">
        <f t="shared" si="0"/>
        <v>34</v>
      </c>
      <c r="D17" t="str">
        <f t="shared" si="1"/>
        <v>Advanced Medium Ship Construction</v>
      </c>
      <c r="E17">
        <f t="shared" si="2"/>
        <v>3397</v>
      </c>
    </row>
    <row r="18" spans="2:5" x14ac:dyDescent="0.25">
      <c r="B18" t="s">
        <v>1268</v>
      </c>
      <c r="C18">
        <f t="shared" si="0"/>
        <v>21</v>
      </c>
      <c r="D18" t="str">
        <f t="shared" si="1"/>
        <v>Advanced Planetology</v>
      </c>
      <c r="E18">
        <f t="shared" si="2"/>
        <v>2403</v>
      </c>
    </row>
    <row r="19" spans="2:5" x14ac:dyDescent="0.25">
      <c r="B19" t="s">
        <v>1269</v>
      </c>
      <c r="C19">
        <f t="shared" si="0"/>
        <v>25</v>
      </c>
      <c r="D19" t="str">
        <f t="shared" si="1"/>
        <v>Advanced Sensor Upgrades</v>
      </c>
      <c r="E19">
        <f t="shared" si="2"/>
        <v>11208</v>
      </c>
    </row>
    <row r="20" spans="2:5" x14ac:dyDescent="0.25">
      <c r="B20" t="s">
        <v>1270</v>
      </c>
      <c r="C20">
        <f t="shared" si="0"/>
        <v>25</v>
      </c>
      <c r="D20" t="str">
        <f t="shared" si="1"/>
        <v>Advanced Shield Upgrades</v>
      </c>
      <c r="E20">
        <f t="shared" si="2"/>
        <v>11206</v>
      </c>
    </row>
    <row r="21" spans="2:5" x14ac:dyDescent="0.25">
      <c r="B21" t="s">
        <v>1271</v>
      </c>
      <c r="C21">
        <f t="shared" si="0"/>
        <v>33</v>
      </c>
      <c r="D21" t="str">
        <f t="shared" si="1"/>
        <v>Advanced Small Ship Construction</v>
      </c>
      <c r="E21">
        <f t="shared" si="2"/>
        <v>3395</v>
      </c>
    </row>
    <row r="22" spans="2:5" x14ac:dyDescent="0.25">
      <c r="B22" t="s">
        <v>1272</v>
      </c>
      <c r="C22">
        <f t="shared" si="0"/>
        <v>27</v>
      </c>
      <c r="D22" t="str">
        <f t="shared" si="1"/>
        <v>Advanced Spaceship Command</v>
      </c>
      <c r="E22">
        <f t="shared" si="2"/>
        <v>20342</v>
      </c>
    </row>
    <row r="23" spans="2:5" x14ac:dyDescent="0.25">
      <c r="B23" t="s">
        <v>1273</v>
      </c>
      <c r="C23">
        <f t="shared" si="0"/>
        <v>27</v>
      </c>
      <c r="D23" t="str">
        <f t="shared" si="1"/>
        <v>Advanced Target Management</v>
      </c>
      <c r="E23">
        <f t="shared" si="2"/>
        <v>3430</v>
      </c>
    </row>
    <row r="24" spans="2:5" x14ac:dyDescent="0.25">
      <c r="B24" t="s">
        <v>1274</v>
      </c>
      <c r="C24">
        <f t="shared" si="0"/>
        <v>25</v>
      </c>
      <c r="D24" t="str">
        <f t="shared" si="1"/>
        <v>Advanced Weapon Upgrades</v>
      </c>
      <c r="E24">
        <f t="shared" si="2"/>
        <v>11207</v>
      </c>
    </row>
    <row r="25" spans="2:5" x14ac:dyDescent="0.25">
      <c r="B25" t="s">
        <v>1275</v>
      </c>
      <c r="C25">
        <f t="shared" si="0"/>
        <v>12</v>
      </c>
      <c r="D25" t="str">
        <f t="shared" si="1"/>
        <v>Afterburner</v>
      </c>
      <c r="E25">
        <f t="shared" si="2"/>
        <v>3450</v>
      </c>
    </row>
    <row r="26" spans="2:5" x14ac:dyDescent="0.25">
      <c r="B26" t="s">
        <v>1276</v>
      </c>
      <c r="C26">
        <f t="shared" si="0"/>
        <v>20</v>
      </c>
      <c r="D26" t="str">
        <f t="shared" si="1"/>
        <v>Amarr Battlecruiser</v>
      </c>
      <c r="E26">
        <f t="shared" si="2"/>
        <v>33095</v>
      </c>
    </row>
    <row r="27" spans="2:5" x14ac:dyDescent="0.25">
      <c r="B27" t="s">
        <v>1277</v>
      </c>
      <c r="C27">
        <f t="shared" si="0"/>
        <v>17</v>
      </c>
      <c r="D27" t="str">
        <f t="shared" si="1"/>
        <v>Amarr Battleship</v>
      </c>
      <c r="E27">
        <f t="shared" si="2"/>
        <v>3339</v>
      </c>
    </row>
    <row r="28" spans="2:5" x14ac:dyDescent="0.25">
      <c r="B28" t="s">
        <v>1278</v>
      </c>
      <c r="C28">
        <f t="shared" si="0"/>
        <v>14</v>
      </c>
      <c r="D28" t="str">
        <f t="shared" si="1"/>
        <v>Amarr Carrier</v>
      </c>
      <c r="E28">
        <f t="shared" si="2"/>
        <v>24311</v>
      </c>
    </row>
    <row r="29" spans="2:5" x14ac:dyDescent="0.25">
      <c r="B29" t="s">
        <v>1279</v>
      </c>
      <c r="C29">
        <f t="shared" si="0"/>
        <v>19</v>
      </c>
      <c r="D29" t="str">
        <f t="shared" si="1"/>
        <v>Amarr Core Systems</v>
      </c>
      <c r="E29">
        <f t="shared" si="2"/>
        <v>30539</v>
      </c>
    </row>
    <row r="30" spans="2:5" x14ac:dyDescent="0.25">
      <c r="B30" t="s">
        <v>1280</v>
      </c>
      <c r="C30">
        <f t="shared" si="0"/>
        <v>14</v>
      </c>
      <c r="D30" t="str">
        <f t="shared" si="1"/>
        <v>Amarr Cruiser</v>
      </c>
      <c r="E30">
        <f t="shared" si="2"/>
        <v>3335</v>
      </c>
    </row>
    <row r="31" spans="2:5" x14ac:dyDescent="0.25">
      <c r="B31" t="s">
        <v>1281</v>
      </c>
      <c r="C31">
        <f t="shared" si="0"/>
        <v>24</v>
      </c>
      <c r="D31" t="str">
        <f t="shared" si="1"/>
        <v>Amarr Defensive Systems</v>
      </c>
      <c r="E31">
        <f t="shared" si="2"/>
        <v>30532</v>
      </c>
    </row>
    <row r="32" spans="2:5" x14ac:dyDescent="0.25">
      <c r="B32" t="s">
        <v>1282</v>
      </c>
      <c r="C32">
        <f t="shared" si="0"/>
        <v>16</v>
      </c>
      <c r="D32" t="str">
        <f t="shared" si="1"/>
        <v>Amarr Destroyer</v>
      </c>
      <c r="E32">
        <f t="shared" si="2"/>
        <v>33091</v>
      </c>
    </row>
    <row r="33" spans="2:5" x14ac:dyDescent="0.25">
      <c r="B33" t="s">
        <v>1283</v>
      </c>
      <c r="C33">
        <f t="shared" si="0"/>
        <v>18</v>
      </c>
      <c r="D33" t="str">
        <f t="shared" si="1"/>
        <v>Amarr Dreadnought</v>
      </c>
      <c r="E33">
        <f t="shared" si="2"/>
        <v>20525</v>
      </c>
    </row>
    <row r="34" spans="2:5" x14ac:dyDescent="0.25">
      <c r="B34" t="s">
        <v>1284</v>
      </c>
      <c r="C34">
        <f t="shared" si="0"/>
        <v>27</v>
      </c>
      <c r="D34" t="str">
        <f t="shared" si="1"/>
        <v>Amarr Drone Specialization</v>
      </c>
      <c r="E34">
        <f t="shared" si="2"/>
        <v>12484</v>
      </c>
    </row>
    <row r="35" spans="2:5" x14ac:dyDescent="0.25">
      <c r="B35" t="s">
        <v>1285</v>
      </c>
      <c r="C35">
        <f t="shared" si="0"/>
        <v>25</v>
      </c>
      <c r="D35" t="str">
        <f t="shared" si="1"/>
        <v>Amarr Electronic Systems</v>
      </c>
      <c r="E35">
        <f t="shared" si="2"/>
        <v>30536</v>
      </c>
    </row>
    <row r="36" spans="2:5" x14ac:dyDescent="0.25">
      <c r="B36" t="s">
        <v>1286</v>
      </c>
      <c r="C36">
        <f t="shared" si="0"/>
        <v>25</v>
      </c>
      <c r="D36" t="str">
        <f t="shared" si="1"/>
        <v>Amarr Encryption Methods</v>
      </c>
      <c r="E36">
        <f t="shared" si="2"/>
        <v>23087</v>
      </c>
    </row>
    <row r="37" spans="2:5" x14ac:dyDescent="0.25">
      <c r="B37" t="s">
        <v>1287</v>
      </c>
      <c r="C37">
        <f t="shared" si="0"/>
        <v>22</v>
      </c>
      <c r="D37" t="str">
        <f t="shared" si="1"/>
        <v>Amarr Force Auxiliary</v>
      </c>
      <c r="E37">
        <f t="shared" si="2"/>
        <v>40535</v>
      </c>
    </row>
    <row r="38" spans="2:5" x14ac:dyDescent="0.25">
      <c r="B38" t="s">
        <v>1288</v>
      </c>
      <c r="C38">
        <f t="shared" si="0"/>
        <v>16</v>
      </c>
      <c r="D38" t="str">
        <f t="shared" si="1"/>
        <v>Amarr Freighter</v>
      </c>
      <c r="E38">
        <f t="shared" si="2"/>
        <v>20524</v>
      </c>
    </row>
    <row r="39" spans="2:5" x14ac:dyDescent="0.25">
      <c r="B39" t="s">
        <v>1289</v>
      </c>
      <c r="C39">
        <f t="shared" si="0"/>
        <v>14</v>
      </c>
      <c r="D39" t="str">
        <f t="shared" si="1"/>
        <v>Amarr Frigate</v>
      </c>
      <c r="E39">
        <f t="shared" si="2"/>
        <v>3331</v>
      </c>
    </row>
    <row r="40" spans="2:5" x14ac:dyDescent="0.25">
      <c r="B40" t="s">
        <v>1290</v>
      </c>
      <c r="C40">
        <f t="shared" si="0"/>
        <v>13</v>
      </c>
      <c r="D40" t="str">
        <f t="shared" si="1"/>
        <v>Amarr Hauler</v>
      </c>
      <c r="E40">
        <f t="shared" si="2"/>
        <v>3343</v>
      </c>
    </row>
    <row r="41" spans="2:5" x14ac:dyDescent="0.25">
      <c r="B41" t="s">
        <v>1291</v>
      </c>
      <c r="C41">
        <f t="shared" si="0"/>
        <v>24</v>
      </c>
      <c r="D41" t="str">
        <f t="shared" si="1"/>
        <v>Amarr Offensive Systems</v>
      </c>
      <c r="E41">
        <f t="shared" si="2"/>
        <v>30537</v>
      </c>
    </row>
    <row r="42" spans="2:5" x14ac:dyDescent="0.25">
      <c r="B42" t="s">
        <v>1292</v>
      </c>
      <c r="C42">
        <f t="shared" si="0"/>
        <v>25</v>
      </c>
      <c r="D42" t="str">
        <f t="shared" si="1"/>
        <v>Amarr Propulsion Systems</v>
      </c>
      <c r="E42">
        <f t="shared" si="2"/>
        <v>30538</v>
      </c>
    </row>
    <row r="43" spans="2:5" x14ac:dyDescent="0.25">
      <c r="B43" t="s">
        <v>1293</v>
      </c>
      <c r="C43">
        <f t="shared" si="0"/>
        <v>27</v>
      </c>
      <c r="D43" t="str">
        <f t="shared" si="1"/>
        <v>Amarr Starship Engineering</v>
      </c>
      <c r="E43">
        <f t="shared" si="2"/>
        <v>11444</v>
      </c>
    </row>
    <row r="44" spans="2:5" x14ac:dyDescent="0.25">
      <c r="B44" t="s">
        <v>1294</v>
      </c>
      <c r="C44">
        <f t="shared" si="0"/>
        <v>24</v>
      </c>
      <c r="D44" t="str">
        <f t="shared" si="1"/>
        <v>Amarr Strategic Cruiser</v>
      </c>
      <c r="E44">
        <f t="shared" si="2"/>
        <v>30650</v>
      </c>
    </row>
    <row r="45" spans="2:5" x14ac:dyDescent="0.25">
      <c r="B45" t="s">
        <v>1295</v>
      </c>
      <c r="C45">
        <f t="shared" si="0"/>
        <v>25</v>
      </c>
      <c r="D45" t="str">
        <f t="shared" si="1"/>
        <v>Amarr Tactical Destroyer</v>
      </c>
      <c r="E45">
        <f t="shared" si="2"/>
        <v>34390</v>
      </c>
    </row>
    <row r="46" spans="2:5" x14ac:dyDescent="0.25">
      <c r="B46" t="s">
        <v>1296</v>
      </c>
      <c r="C46">
        <f t="shared" si="0"/>
        <v>11</v>
      </c>
      <c r="D46" t="str">
        <f t="shared" si="1"/>
        <v>Amarr Tech</v>
      </c>
      <c r="E46">
        <f t="shared" si="2"/>
        <v>3381</v>
      </c>
    </row>
    <row r="47" spans="2:5" x14ac:dyDescent="0.25">
      <c r="B47" t="s">
        <v>1297</v>
      </c>
      <c r="C47">
        <f t="shared" si="0"/>
        <v>12</v>
      </c>
      <c r="D47" t="str">
        <f t="shared" si="1"/>
        <v>Amarr Titan</v>
      </c>
      <c r="E47">
        <f t="shared" si="2"/>
        <v>3347</v>
      </c>
    </row>
    <row r="48" spans="2:5" x14ac:dyDescent="0.25">
      <c r="B48" t="s">
        <v>1298</v>
      </c>
      <c r="C48">
        <f t="shared" si="0"/>
        <v>10</v>
      </c>
      <c r="D48" t="str">
        <f t="shared" si="1"/>
        <v>Anchoring</v>
      </c>
      <c r="E48">
        <f t="shared" si="2"/>
        <v>11584</v>
      </c>
    </row>
    <row r="49" spans="2:5" x14ac:dyDescent="0.25">
      <c r="B49" t="s">
        <v>1299</v>
      </c>
      <c r="C49">
        <f t="shared" si="0"/>
        <v>12</v>
      </c>
      <c r="D49" t="str">
        <f t="shared" si="1"/>
        <v>Archaeology</v>
      </c>
      <c r="E49">
        <f t="shared" si="2"/>
        <v>13278</v>
      </c>
    </row>
    <row r="50" spans="2:5" x14ac:dyDescent="0.25">
      <c r="B50" t="s">
        <v>1300</v>
      </c>
      <c r="C50">
        <f t="shared" si="0"/>
        <v>19</v>
      </c>
      <c r="D50" t="str">
        <f t="shared" si="1"/>
        <v>Arkonor Processing</v>
      </c>
      <c r="E50">
        <f t="shared" si="2"/>
        <v>12180</v>
      </c>
    </row>
    <row r="51" spans="2:5" x14ac:dyDescent="0.25">
      <c r="B51" t="s">
        <v>1301</v>
      </c>
      <c r="C51">
        <f t="shared" si="0"/>
        <v>15</v>
      </c>
      <c r="D51" t="str">
        <f t="shared" si="1"/>
        <v>Armor Layering</v>
      </c>
      <c r="E51">
        <f t="shared" si="2"/>
        <v>33078</v>
      </c>
    </row>
    <row r="52" spans="2:5" x14ac:dyDescent="0.25">
      <c r="B52" t="s">
        <v>1302</v>
      </c>
      <c r="C52">
        <f t="shared" si="0"/>
        <v>14</v>
      </c>
      <c r="D52" t="str">
        <f t="shared" si="1"/>
        <v>Armor Rigging</v>
      </c>
      <c r="E52">
        <f t="shared" si="2"/>
        <v>26253</v>
      </c>
    </row>
    <row r="53" spans="2:5" x14ac:dyDescent="0.25">
      <c r="B53" t="s">
        <v>1303</v>
      </c>
      <c r="C53">
        <f t="shared" si="0"/>
        <v>16</v>
      </c>
      <c r="D53" t="str">
        <f t="shared" si="1"/>
        <v>Armored Command</v>
      </c>
      <c r="E53">
        <f t="shared" si="2"/>
        <v>20494</v>
      </c>
    </row>
    <row r="54" spans="2:5" x14ac:dyDescent="0.25">
      <c r="B54" t="s">
        <v>1304</v>
      </c>
      <c r="C54">
        <f t="shared" si="0"/>
        <v>27</v>
      </c>
      <c r="D54" t="str">
        <f t="shared" si="1"/>
        <v>Armored Command Specialist</v>
      </c>
      <c r="E54">
        <f t="shared" si="2"/>
        <v>11569</v>
      </c>
    </row>
    <row r="55" spans="2:5" x14ac:dyDescent="0.25">
      <c r="B55" t="s">
        <v>1305</v>
      </c>
      <c r="C55">
        <f t="shared" si="0"/>
        <v>17</v>
      </c>
      <c r="D55" t="str">
        <f t="shared" si="1"/>
        <v>Assault Frigates</v>
      </c>
      <c r="E55">
        <f t="shared" si="2"/>
        <v>12095</v>
      </c>
    </row>
    <row r="56" spans="2:5" x14ac:dyDescent="0.25">
      <c r="B56" t="s">
        <v>1306</v>
      </c>
      <c r="C56">
        <f t="shared" si="0"/>
        <v>13</v>
      </c>
      <c r="D56" t="str">
        <f t="shared" si="1"/>
        <v>Astrogeology</v>
      </c>
      <c r="E56">
        <f t="shared" si="2"/>
        <v>3410</v>
      </c>
    </row>
    <row r="57" spans="2:5" x14ac:dyDescent="0.25">
      <c r="B57" t="s">
        <v>1307</v>
      </c>
      <c r="C57">
        <f t="shared" si="0"/>
        <v>24</v>
      </c>
      <c r="D57" t="str">
        <f t="shared" si="1"/>
        <v>Astrometric Acquisition</v>
      </c>
      <c r="E57">
        <f t="shared" si="2"/>
        <v>25811</v>
      </c>
    </row>
    <row r="58" spans="2:5" x14ac:dyDescent="0.25">
      <c r="B58" t="s">
        <v>1308</v>
      </c>
      <c r="C58">
        <f t="shared" si="0"/>
        <v>24</v>
      </c>
      <c r="D58" t="str">
        <f t="shared" si="1"/>
        <v>Astrometric Pinpointing</v>
      </c>
      <c r="E58">
        <f t="shared" si="2"/>
        <v>25810</v>
      </c>
    </row>
    <row r="59" spans="2:5" x14ac:dyDescent="0.25">
      <c r="B59" t="s">
        <v>1309</v>
      </c>
      <c r="C59">
        <f t="shared" si="0"/>
        <v>25</v>
      </c>
      <c r="D59" t="str">
        <f t="shared" si="1"/>
        <v>Astrometric Rangefinding</v>
      </c>
      <c r="E59">
        <f t="shared" si="2"/>
        <v>25739</v>
      </c>
    </row>
    <row r="60" spans="2:5" x14ac:dyDescent="0.25">
      <c r="B60" t="s">
        <v>1310</v>
      </c>
      <c r="C60">
        <f t="shared" si="0"/>
        <v>13</v>
      </c>
      <c r="D60" t="str">
        <f t="shared" si="1"/>
        <v>Astrometrics</v>
      </c>
      <c r="E60">
        <f t="shared" si="2"/>
        <v>3412</v>
      </c>
    </row>
    <row r="61" spans="2:5" x14ac:dyDescent="0.25">
      <c r="B61" t="s">
        <v>1311</v>
      </c>
      <c r="C61">
        <f t="shared" si="0"/>
        <v>24</v>
      </c>
      <c r="D61" t="str">
        <f t="shared" si="1"/>
        <v>Astronautic Engineering</v>
      </c>
      <c r="E61">
        <f t="shared" si="2"/>
        <v>11487</v>
      </c>
    </row>
    <row r="62" spans="2:5" x14ac:dyDescent="0.25">
      <c r="B62" t="s">
        <v>1312</v>
      </c>
      <c r="C62">
        <f t="shared" si="0"/>
        <v>21</v>
      </c>
      <c r="D62" t="str">
        <f t="shared" si="1"/>
        <v>Astronautics Rigging</v>
      </c>
      <c r="E62">
        <f t="shared" si="2"/>
        <v>26254</v>
      </c>
    </row>
    <row r="63" spans="2:5" x14ac:dyDescent="0.25">
      <c r="B63" t="s">
        <v>1313</v>
      </c>
      <c r="C63">
        <f t="shared" si="0"/>
        <v>24</v>
      </c>
      <c r="D63" t="str">
        <f t="shared" si="1"/>
        <v>Auto-Targeting Missiles</v>
      </c>
      <c r="E63">
        <f t="shared" si="2"/>
        <v>3322</v>
      </c>
    </row>
    <row r="64" spans="2:5" x14ac:dyDescent="0.25">
      <c r="B64" t="s">
        <v>1314</v>
      </c>
      <c r="C64">
        <f t="shared" si="0"/>
        <v>15</v>
      </c>
      <c r="D64" t="str">
        <f t="shared" si="1"/>
        <v>Battlecruisers</v>
      </c>
      <c r="E64">
        <f t="shared" si="2"/>
        <v>12099</v>
      </c>
    </row>
    <row r="65" spans="2:5" x14ac:dyDescent="0.25">
      <c r="B65" t="s">
        <v>1315</v>
      </c>
      <c r="C65">
        <f t="shared" si="0"/>
        <v>22</v>
      </c>
      <c r="D65" t="str">
        <f t="shared" si="1"/>
        <v>Bezdnacine Processing</v>
      </c>
      <c r="E65">
        <f t="shared" si="2"/>
        <v>56631</v>
      </c>
    </row>
    <row r="66" spans="2:5" x14ac:dyDescent="0.25">
      <c r="B66" t="s">
        <v>1316</v>
      </c>
      <c r="C66">
        <f t="shared" si="0"/>
        <v>8</v>
      </c>
      <c r="D66" t="str">
        <f t="shared" si="1"/>
        <v>Biology</v>
      </c>
      <c r="E66">
        <f t="shared" si="2"/>
        <v>3405</v>
      </c>
    </row>
    <row r="67" spans="2:5" x14ac:dyDescent="0.25">
      <c r="B67" t="s">
        <v>1317</v>
      </c>
      <c r="C67">
        <f t="shared" ref="C67:C130" si="3">SEARCH(":",B67)</f>
        <v>18</v>
      </c>
      <c r="D67" t="str">
        <f t="shared" ref="D67:D130" si="4">LEFT(B67,C67-1)</f>
        <v>Bistot Processing</v>
      </c>
      <c r="E67">
        <f t="shared" ref="E67:E130" si="5">VALUE(RIGHT(B67,LEN(B67)-C67))</f>
        <v>12181</v>
      </c>
    </row>
    <row r="68" spans="2:5" x14ac:dyDescent="0.25">
      <c r="B68" t="s">
        <v>1318</v>
      </c>
      <c r="C68">
        <f t="shared" si="3"/>
        <v>21</v>
      </c>
      <c r="D68" t="str">
        <f t="shared" si="4"/>
        <v>Black Market Trading</v>
      </c>
      <c r="E68">
        <f t="shared" si="5"/>
        <v>3445</v>
      </c>
    </row>
    <row r="69" spans="2:5" x14ac:dyDescent="0.25">
      <c r="B69" t="s">
        <v>1319</v>
      </c>
      <c r="C69">
        <f t="shared" si="3"/>
        <v>10</v>
      </c>
      <c r="D69" t="str">
        <f t="shared" si="4"/>
        <v>Black Ops</v>
      </c>
      <c r="E69">
        <f t="shared" si="5"/>
        <v>28656</v>
      </c>
    </row>
    <row r="70" spans="2:5" x14ac:dyDescent="0.25">
      <c r="B70" t="s">
        <v>1320</v>
      </c>
      <c r="C70">
        <f t="shared" si="3"/>
        <v>16</v>
      </c>
      <c r="D70" t="str">
        <f t="shared" si="4"/>
        <v>Bomb Deployment</v>
      </c>
      <c r="E70">
        <f t="shared" si="5"/>
        <v>28073</v>
      </c>
    </row>
    <row r="71" spans="2:5" x14ac:dyDescent="0.25">
      <c r="B71" t="s">
        <v>1321</v>
      </c>
      <c r="C71">
        <f t="shared" si="3"/>
        <v>17</v>
      </c>
      <c r="D71" t="str">
        <f t="shared" si="4"/>
        <v>Broker Relations</v>
      </c>
      <c r="E71">
        <f t="shared" si="5"/>
        <v>3446</v>
      </c>
    </row>
    <row r="72" spans="2:5" x14ac:dyDescent="0.25">
      <c r="B72" t="s">
        <v>1322</v>
      </c>
      <c r="C72">
        <f t="shared" si="3"/>
        <v>26</v>
      </c>
      <c r="D72" t="str">
        <f t="shared" si="4"/>
        <v>Burst Projector Operation</v>
      </c>
      <c r="E72">
        <f t="shared" si="5"/>
        <v>27911</v>
      </c>
    </row>
    <row r="73" spans="2:5" x14ac:dyDescent="0.25">
      <c r="B73" t="s">
        <v>1323</v>
      </c>
      <c r="C73">
        <f t="shared" si="3"/>
        <v>13</v>
      </c>
      <c r="D73" t="str">
        <f t="shared" si="4"/>
        <v>CFO Training</v>
      </c>
      <c r="E73">
        <f t="shared" si="5"/>
        <v>3369</v>
      </c>
    </row>
    <row r="74" spans="2:5" x14ac:dyDescent="0.25">
      <c r="B74" t="s">
        <v>1324</v>
      </c>
      <c r="C74">
        <f t="shared" si="3"/>
        <v>15</v>
      </c>
      <c r="D74" t="str">
        <f t="shared" si="4"/>
        <v>CPU Management</v>
      </c>
      <c r="E74">
        <f t="shared" si="5"/>
        <v>3426</v>
      </c>
    </row>
    <row r="75" spans="2:5" x14ac:dyDescent="0.25">
      <c r="B75" t="s">
        <v>1325</v>
      </c>
      <c r="C75">
        <f t="shared" si="3"/>
        <v>22</v>
      </c>
      <c r="D75" t="str">
        <f t="shared" si="4"/>
        <v>Caldari Battlecruiser</v>
      </c>
      <c r="E75">
        <f t="shared" si="5"/>
        <v>33096</v>
      </c>
    </row>
    <row r="76" spans="2:5" x14ac:dyDescent="0.25">
      <c r="B76" t="s">
        <v>1326</v>
      </c>
      <c r="C76">
        <f t="shared" si="3"/>
        <v>19</v>
      </c>
      <c r="D76" t="str">
        <f t="shared" si="4"/>
        <v>Caldari Battleship</v>
      </c>
      <c r="E76">
        <f t="shared" si="5"/>
        <v>3338</v>
      </c>
    </row>
    <row r="77" spans="2:5" x14ac:dyDescent="0.25">
      <c r="B77" t="s">
        <v>1327</v>
      </c>
      <c r="C77">
        <f t="shared" si="3"/>
        <v>16</v>
      </c>
      <c r="D77" t="str">
        <f t="shared" si="4"/>
        <v>Caldari Carrier</v>
      </c>
      <c r="E77">
        <f t="shared" si="5"/>
        <v>24312</v>
      </c>
    </row>
    <row r="78" spans="2:5" x14ac:dyDescent="0.25">
      <c r="B78" t="s">
        <v>1328</v>
      </c>
      <c r="C78">
        <f t="shared" si="3"/>
        <v>21</v>
      </c>
      <c r="D78" t="str">
        <f t="shared" si="4"/>
        <v>Caldari Core Systems</v>
      </c>
      <c r="E78">
        <f t="shared" si="5"/>
        <v>30548</v>
      </c>
    </row>
    <row r="79" spans="2:5" x14ac:dyDescent="0.25">
      <c r="B79" t="s">
        <v>1329</v>
      </c>
      <c r="C79">
        <f t="shared" si="3"/>
        <v>16</v>
      </c>
      <c r="D79" t="str">
        <f t="shared" si="4"/>
        <v>Caldari Cruiser</v>
      </c>
      <c r="E79">
        <f t="shared" si="5"/>
        <v>3334</v>
      </c>
    </row>
    <row r="80" spans="2:5" x14ac:dyDescent="0.25">
      <c r="B80" t="s">
        <v>1330</v>
      </c>
      <c r="C80">
        <f t="shared" si="3"/>
        <v>26</v>
      </c>
      <c r="D80" t="str">
        <f t="shared" si="4"/>
        <v>Caldari Defensive Systems</v>
      </c>
      <c r="E80">
        <f t="shared" si="5"/>
        <v>30544</v>
      </c>
    </row>
    <row r="81" spans="2:5" x14ac:dyDescent="0.25">
      <c r="B81" t="s">
        <v>1331</v>
      </c>
      <c r="C81">
        <f t="shared" si="3"/>
        <v>18</v>
      </c>
      <c r="D81" t="str">
        <f t="shared" si="4"/>
        <v>Caldari Destroyer</v>
      </c>
      <c r="E81">
        <f t="shared" si="5"/>
        <v>33092</v>
      </c>
    </row>
    <row r="82" spans="2:5" x14ac:dyDescent="0.25">
      <c r="B82" t="s">
        <v>1332</v>
      </c>
      <c r="C82">
        <f t="shared" si="3"/>
        <v>20</v>
      </c>
      <c r="D82" t="str">
        <f t="shared" si="4"/>
        <v>Caldari Dreadnought</v>
      </c>
      <c r="E82">
        <f t="shared" si="5"/>
        <v>20530</v>
      </c>
    </row>
    <row r="83" spans="2:5" x14ac:dyDescent="0.25">
      <c r="B83" t="s">
        <v>1333</v>
      </c>
      <c r="C83">
        <f t="shared" si="3"/>
        <v>29</v>
      </c>
      <c r="D83" t="str">
        <f t="shared" si="4"/>
        <v>Caldari Drone Specialization</v>
      </c>
      <c r="E83">
        <f t="shared" si="5"/>
        <v>12487</v>
      </c>
    </row>
    <row r="84" spans="2:5" x14ac:dyDescent="0.25">
      <c r="B84" t="s">
        <v>1334</v>
      </c>
      <c r="C84">
        <f t="shared" si="3"/>
        <v>27</v>
      </c>
      <c r="D84" t="str">
        <f t="shared" si="4"/>
        <v>Caldari Electronic Systems</v>
      </c>
      <c r="E84">
        <f t="shared" si="5"/>
        <v>30542</v>
      </c>
    </row>
    <row r="85" spans="2:5" x14ac:dyDescent="0.25">
      <c r="B85" t="s">
        <v>1335</v>
      </c>
      <c r="C85">
        <f t="shared" si="3"/>
        <v>27</v>
      </c>
      <c r="D85" t="str">
        <f t="shared" si="4"/>
        <v>Caldari Encryption Methods</v>
      </c>
      <c r="E85">
        <f t="shared" si="5"/>
        <v>21790</v>
      </c>
    </row>
    <row r="86" spans="2:5" x14ac:dyDescent="0.25">
      <c r="B86" t="s">
        <v>1336</v>
      </c>
      <c r="C86">
        <f t="shared" si="3"/>
        <v>24</v>
      </c>
      <c r="D86" t="str">
        <f t="shared" si="4"/>
        <v>Caldari Force Auxiliary</v>
      </c>
      <c r="E86">
        <f t="shared" si="5"/>
        <v>40536</v>
      </c>
    </row>
    <row r="87" spans="2:5" x14ac:dyDescent="0.25">
      <c r="B87" t="s">
        <v>1337</v>
      </c>
      <c r="C87">
        <f t="shared" si="3"/>
        <v>18</v>
      </c>
      <c r="D87" t="str">
        <f t="shared" si="4"/>
        <v>Caldari Freighter</v>
      </c>
      <c r="E87">
        <f t="shared" si="5"/>
        <v>20526</v>
      </c>
    </row>
    <row r="88" spans="2:5" x14ac:dyDescent="0.25">
      <c r="B88" t="s">
        <v>1338</v>
      </c>
      <c r="C88">
        <f t="shared" si="3"/>
        <v>16</v>
      </c>
      <c r="D88" t="str">
        <f t="shared" si="4"/>
        <v>Caldari Frigate</v>
      </c>
      <c r="E88">
        <f t="shared" si="5"/>
        <v>3330</v>
      </c>
    </row>
    <row r="89" spans="2:5" x14ac:dyDescent="0.25">
      <c r="B89" t="s">
        <v>1339</v>
      </c>
      <c r="C89">
        <f t="shared" si="3"/>
        <v>15</v>
      </c>
      <c r="D89" t="str">
        <f t="shared" si="4"/>
        <v>Caldari Hauler</v>
      </c>
      <c r="E89">
        <f t="shared" si="5"/>
        <v>3342</v>
      </c>
    </row>
    <row r="90" spans="2:5" x14ac:dyDescent="0.25">
      <c r="B90" t="s">
        <v>1340</v>
      </c>
      <c r="C90">
        <f t="shared" si="3"/>
        <v>26</v>
      </c>
      <c r="D90" t="str">
        <f t="shared" si="4"/>
        <v>Caldari Offensive Systems</v>
      </c>
      <c r="E90">
        <f t="shared" si="5"/>
        <v>30549</v>
      </c>
    </row>
    <row r="91" spans="2:5" x14ac:dyDescent="0.25">
      <c r="B91" t="s">
        <v>1341</v>
      </c>
      <c r="C91">
        <f t="shared" si="3"/>
        <v>27</v>
      </c>
      <c r="D91" t="str">
        <f t="shared" si="4"/>
        <v>Caldari Propulsion Systems</v>
      </c>
      <c r="E91">
        <f t="shared" si="5"/>
        <v>30552</v>
      </c>
    </row>
    <row r="92" spans="2:5" x14ac:dyDescent="0.25">
      <c r="B92" t="s">
        <v>1342</v>
      </c>
      <c r="C92">
        <f t="shared" si="3"/>
        <v>29</v>
      </c>
      <c r="D92" t="str">
        <f t="shared" si="4"/>
        <v>Caldari Starship Engineering</v>
      </c>
      <c r="E92">
        <f t="shared" si="5"/>
        <v>11454</v>
      </c>
    </row>
    <row r="93" spans="2:5" x14ac:dyDescent="0.25">
      <c r="B93" t="s">
        <v>1343</v>
      </c>
      <c r="C93">
        <f t="shared" si="3"/>
        <v>26</v>
      </c>
      <c r="D93" t="str">
        <f t="shared" si="4"/>
        <v>Caldari Strategic Cruiser</v>
      </c>
      <c r="E93">
        <f t="shared" si="5"/>
        <v>30651</v>
      </c>
    </row>
    <row r="94" spans="2:5" x14ac:dyDescent="0.25">
      <c r="B94" t="s">
        <v>1344</v>
      </c>
      <c r="C94">
        <f t="shared" si="3"/>
        <v>27</v>
      </c>
      <c r="D94" t="str">
        <f t="shared" si="4"/>
        <v>Caldari Tactical Destroyer</v>
      </c>
      <c r="E94">
        <f t="shared" si="5"/>
        <v>35680</v>
      </c>
    </row>
    <row r="95" spans="2:5" x14ac:dyDescent="0.25">
      <c r="B95" t="s">
        <v>1345</v>
      </c>
      <c r="C95">
        <f t="shared" si="3"/>
        <v>13</v>
      </c>
      <c r="D95" t="str">
        <f t="shared" si="4"/>
        <v>Caldari Tech</v>
      </c>
      <c r="E95">
        <f t="shared" si="5"/>
        <v>3382</v>
      </c>
    </row>
    <row r="96" spans="2:5" x14ac:dyDescent="0.25">
      <c r="B96" t="s">
        <v>1346</v>
      </c>
      <c r="C96">
        <f t="shared" si="3"/>
        <v>14</v>
      </c>
      <c r="D96" t="str">
        <f t="shared" si="4"/>
        <v>Caldari Titan</v>
      </c>
      <c r="E96">
        <f t="shared" si="5"/>
        <v>3346</v>
      </c>
    </row>
    <row r="97" spans="2:5" x14ac:dyDescent="0.25">
      <c r="B97" t="s">
        <v>1347</v>
      </c>
      <c r="C97">
        <f t="shared" si="3"/>
        <v>27</v>
      </c>
      <c r="D97" t="str">
        <f t="shared" si="4"/>
        <v>Capacitor Emission Systems</v>
      </c>
      <c r="E97">
        <f t="shared" si="5"/>
        <v>3423</v>
      </c>
    </row>
    <row r="98" spans="2:5" x14ac:dyDescent="0.25">
      <c r="B98" t="s">
        <v>1348</v>
      </c>
      <c r="C98">
        <f t="shared" si="3"/>
        <v>21</v>
      </c>
      <c r="D98" t="str">
        <f t="shared" si="4"/>
        <v>Capacitor Management</v>
      </c>
      <c r="E98">
        <f t="shared" si="5"/>
        <v>3418</v>
      </c>
    </row>
    <row r="99" spans="2:5" x14ac:dyDescent="0.25">
      <c r="B99" t="s">
        <v>1349</v>
      </c>
      <c r="C99">
        <f t="shared" si="3"/>
        <v>28</v>
      </c>
      <c r="D99" t="str">
        <f t="shared" si="4"/>
        <v>Capacitor Systems Operation</v>
      </c>
      <c r="E99">
        <f t="shared" si="5"/>
        <v>3417</v>
      </c>
    </row>
    <row r="100" spans="2:5" x14ac:dyDescent="0.25">
      <c r="B100" t="s">
        <v>1350</v>
      </c>
      <c r="C100">
        <f t="shared" si="3"/>
        <v>33</v>
      </c>
      <c r="D100" t="str">
        <f t="shared" si="4"/>
        <v>Capital Artillery Specialization</v>
      </c>
      <c r="E100">
        <f t="shared" si="5"/>
        <v>41404</v>
      </c>
    </row>
    <row r="101" spans="2:5" x14ac:dyDescent="0.25">
      <c r="B101" t="s">
        <v>1351</v>
      </c>
      <c r="C101">
        <f t="shared" si="3"/>
        <v>34</v>
      </c>
      <c r="D101" t="str">
        <f t="shared" si="4"/>
        <v>Capital Autocannon Specialization</v>
      </c>
      <c r="E101">
        <f t="shared" si="5"/>
        <v>41403</v>
      </c>
    </row>
    <row r="102" spans="2:5" x14ac:dyDescent="0.25">
      <c r="B102" t="s">
        <v>1352</v>
      </c>
      <c r="C102">
        <f t="shared" si="3"/>
        <v>34</v>
      </c>
      <c r="D102" t="str">
        <f t="shared" si="4"/>
        <v>Capital Beam Laser Specialization</v>
      </c>
      <c r="E102">
        <f t="shared" si="5"/>
        <v>41408</v>
      </c>
    </row>
    <row r="103" spans="2:5" x14ac:dyDescent="0.25">
      <c r="B103" t="s">
        <v>1353</v>
      </c>
      <c r="C103">
        <f t="shared" si="3"/>
        <v>31</v>
      </c>
      <c r="D103" t="str">
        <f t="shared" si="4"/>
        <v>Capital Blaster Specialization</v>
      </c>
      <c r="E103">
        <f t="shared" si="5"/>
        <v>41405</v>
      </c>
    </row>
    <row r="104" spans="2:5" x14ac:dyDescent="0.25">
      <c r="B104" t="s">
        <v>1354</v>
      </c>
      <c r="C104">
        <f t="shared" si="3"/>
        <v>35</v>
      </c>
      <c r="D104" t="str">
        <f t="shared" si="4"/>
        <v>Capital Capacitor Emission Systems</v>
      </c>
      <c r="E104">
        <f t="shared" si="5"/>
        <v>24572</v>
      </c>
    </row>
    <row r="105" spans="2:5" x14ac:dyDescent="0.25">
      <c r="B105" t="s">
        <v>1355</v>
      </c>
      <c r="C105">
        <f t="shared" si="3"/>
        <v>22</v>
      </c>
      <c r="D105" t="str">
        <f t="shared" si="4"/>
        <v>Capital Energy Turret</v>
      </c>
      <c r="E105">
        <f t="shared" si="5"/>
        <v>20327</v>
      </c>
    </row>
    <row r="106" spans="2:5" x14ac:dyDescent="0.25">
      <c r="B106" t="s">
        <v>1356</v>
      </c>
      <c r="C106">
        <f t="shared" si="3"/>
        <v>22</v>
      </c>
      <c r="D106" t="str">
        <f t="shared" si="4"/>
        <v>Capital Hybrid Turret</v>
      </c>
      <c r="E106">
        <f t="shared" si="5"/>
        <v>21666</v>
      </c>
    </row>
    <row r="107" spans="2:5" x14ac:dyDescent="0.25">
      <c r="B107" t="s">
        <v>1357</v>
      </c>
      <c r="C107">
        <f t="shared" si="3"/>
        <v>35</v>
      </c>
      <c r="D107" t="str">
        <f t="shared" si="4"/>
        <v>Capital Industrial Reconfiguration</v>
      </c>
      <c r="E107">
        <f t="shared" si="5"/>
        <v>28585</v>
      </c>
    </row>
    <row r="108" spans="2:5" x14ac:dyDescent="0.25">
      <c r="B108" t="s">
        <v>1358</v>
      </c>
      <c r="C108">
        <f t="shared" si="3"/>
        <v>25</v>
      </c>
      <c r="D108" t="str">
        <f t="shared" si="4"/>
        <v>Capital Industrial Ships</v>
      </c>
      <c r="E108">
        <f t="shared" si="5"/>
        <v>28374</v>
      </c>
    </row>
    <row r="109" spans="2:5" x14ac:dyDescent="0.25">
      <c r="B109" t="s">
        <v>1359</v>
      </c>
      <c r="C109">
        <f t="shared" si="3"/>
        <v>25</v>
      </c>
      <c r="D109" t="str">
        <f t="shared" si="4"/>
        <v>Capital Precursor Weapon</v>
      </c>
      <c r="E109">
        <f t="shared" si="5"/>
        <v>52998</v>
      </c>
    </row>
    <row r="110" spans="2:5" x14ac:dyDescent="0.25">
      <c r="B110" t="s">
        <v>1360</v>
      </c>
      <c r="C110">
        <f t="shared" si="3"/>
        <v>26</v>
      </c>
      <c r="D110" t="str">
        <f t="shared" si="4"/>
        <v>Capital Projectile Turret</v>
      </c>
      <c r="E110">
        <f t="shared" si="5"/>
        <v>21667</v>
      </c>
    </row>
    <row r="111" spans="2:5" x14ac:dyDescent="0.25">
      <c r="B111" t="s">
        <v>1361</v>
      </c>
      <c r="C111">
        <f t="shared" si="3"/>
        <v>35</v>
      </c>
      <c r="D111" t="str">
        <f t="shared" si="4"/>
        <v>Capital Pulse Laser Specialization</v>
      </c>
      <c r="E111">
        <f t="shared" si="5"/>
        <v>41407</v>
      </c>
    </row>
    <row r="112" spans="2:5" x14ac:dyDescent="0.25">
      <c r="B112" t="s">
        <v>1362</v>
      </c>
      <c r="C112">
        <f t="shared" si="3"/>
        <v>31</v>
      </c>
      <c r="D112" t="str">
        <f t="shared" si="4"/>
        <v>Capital Railgun Specialization</v>
      </c>
      <c r="E112">
        <f t="shared" si="5"/>
        <v>41406</v>
      </c>
    </row>
    <row r="113" spans="2:5" x14ac:dyDescent="0.25">
      <c r="B113" t="s">
        <v>1363</v>
      </c>
      <c r="C113">
        <f t="shared" si="3"/>
        <v>36</v>
      </c>
      <c r="D113" t="str">
        <f t="shared" si="4"/>
        <v>Capital Remote Armor Repair Systems</v>
      </c>
      <c r="E113">
        <f t="shared" si="5"/>
        <v>24568</v>
      </c>
    </row>
    <row r="114" spans="2:5" x14ac:dyDescent="0.25">
      <c r="B114" t="s">
        <v>1364</v>
      </c>
      <c r="C114">
        <f t="shared" si="3"/>
        <v>35</v>
      </c>
      <c r="D114" t="str">
        <f t="shared" si="4"/>
        <v>Capital Remote Hull Repair Systems</v>
      </c>
      <c r="E114">
        <f t="shared" si="5"/>
        <v>27936</v>
      </c>
    </row>
    <row r="115" spans="2:5" x14ac:dyDescent="0.25">
      <c r="B115" t="s">
        <v>1365</v>
      </c>
      <c r="C115">
        <f t="shared" si="3"/>
        <v>23</v>
      </c>
      <c r="D115" t="str">
        <f t="shared" si="4"/>
        <v>Capital Repair Systems</v>
      </c>
      <c r="E115">
        <f t="shared" si="5"/>
        <v>21803</v>
      </c>
    </row>
    <row r="116" spans="2:5" x14ac:dyDescent="0.25">
      <c r="B116" t="s">
        <v>1366</v>
      </c>
      <c r="C116">
        <f t="shared" si="3"/>
        <v>32</v>
      </c>
      <c r="D116" t="str">
        <f t="shared" si="4"/>
        <v>Capital Shield Emission Systems</v>
      </c>
      <c r="E116">
        <f t="shared" si="5"/>
        <v>24571</v>
      </c>
    </row>
    <row r="117" spans="2:5" x14ac:dyDescent="0.25">
      <c r="B117" t="s">
        <v>1367</v>
      </c>
      <c r="C117">
        <f t="shared" si="3"/>
        <v>25</v>
      </c>
      <c r="D117" t="str">
        <f t="shared" si="4"/>
        <v>Capital Shield Operation</v>
      </c>
      <c r="E117">
        <f t="shared" si="5"/>
        <v>21802</v>
      </c>
    </row>
    <row r="118" spans="2:5" x14ac:dyDescent="0.25">
      <c r="B118" t="s">
        <v>1368</v>
      </c>
      <c r="C118">
        <f t="shared" si="3"/>
        <v>26</v>
      </c>
      <c r="D118" t="str">
        <f t="shared" si="4"/>
        <v>Capital Ship Construction</v>
      </c>
      <c r="E118">
        <f t="shared" si="5"/>
        <v>22242</v>
      </c>
    </row>
    <row r="119" spans="2:5" x14ac:dyDescent="0.25">
      <c r="B119" t="s">
        <v>1369</v>
      </c>
      <c r="C119">
        <f t="shared" si="3"/>
        <v>41</v>
      </c>
      <c r="D119" t="str">
        <f t="shared" si="4"/>
        <v>Capital Shipboard Compression Technology</v>
      </c>
      <c r="E119">
        <f t="shared" si="5"/>
        <v>62451</v>
      </c>
    </row>
    <row r="120" spans="2:5" x14ac:dyDescent="0.25">
      <c r="B120" t="s">
        <v>1370</v>
      </c>
      <c r="C120">
        <f t="shared" si="3"/>
        <v>14</v>
      </c>
      <c r="D120" t="str">
        <f t="shared" si="4"/>
        <v>Capital Ships</v>
      </c>
      <c r="E120">
        <f t="shared" si="5"/>
        <v>20533</v>
      </c>
    </row>
    <row r="121" spans="2:5" x14ac:dyDescent="0.25">
      <c r="B121" t="s">
        <v>1371</v>
      </c>
      <c r="C121">
        <f t="shared" si="3"/>
        <v>22</v>
      </c>
      <c r="D121" t="str">
        <f t="shared" si="4"/>
        <v>Chief Science Officer</v>
      </c>
      <c r="E121">
        <f t="shared" si="5"/>
        <v>3370</v>
      </c>
    </row>
    <row r="122" spans="2:5" x14ac:dyDescent="0.25">
      <c r="B122" t="s">
        <v>1372</v>
      </c>
      <c r="C122">
        <f t="shared" si="3"/>
        <v>9</v>
      </c>
      <c r="D122" t="str">
        <f t="shared" si="4"/>
        <v>Cloaking</v>
      </c>
      <c r="E122">
        <f t="shared" si="5"/>
        <v>11579</v>
      </c>
    </row>
    <row r="123" spans="2:5" x14ac:dyDescent="0.25">
      <c r="B123" t="s">
        <v>1373</v>
      </c>
      <c r="C123">
        <f t="shared" si="3"/>
        <v>27</v>
      </c>
      <c r="D123" t="str">
        <f t="shared" si="4"/>
        <v>Cloning Facility Operation</v>
      </c>
      <c r="E123">
        <f t="shared" si="5"/>
        <v>24606</v>
      </c>
    </row>
    <row r="124" spans="2:5" x14ac:dyDescent="0.25">
      <c r="B124" t="s">
        <v>1374</v>
      </c>
      <c r="C124">
        <f t="shared" si="3"/>
        <v>24</v>
      </c>
      <c r="D124" t="str">
        <f t="shared" si="4"/>
        <v>Coherent Ore Processing</v>
      </c>
      <c r="E124">
        <f t="shared" si="5"/>
        <v>60378</v>
      </c>
    </row>
    <row r="125" spans="2:5" x14ac:dyDescent="0.25">
      <c r="B125" t="s">
        <v>1375</v>
      </c>
      <c r="C125">
        <f t="shared" si="3"/>
        <v>25</v>
      </c>
      <c r="D125" t="str">
        <f t="shared" si="4"/>
        <v>Command Burst Specialist</v>
      </c>
      <c r="E125">
        <f t="shared" si="5"/>
        <v>3354</v>
      </c>
    </row>
    <row r="126" spans="2:5" x14ac:dyDescent="0.25">
      <c r="B126" t="s">
        <v>1376</v>
      </c>
      <c r="C126">
        <f t="shared" si="3"/>
        <v>24</v>
      </c>
      <c r="D126" t="str">
        <f t="shared" si="4"/>
        <v>Command Center Upgrades</v>
      </c>
      <c r="E126">
        <f t="shared" si="5"/>
        <v>2505</v>
      </c>
    </row>
    <row r="127" spans="2:5" x14ac:dyDescent="0.25">
      <c r="B127" t="s">
        <v>1377</v>
      </c>
      <c r="C127">
        <f t="shared" si="3"/>
        <v>19</v>
      </c>
      <c r="D127" t="str">
        <f t="shared" si="4"/>
        <v>Command Destroyers</v>
      </c>
      <c r="E127">
        <f t="shared" si="5"/>
        <v>37615</v>
      </c>
    </row>
    <row r="128" spans="2:5" x14ac:dyDescent="0.25">
      <c r="B128" t="s">
        <v>1378</v>
      </c>
      <c r="C128">
        <f t="shared" si="3"/>
        <v>14</v>
      </c>
      <c r="D128" t="str">
        <f t="shared" si="4"/>
        <v>Command Ships</v>
      </c>
      <c r="E128">
        <f t="shared" si="5"/>
        <v>23950</v>
      </c>
    </row>
    <row r="129" spans="2:5" x14ac:dyDescent="0.25">
      <c r="B129" t="s">
        <v>1379</v>
      </c>
      <c r="C129">
        <f t="shared" si="3"/>
        <v>27</v>
      </c>
      <c r="D129" t="str">
        <f t="shared" si="4"/>
        <v>Common Moon Ore Processing</v>
      </c>
      <c r="E129">
        <f t="shared" si="5"/>
        <v>46153</v>
      </c>
    </row>
    <row r="130" spans="2:5" x14ac:dyDescent="0.25">
      <c r="B130" t="s">
        <v>1380</v>
      </c>
      <c r="C130">
        <f t="shared" si="3"/>
        <v>23</v>
      </c>
      <c r="D130" t="str">
        <f t="shared" si="4"/>
        <v>Complex Ore Processing</v>
      </c>
      <c r="E130">
        <f t="shared" si="5"/>
        <v>60380</v>
      </c>
    </row>
    <row r="131" spans="2:5" x14ac:dyDescent="0.25">
      <c r="B131" t="s">
        <v>1381</v>
      </c>
      <c r="C131">
        <f t="shared" ref="C131:C194" si="6">SEARCH(":",B131)</f>
        <v>8</v>
      </c>
      <c r="D131" t="str">
        <f t="shared" ref="D131:D194" si="7">LEFT(B131,C131-1)</f>
        <v>Concord</v>
      </c>
      <c r="E131">
        <f t="shared" ref="E131:E194" si="8">VALUE(RIGHT(B131,LEN(B131)-C131))</f>
        <v>10264</v>
      </c>
    </row>
    <row r="132" spans="2:5" x14ac:dyDescent="0.25">
      <c r="B132" t="s">
        <v>1382</v>
      </c>
      <c r="C132">
        <f t="shared" si="6"/>
        <v>12</v>
      </c>
      <c r="D132" t="str">
        <f t="shared" si="7"/>
        <v>Connections</v>
      </c>
      <c r="E132">
        <f t="shared" si="8"/>
        <v>3359</v>
      </c>
    </row>
    <row r="133" spans="2:5" x14ac:dyDescent="0.25">
      <c r="B133" t="s">
        <v>1383</v>
      </c>
      <c r="C133">
        <f t="shared" si="6"/>
        <v>19</v>
      </c>
      <c r="D133" t="str">
        <f t="shared" si="7"/>
        <v>Consumable Freight</v>
      </c>
      <c r="E133">
        <f t="shared" si="8"/>
        <v>13074</v>
      </c>
    </row>
    <row r="134" spans="2:5" x14ac:dyDescent="0.25">
      <c r="B134" t="s">
        <v>1384</v>
      </c>
      <c r="C134">
        <f t="shared" si="6"/>
        <v>12</v>
      </c>
      <c r="D134" t="str">
        <f t="shared" si="7"/>
        <v>Contracting</v>
      </c>
      <c r="E134">
        <f t="shared" si="8"/>
        <v>25235</v>
      </c>
    </row>
    <row r="135" spans="2:5" x14ac:dyDescent="0.25">
      <c r="B135" t="s">
        <v>1385</v>
      </c>
      <c r="C135">
        <f t="shared" si="6"/>
        <v>18</v>
      </c>
      <c r="D135" t="str">
        <f t="shared" si="7"/>
        <v>Controlled Bursts</v>
      </c>
      <c r="E135">
        <f t="shared" si="8"/>
        <v>3316</v>
      </c>
    </row>
    <row r="136" spans="2:5" x14ac:dyDescent="0.25">
      <c r="B136" t="s">
        <v>1386</v>
      </c>
      <c r="C136">
        <f t="shared" si="6"/>
        <v>26</v>
      </c>
      <c r="D136" t="str">
        <f t="shared" si="7"/>
        <v>Core Subsystem Technology</v>
      </c>
      <c r="E136">
        <f t="shared" si="8"/>
        <v>30325</v>
      </c>
    </row>
    <row r="137" spans="2:5" x14ac:dyDescent="0.25">
      <c r="B137" t="s">
        <v>1387</v>
      </c>
      <c r="C137">
        <f t="shared" si="6"/>
        <v>24</v>
      </c>
      <c r="D137" t="str">
        <f t="shared" si="7"/>
        <v>Corporation Contracting</v>
      </c>
      <c r="E137">
        <f t="shared" si="8"/>
        <v>25233</v>
      </c>
    </row>
    <row r="138" spans="2:5" x14ac:dyDescent="0.25">
      <c r="B138" t="s">
        <v>1388</v>
      </c>
      <c r="C138">
        <f t="shared" si="6"/>
        <v>23</v>
      </c>
      <c r="D138" t="str">
        <f t="shared" si="7"/>
        <v>Corporation Management</v>
      </c>
      <c r="E138">
        <f t="shared" si="8"/>
        <v>3363</v>
      </c>
    </row>
    <row r="139" spans="2:5" x14ac:dyDescent="0.25">
      <c r="B139" t="s">
        <v>1389</v>
      </c>
      <c r="C139">
        <f t="shared" si="6"/>
        <v>11</v>
      </c>
      <c r="D139" t="str">
        <f t="shared" si="7"/>
        <v>Covert Ops</v>
      </c>
      <c r="E139">
        <f t="shared" si="8"/>
        <v>12093</v>
      </c>
    </row>
    <row r="140" spans="2:5" x14ac:dyDescent="0.25">
      <c r="B140" t="s">
        <v>1390</v>
      </c>
      <c r="C140">
        <f t="shared" si="6"/>
        <v>21</v>
      </c>
      <c r="D140" t="str">
        <f t="shared" si="7"/>
        <v>Criminal Connections</v>
      </c>
      <c r="E140">
        <f t="shared" si="8"/>
        <v>3361</v>
      </c>
    </row>
    <row r="141" spans="2:5" x14ac:dyDescent="0.25">
      <c r="B141" t="s">
        <v>1391</v>
      </c>
      <c r="C141">
        <f t="shared" si="6"/>
        <v>19</v>
      </c>
      <c r="D141" t="str">
        <f t="shared" si="7"/>
        <v>Crokite Processing</v>
      </c>
      <c r="E141">
        <f t="shared" si="8"/>
        <v>12182</v>
      </c>
    </row>
    <row r="142" spans="2:5" x14ac:dyDescent="0.25">
      <c r="B142" t="s">
        <v>1392</v>
      </c>
      <c r="C142">
        <f t="shared" si="6"/>
        <v>30</v>
      </c>
      <c r="D142" t="str">
        <f t="shared" si="7"/>
        <v>Cruise Missile Specialization</v>
      </c>
      <c r="E142">
        <f t="shared" si="8"/>
        <v>20212</v>
      </c>
    </row>
    <row r="143" spans="2:5" x14ac:dyDescent="0.25">
      <c r="B143" t="s">
        <v>1393</v>
      </c>
      <c r="C143">
        <f t="shared" si="6"/>
        <v>16</v>
      </c>
      <c r="D143" t="str">
        <f t="shared" si="7"/>
        <v>Cruise Missiles</v>
      </c>
      <c r="E143">
        <f t="shared" si="8"/>
        <v>3326</v>
      </c>
    </row>
    <row r="144" spans="2:5" x14ac:dyDescent="0.25">
      <c r="B144" t="s">
        <v>1394</v>
      </c>
      <c r="C144">
        <f t="shared" si="6"/>
        <v>23</v>
      </c>
      <c r="D144" t="str">
        <f t="shared" si="7"/>
        <v>Customs Code Expertise</v>
      </c>
      <c r="E144">
        <f t="shared" si="8"/>
        <v>33467</v>
      </c>
    </row>
    <row r="145" spans="2:5" x14ac:dyDescent="0.25">
      <c r="B145" t="s">
        <v>1395</v>
      </c>
      <c r="C145">
        <f t="shared" si="6"/>
        <v>12</v>
      </c>
      <c r="D145" t="str">
        <f t="shared" si="7"/>
        <v>Cybernetics</v>
      </c>
      <c r="E145">
        <f t="shared" si="8"/>
        <v>3411</v>
      </c>
    </row>
    <row r="146" spans="2:5" x14ac:dyDescent="0.25">
      <c r="B146" t="s">
        <v>1396</v>
      </c>
      <c r="C146">
        <f t="shared" si="6"/>
        <v>23</v>
      </c>
      <c r="D146" t="str">
        <f t="shared" si="7"/>
        <v>Cynosural Field Theory</v>
      </c>
      <c r="E146">
        <f t="shared" si="8"/>
        <v>21603</v>
      </c>
    </row>
    <row r="147" spans="2:5" x14ac:dyDescent="0.25">
      <c r="B147" t="s">
        <v>1397</v>
      </c>
      <c r="C147">
        <f t="shared" si="6"/>
        <v>16</v>
      </c>
      <c r="D147" t="str">
        <f t="shared" si="7"/>
        <v>DED Connections</v>
      </c>
      <c r="E147">
        <f t="shared" si="8"/>
        <v>3362</v>
      </c>
    </row>
    <row r="148" spans="2:5" x14ac:dyDescent="0.25">
      <c r="B148" t="s">
        <v>1398</v>
      </c>
      <c r="C148">
        <f t="shared" si="6"/>
        <v>22</v>
      </c>
      <c r="D148" t="str">
        <f t="shared" si="7"/>
        <v>Dark Ochre Processing</v>
      </c>
      <c r="E148">
        <f t="shared" si="8"/>
        <v>12183</v>
      </c>
    </row>
    <row r="149" spans="2:5" x14ac:dyDescent="0.25">
      <c r="B149" t="s">
        <v>1399</v>
      </c>
      <c r="C149">
        <f t="shared" si="6"/>
        <v>11</v>
      </c>
      <c r="D149" t="str">
        <f t="shared" si="7"/>
        <v>Daytrading</v>
      </c>
      <c r="E149">
        <f t="shared" si="8"/>
        <v>16595</v>
      </c>
    </row>
    <row r="150" spans="2:5" x14ac:dyDescent="0.25">
      <c r="B150" t="s">
        <v>1400</v>
      </c>
      <c r="C150">
        <f t="shared" si="6"/>
        <v>17</v>
      </c>
      <c r="D150" t="str">
        <f t="shared" si="7"/>
        <v>Deep Core Mining</v>
      </c>
      <c r="E150">
        <f t="shared" si="8"/>
        <v>11395</v>
      </c>
    </row>
    <row r="151" spans="2:5" x14ac:dyDescent="0.25">
      <c r="B151" t="s">
        <v>1401</v>
      </c>
      <c r="C151">
        <f t="shared" si="6"/>
        <v>18</v>
      </c>
      <c r="D151" t="str">
        <f t="shared" si="7"/>
        <v>Defender Missiles</v>
      </c>
      <c r="E151">
        <f t="shared" si="8"/>
        <v>3323</v>
      </c>
    </row>
    <row r="152" spans="2:5" x14ac:dyDescent="0.25">
      <c r="B152" t="s">
        <v>1402</v>
      </c>
      <c r="C152">
        <f t="shared" si="6"/>
        <v>31</v>
      </c>
      <c r="D152" t="str">
        <f t="shared" si="7"/>
        <v>Defensive Subsystem Technology</v>
      </c>
      <c r="E152">
        <f t="shared" si="8"/>
        <v>30324</v>
      </c>
    </row>
    <row r="153" spans="2:5" x14ac:dyDescent="0.25">
      <c r="B153" t="s">
        <v>1403</v>
      </c>
      <c r="C153">
        <f t="shared" si="6"/>
        <v>11</v>
      </c>
      <c r="D153" t="str">
        <f t="shared" si="7"/>
        <v>Destroyers</v>
      </c>
      <c r="E153">
        <f t="shared" si="8"/>
        <v>12097</v>
      </c>
    </row>
    <row r="154" spans="2:5" x14ac:dyDescent="0.25">
      <c r="B154" t="s">
        <v>1404</v>
      </c>
      <c r="C154">
        <f t="shared" si="6"/>
        <v>10</v>
      </c>
      <c r="D154" t="str">
        <f t="shared" si="7"/>
        <v>Diplomacy</v>
      </c>
      <c r="E154">
        <f t="shared" si="8"/>
        <v>3357</v>
      </c>
    </row>
    <row r="155" spans="2:5" x14ac:dyDescent="0.25">
      <c r="B155" t="s">
        <v>1405</v>
      </c>
      <c r="C155">
        <f t="shared" si="6"/>
        <v>21</v>
      </c>
      <c r="D155" t="str">
        <f t="shared" si="7"/>
        <v>Diplomatic Relations</v>
      </c>
      <c r="E155">
        <f t="shared" si="8"/>
        <v>3368</v>
      </c>
    </row>
    <row r="156" spans="2:5" x14ac:dyDescent="0.25">
      <c r="B156" t="s">
        <v>1406</v>
      </c>
      <c r="C156">
        <f t="shared" si="6"/>
        <v>27</v>
      </c>
      <c r="D156" t="str">
        <f t="shared" si="7"/>
        <v>Disruptive Lance Operation</v>
      </c>
      <c r="E156">
        <f t="shared" si="8"/>
        <v>77739</v>
      </c>
    </row>
    <row r="157" spans="2:5" x14ac:dyDescent="0.25">
      <c r="B157" t="s">
        <v>1407</v>
      </c>
      <c r="C157">
        <f t="shared" si="6"/>
        <v>25</v>
      </c>
      <c r="D157" t="str">
        <f t="shared" si="7"/>
        <v>Distribution Connections</v>
      </c>
      <c r="E157">
        <f t="shared" si="8"/>
        <v>3894</v>
      </c>
    </row>
    <row r="158" spans="2:5" x14ac:dyDescent="0.25">
      <c r="B158" t="s">
        <v>1408</v>
      </c>
      <c r="C158">
        <f t="shared" si="6"/>
        <v>19</v>
      </c>
      <c r="D158" t="str">
        <f t="shared" si="7"/>
        <v>Doomsday Operation</v>
      </c>
      <c r="E158">
        <f t="shared" si="8"/>
        <v>24563</v>
      </c>
    </row>
    <row r="159" spans="2:5" x14ac:dyDescent="0.25">
      <c r="B159" t="s">
        <v>1409</v>
      </c>
      <c r="C159">
        <f t="shared" si="6"/>
        <v>22</v>
      </c>
      <c r="D159" t="str">
        <f t="shared" si="7"/>
        <v>Doomsday Rapid Firing</v>
      </c>
      <c r="E159">
        <f t="shared" si="8"/>
        <v>41537</v>
      </c>
    </row>
    <row r="160" spans="2:5" x14ac:dyDescent="0.25">
      <c r="B160" t="s">
        <v>1410</v>
      </c>
      <c r="C160">
        <f t="shared" si="6"/>
        <v>15</v>
      </c>
      <c r="D160" t="str">
        <f t="shared" si="7"/>
        <v>Drone Avionics</v>
      </c>
      <c r="E160">
        <f t="shared" si="8"/>
        <v>3437</v>
      </c>
    </row>
    <row r="161" spans="2:5" x14ac:dyDescent="0.25">
      <c r="B161" t="s">
        <v>1411</v>
      </c>
      <c r="C161">
        <f t="shared" si="6"/>
        <v>17</v>
      </c>
      <c r="D161" t="str">
        <f t="shared" si="7"/>
        <v>Drone Durability</v>
      </c>
      <c r="E161">
        <f t="shared" si="8"/>
        <v>23618</v>
      </c>
    </row>
    <row r="162" spans="2:5" x14ac:dyDescent="0.25">
      <c r="B162" t="s">
        <v>1412</v>
      </c>
      <c r="C162">
        <f t="shared" si="6"/>
        <v>14</v>
      </c>
      <c r="D162" t="str">
        <f t="shared" si="7"/>
        <v>Drone Freight</v>
      </c>
      <c r="E162">
        <f t="shared" si="8"/>
        <v>13072</v>
      </c>
    </row>
    <row r="163" spans="2:5" x14ac:dyDescent="0.25">
      <c r="B163" t="s">
        <v>1413</v>
      </c>
      <c r="C163">
        <f t="shared" si="6"/>
        <v>18</v>
      </c>
      <c r="D163" t="str">
        <f t="shared" si="7"/>
        <v>Drone Interfacing</v>
      </c>
      <c r="E163">
        <f t="shared" si="8"/>
        <v>3442</v>
      </c>
    </row>
    <row r="164" spans="2:5" x14ac:dyDescent="0.25">
      <c r="B164" t="s">
        <v>1414</v>
      </c>
      <c r="C164">
        <f t="shared" si="6"/>
        <v>17</v>
      </c>
      <c r="D164" t="str">
        <f t="shared" si="7"/>
        <v>Drone Navigation</v>
      </c>
      <c r="E164">
        <f t="shared" si="8"/>
        <v>12305</v>
      </c>
    </row>
    <row r="165" spans="2:5" x14ac:dyDescent="0.25">
      <c r="B165" t="s">
        <v>1415</v>
      </c>
      <c r="C165">
        <f t="shared" si="6"/>
        <v>20</v>
      </c>
      <c r="D165" t="str">
        <f t="shared" si="7"/>
        <v>Drone Sharpshooting</v>
      </c>
      <c r="E165">
        <f t="shared" si="8"/>
        <v>23606</v>
      </c>
    </row>
    <row r="166" spans="2:5" x14ac:dyDescent="0.25">
      <c r="B166" t="s">
        <v>1416</v>
      </c>
      <c r="C166">
        <f t="shared" si="6"/>
        <v>7</v>
      </c>
      <c r="D166" t="str">
        <f t="shared" si="7"/>
        <v>Drones</v>
      </c>
      <c r="E166">
        <f t="shared" si="8"/>
        <v>3436</v>
      </c>
    </row>
    <row r="167" spans="2:5" x14ac:dyDescent="0.25">
      <c r="B167" t="s">
        <v>1417</v>
      </c>
      <c r="C167">
        <f t="shared" si="6"/>
        <v>15</v>
      </c>
      <c r="D167" t="str">
        <f t="shared" si="7"/>
        <v>Drones Rigging</v>
      </c>
      <c r="E167">
        <f t="shared" si="8"/>
        <v>26255</v>
      </c>
    </row>
    <row r="168" spans="2:5" x14ac:dyDescent="0.25">
      <c r="B168" t="s">
        <v>1418</v>
      </c>
      <c r="C168">
        <f t="shared" si="6"/>
        <v>19</v>
      </c>
      <c r="D168" t="str">
        <f t="shared" si="7"/>
        <v>Drug Manufacturing</v>
      </c>
      <c r="E168">
        <f t="shared" si="8"/>
        <v>26224</v>
      </c>
    </row>
    <row r="169" spans="2:5" x14ac:dyDescent="0.25">
      <c r="B169" t="s">
        <v>1419</v>
      </c>
      <c r="C169">
        <f t="shared" si="6"/>
        <v>19</v>
      </c>
      <c r="D169" t="str">
        <f t="shared" si="7"/>
        <v>EDENCOM Battleship</v>
      </c>
      <c r="E169">
        <f t="shared" si="8"/>
        <v>54794</v>
      </c>
    </row>
    <row r="170" spans="2:5" x14ac:dyDescent="0.25">
      <c r="B170" t="s">
        <v>1420</v>
      </c>
      <c r="C170">
        <f t="shared" si="6"/>
        <v>16</v>
      </c>
      <c r="D170" t="str">
        <f t="shared" si="7"/>
        <v>EDENCOM Cruiser</v>
      </c>
      <c r="E170">
        <f t="shared" si="8"/>
        <v>55032</v>
      </c>
    </row>
    <row r="171" spans="2:5" x14ac:dyDescent="0.25">
      <c r="B171" t="s">
        <v>1421</v>
      </c>
      <c r="C171">
        <f t="shared" si="6"/>
        <v>16</v>
      </c>
      <c r="D171" t="str">
        <f t="shared" si="7"/>
        <v>EDENCOM Frigate</v>
      </c>
      <c r="E171">
        <f t="shared" si="8"/>
        <v>55031</v>
      </c>
    </row>
    <row r="172" spans="2:5" x14ac:dyDescent="0.25">
      <c r="B172" t="s">
        <v>1422</v>
      </c>
      <c r="C172">
        <f t="shared" si="6"/>
        <v>22</v>
      </c>
      <c r="D172" t="str">
        <f t="shared" si="7"/>
        <v>EM Armor Compensation</v>
      </c>
      <c r="E172">
        <f t="shared" si="8"/>
        <v>22806</v>
      </c>
    </row>
    <row r="173" spans="2:5" x14ac:dyDescent="0.25">
      <c r="B173" t="s">
        <v>1423</v>
      </c>
      <c r="C173">
        <f t="shared" si="6"/>
        <v>23</v>
      </c>
      <c r="D173" t="str">
        <f t="shared" si="7"/>
        <v>EM Shield Compensation</v>
      </c>
      <c r="E173">
        <f t="shared" si="8"/>
        <v>12365</v>
      </c>
    </row>
    <row r="174" spans="2:5" x14ac:dyDescent="0.25">
      <c r="B174" t="s">
        <v>1424</v>
      </c>
      <c r="C174">
        <f t="shared" si="6"/>
        <v>24</v>
      </c>
      <c r="D174" t="str">
        <f t="shared" si="7"/>
        <v>Electromagnetic Physics</v>
      </c>
      <c r="E174">
        <f t="shared" si="8"/>
        <v>11448</v>
      </c>
    </row>
    <row r="175" spans="2:5" x14ac:dyDescent="0.25">
      <c r="B175" t="s">
        <v>1425</v>
      </c>
      <c r="C175">
        <f t="shared" si="6"/>
        <v>24</v>
      </c>
      <c r="D175" t="str">
        <f t="shared" si="7"/>
        <v>Electronic Attack Ships</v>
      </c>
      <c r="E175">
        <f t="shared" si="8"/>
        <v>28615</v>
      </c>
    </row>
    <row r="176" spans="2:5" x14ac:dyDescent="0.25">
      <c r="B176" t="s">
        <v>1426</v>
      </c>
      <c r="C176">
        <f t="shared" si="6"/>
        <v>23</v>
      </c>
      <c r="D176" t="str">
        <f t="shared" si="7"/>
        <v>Electronic Engineering</v>
      </c>
      <c r="E176">
        <f t="shared" si="8"/>
        <v>11453</v>
      </c>
    </row>
    <row r="177" spans="2:5" x14ac:dyDescent="0.25">
      <c r="B177" t="s">
        <v>1427</v>
      </c>
      <c r="C177">
        <f t="shared" si="6"/>
        <v>32</v>
      </c>
      <c r="D177" t="str">
        <f t="shared" si="7"/>
        <v>Electronic Subsystem Technology</v>
      </c>
      <c r="E177">
        <f t="shared" si="8"/>
        <v>30326</v>
      </c>
    </row>
    <row r="178" spans="2:5" x14ac:dyDescent="0.25">
      <c r="B178" t="s">
        <v>1428</v>
      </c>
      <c r="C178">
        <f t="shared" si="6"/>
        <v>31</v>
      </c>
      <c r="D178" t="str">
        <f t="shared" si="7"/>
        <v>Electronic Superiority Rigging</v>
      </c>
      <c r="E178">
        <f t="shared" si="8"/>
        <v>26256</v>
      </c>
    </row>
    <row r="179" spans="2:5" x14ac:dyDescent="0.25">
      <c r="B179" t="s">
        <v>1429</v>
      </c>
      <c r="C179">
        <f t="shared" si="6"/>
        <v>19</v>
      </c>
      <c r="D179" t="str">
        <f t="shared" si="7"/>
        <v>Electronic Warfare</v>
      </c>
      <c r="E179">
        <f t="shared" si="8"/>
        <v>3427</v>
      </c>
    </row>
    <row r="180" spans="2:5" x14ac:dyDescent="0.25">
      <c r="B180" t="s">
        <v>1430</v>
      </c>
      <c r="C180">
        <f t="shared" si="6"/>
        <v>21</v>
      </c>
      <c r="D180" t="str">
        <f t="shared" si="7"/>
        <v>Electronics Upgrades</v>
      </c>
      <c r="E180">
        <f t="shared" si="8"/>
        <v>3432</v>
      </c>
    </row>
    <row r="181" spans="2:5" x14ac:dyDescent="0.25">
      <c r="B181" t="s">
        <v>1431</v>
      </c>
      <c r="C181">
        <f t="shared" si="6"/>
        <v>27</v>
      </c>
      <c r="D181" t="str">
        <f t="shared" si="7"/>
        <v>Elite Infomorph Psychology</v>
      </c>
      <c r="E181">
        <f t="shared" si="8"/>
        <v>73910</v>
      </c>
    </row>
    <row r="182" spans="2:5" x14ac:dyDescent="0.25">
      <c r="B182" t="s">
        <v>1432</v>
      </c>
      <c r="C182">
        <f t="shared" si="6"/>
        <v>15</v>
      </c>
      <c r="D182" t="str">
        <f t="shared" si="7"/>
        <v>Empire Control</v>
      </c>
      <c r="E182">
        <f t="shared" si="8"/>
        <v>3732</v>
      </c>
    </row>
    <row r="183" spans="2:5" x14ac:dyDescent="0.25">
      <c r="B183" t="s">
        <v>1433</v>
      </c>
      <c r="C183">
        <f t="shared" si="6"/>
        <v>21</v>
      </c>
      <c r="D183" t="str">
        <f t="shared" si="7"/>
        <v>Energy Grid Upgrades</v>
      </c>
      <c r="E183">
        <f t="shared" si="8"/>
        <v>3424</v>
      </c>
    </row>
    <row r="184" spans="2:5" x14ac:dyDescent="0.25">
      <c r="B184" t="s">
        <v>1434</v>
      </c>
      <c r="C184">
        <f t="shared" si="6"/>
        <v>21</v>
      </c>
      <c r="D184" t="str">
        <f t="shared" si="7"/>
        <v>Energy Pulse Weapons</v>
      </c>
      <c r="E184">
        <f t="shared" si="8"/>
        <v>3421</v>
      </c>
    </row>
    <row r="185" spans="2:5" x14ac:dyDescent="0.25">
      <c r="B185" t="s">
        <v>1435</v>
      </c>
      <c r="C185">
        <f t="shared" si="6"/>
        <v>22</v>
      </c>
      <c r="D185" t="str">
        <f t="shared" si="7"/>
        <v>Energy Weapon Rigging</v>
      </c>
      <c r="E185">
        <f t="shared" si="8"/>
        <v>26258</v>
      </c>
    </row>
    <row r="186" spans="2:5" x14ac:dyDescent="0.25">
      <c r="B186" t="s">
        <v>1436</v>
      </c>
      <c r="C186">
        <f t="shared" si="6"/>
        <v>20</v>
      </c>
      <c r="D186" t="str">
        <f t="shared" si="7"/>
        <v>Evasive Maneuvering</v>
      </c>
      <c r="E186">
        <f t="shared" si="8"/>
        <v>3453</v>
      </c>
    </row>
    <row r="187" spans="2:5" x14ac:dyDescent="0.25">
      <c r="B187" t="s">
        <v>1437</v>
      </c>
      <c r="C187">
        <f t="shared" si="6"/>
        <v>32</v>
      </c>
      <c r="D187" t="str">
        <f t="shared" si="7"/>
        <v>Exceptional Moon Ore Processing</v>
      </c>
      <c r="E187">
        <f t="shared" si="8"/>
        <v>46156</v>
      </c>
    </row>
    <row r="188" spans="2:5" x14ac:dyDescent="0.25">
      <c r="B188" t="s">
        <v>1438</v>
      </c>
      <c r="C188">
        <f t="shared" si="6"/>
        <v>9</v>
      </c>
      <c r="D188" t="str">
        <f t="shared" si="7"/>
        <v>Exhumers</v>
      </c>
      <c r="E188">
        <f t="shared" si="8"/>
        <v>22551</v>
      </c>
    </row>
    <row r="189" spans="2:5" x14ac:dyDescent="0.25">
      <c r="B189" t="s">
        <v>1439</v>
      </c>
      <c r="C189">
        <f t="shared" si="6"/>
        <v>20</v>
      </c>
      <c r="D189" t="str">
        <f t="shared" si="7"/>
        <v>Expedition Frigates</v>
      </c>
      <c r="E189">
        <f t="shared" si="8"/>
        <v>33856</v>
      </c>
    </row>
    <row r="190" spans="2:5" x14ac:dyDescent="0.25">
      <c r="B190" t="s">
        <v>1440</v>
      </c>
      <c r="C190">
        <f t="shared" si="6"/>
        <v>29</v>
      </c>
      <c r="D190" t="str">
        <f t="shared" si="7"/>
        <v>Explosive Armor Compensation</v>
      </c>
      <c r="E190">
        <f t="shared" si="8"/>
        <v>22807</v>
      </c>
    </row>
    <row r="191" spans="2:5" x14ac:dyDescent="0.25">
      <c r="B191" t="s">
        <v>1441</v>
      </c>
      <c r="C191">
        <f t="shared" si="6"/>
        <v>30</v>
      </c>
      <c r="D191" t="str">
        <f t="shared" si="7"/>
        <v>Explosive Shield Compensation</v>
      </c>
      <c r="E191">
        <f t="shared" si="8"/>
        <v>12367</v>
      </c>
    </row>
    <row r="192" spans="2:5" x14ac:dyDescent="0.25">
      <c r="B192" t="s">
        <v>1442</v>
      </c>
      <c r="C192">
        <f t="shared" si="6"/>
        <v>19</v>
      </c>
      <c r="D192" t="str">
        <f t="shared" si="7"/>
        <v>Factory Management</v>
      </c>
      <c r="E192">
        <f t="shared" si="8"/>
        <v>3366</v>
      </c>
    </row>
    <row r="193" spans="2:5" x14ac:dyDescent="0.25">
      <c r="B193" t="s">
        <v>1443</v>
      </c>
      <c r="C193">
        <f t="shared" si="6"/>
        <v>10</v>
      </c>
      <c r="D193" t="str">
        <f t="shared" si="7"/>
        <v>Fast Talk</v>
      </c>
      <c r="E193">
        <f t="shared" si="8"/>
        <v>3358</v>
      </c>
    </row>
    <row r="194" spans="2:5" x14ac:dyDescent="0.25">
      <c r="B194" t="s">
        <v>1444</v>
      </c>
      <c r="C194">
        <f t="shared" si="6"/>
        <v>26</v>
      </c>
      <c r="D194" t="str">
        <f t="shared" si="7"/>
        <v>Fighter Hangar Management</v>
      </c>
      <c r="E194">
        <f t="shared" si="8"/>
        <v>24613</v>
      </c>
    </row>
    <row r="195" spans="2:5" x14ac:dyDescent="0.25">
      <c r="B195" t="s">
        <v>1445</v>
      </c>
      <c r="C195">
        <f t="shared" ref="C195:C258" si="9">SEARCH(":",B195)</f>
        <v>9</v>
      </c>
      <c r="D195" t="str">
        <f t="shared" ref="D195:D258" si="10">LEFT(B195,C195-1)</f>
        <v>Fighters</v>
      </c>
      <c r="E195">
        <f t="shared" ref="E195:E258" si="11">VALUE(RIGHT(B195,LEN(B195)-C195))</f>
        <v>23069</v>
      </c>
    </row>
    <row r="196" spans="2:5" x14ac:dyDescent="0.25">
      <c r="B196" t="s">
        <v>1446</v>
      </c>
      <c r="C196">
        <f t="shared" si="9"/>
        <v>14</v>
      </c>
      <c r="D196" t="str">
        <f t="shared" si="10"/>
        <v>Flag Cruisers</v>
      </c>
      <c r="E196">
        <f t="shared" si="11"/>
        <v>47445</v>
      </c>
    </row>
    <row r="197" spans="2:5" x14ac:dyDescent="0.25">
      <c r="B197" t="s">
        <v>1447</v>
      </c>
      <c r="C197">
        <f t="shared" si="9"/>
        <v>14</v>
      </c>
      <c r="D197" t="str">
        <f t="shared" si="10"/>
        <v>Fleet Command</v>
      </c>
      <c r="E197">
        <f t="shared" si="11"/>
        <v>24764</v>
      </c>
    </row>
    <row r="198" spans="2:5" x14ac:dyDescent="0.25">
      <c r="B198" t="s">
        <v>1448</v>
      </c>
      <c r="C198">
        <f t="shared" si="9"/>
        <v>28</v>
      </c>
      <c r="D198" t="str">
        <f t="shared" si="10"/>
        <v>Fleet Compression Logistics</v>
      </c>
      <c r="E198">
        <f t="shared" si="11"/>
        <v>62453</v>
      </c>
    </row>
    <row r="199" spans="2:5" x14ac:dyDescent="0.25">
      <c r="B199" t="s">
        <v>1449</v>
      </c>
      <c r="C199">
        <f t="shared" si="9"/>
        <v>19</v>
      </c>
      <c r="D199" t="str">
        <f t="shared" si="10"/>
        <v>Fleet Coordination</v>
      </c>
      <c r="E199">
        <f t="shared" si="11"/>
        <v>57318</v>
      </c>
    </row>
    <row r="200" spans="2:5" x14ac:dyDescent="0.25">
      <c r="B200" t="s">
        <v>1450</v>
      </c>
      <c r="C200">
        <f t="shared" si="9"/>
        <v>17</v>
      </c>
      <c r="D200" t="str">
        <f t="shared" si="10"/>
        <v>Fleet Formations</v>
      </c>
      <c r="E200">
        <f t="shared" si="11"/>
        <v>57317</v>
      </c>
    </row>
    <row r="201" spans="2:5" x14ac:dyDescent="0.25">
      <c r="B201" t="s">
        <v>1451</v>
      </c>
      <c r="C201">
        <f t="shared" si="9"/>
        <v>21</v>
      </c>
      <c r="D201" t="str">
        <f t="shared" si="10"/>
        <v>Frequency Modulation</v>
      </c>
      <c r="E201">
        <f t="shared" si="11"/>
        <v>19760</v>
      </c>
    </row>
    <row r="202" spans="2:5" x14ac:dyDescent="0.25">
      <c r="B202" t="s">
        <v>1452</v>
      </c>
      <c r="C202">
        <f t="shared" si="9"/>
        <v>18</v>
      </c>
      <c r="D202" t="str">
        <f t="shared" si="10"/>
        <v>Fuel Conservation</v>
      </c>
      <c r="E202">
        <f t="shared" si="11"/>
        <v>3451</v>
      </c>
    </row>
    <row r="203" spans="2:5" x14ac:dyDescent="0.25">
      <c r="B203" t="s">
        <v>1453</v>
      </c>
      <c r="C203">
        <f t="shared" si="9"/>
        <v>23</v>
      </c>
      <c r="D203" t="str">
        <f t="shared" si="10"/>
        <v>Gallente Battlecruiser</v>
      </c>
      <c r="E203">
        <f t="shared" si="11"/>
        <v>33097</v>
      </c>
    </row>
    <row r="204" spans="2:5" x14ac:dyDescent="0.25">
      <c r="B204" t="s">
        <v>1454</v>
      </c>
      <c r="C204">
        <f t="shared" si="9"/>
        <v>20</v>
      </c>
      <c r="D204" t="str">
        <f t="shared" si="10"/>
        <v>Gallente Battleship</v>
      </c>
      <c r="E204">
        <f t="shared" si="11"/>
        <v>3336</v>
      </c>
    </row>
    <row r="205" spans="2:5" x14ac:dyDescent="0.25">
      <c r="B205" t="s">
        <v>1455</v>
      </c>
      <c r="C205">
        <f t="shared" si="9"/>
        <v>17</v>
      </c>
      <c r="D205" t="str">
        <f t="shared" si="10"/>
        <v>Gallente Carrier</v>
      </c>
      <c r="E205">
        <f t="shared" si="11"/>
        <v>24313</v>
      </c>
    </row>
    <row r="206" spans="2:5" x14ac:dyDescent="0.25">
      <c r="B206" t="s">
        <v>1456</v>
      </c>
      <c r="C206">
        <f t="shared" si="9"/>
        <v>22</v>
      </c>
      <c r="D206" t="str">
        <f t="shared" si="10"/>
        <v>Gallente Core Systems</v>
      </c>
      <c r="E206">
        <f t="shared" si="11"/>
        <v>30546</v>
      </c>
    </row>
    <row r="207" spans="2:5" x14ac:dyDescent="0.25">
      <c r="B207" t="s">
        <v>1457</v>
      </c>
      <c r="C207">
        <f t="shared" si="9"/>
        <v>17</v>
      </c>
      <c r="D207" t="str">
        <f t="shared" si="10"/>
        <v>Gallente Cruiser</v>
      </c>
      <c r="E207">
        <f t="shared" si="11"/>
        <v>3332</v>
      </c>
    </row>
    <row r="208" spans="2:5" x14ac:dyDescent="0.25">
      <c r="B208" t="s">
        <v>1458</v>
      </c>
      <c r="C208">
        <f t="shared" si="9"/>
        <v>27</v>
      </c>
      <c r="D208" t="str">
        <f t="shared" si="10"/>
        <v>Gallente Defensive Systems</v>
      </c>
      <c r="E208">
        <f t="shared" si="11"/>
        <v>30540</v>
      </c>
    </row>
    <row r="209" spans="2:5" x14ac:dyDescent="0.25">
      <c r="B209" t="s">
        <v>1459</v>
      </c>
      <c r="C209">
        <f t="shared" si="9"/>
        <v>19</v>
      </c>
      <c r="D209" t="str">
        <f t="shared" si="10"/>
        <v>Gallente Destroyer</v>
      </c>
      <c r="E209">
        <f t="shared" si="11"/>
        <v>33093</v>
      </c>
    </row>
    <row r="210" spans="2:5" x14ac:dyDescent="0.25">
      <c r="B210" t="s">
        <v>1460</v>
      </c>
      <c r="C210">
        <f t="shared" si="9"/>
        <v>21</v>
      </c>
      <c r="D210" t="str">
        <f t="shared" si="10"/>
        <v>Gallente Dreadnought</v>
      </c>
      <c r="E210">
        <f t="shared" si="11"/>
        <v>20531</v>
      </c>
    </row>
    <row r="211" spans="2:5" x14ac:dyDescent="0.25">
      <c r="B211" t="s">
        <v>1461</v>
      </c>
      <c r="C211">
        <f t="shared" si="9"/>
        <v>30</v>
      </c>
      <c r="D211" t="str">
        <f t="shared" si="10"/>
        <v>Gallente Drone Specialization</v>
      </c>
      <c r="E211">
        <f t="shared" si="11"/>
        <v>12486</v>
      </c>
    </row>
    <row r="212" spans="2:5" x14ac:dyDescent="0.25">
      <c r="B212" t="s">
        <v>1462</v>
      </c>
      <c r="C212">
        <f t="shared" si="9"/>
        <v>28</v>
      </c>
      <c r="D212" t="str">
        <f t="shared" si="10"/>
        <v>Gallente Electronic Systems</v>
      </c>
      <c r="E212">
        <f t="shared" si="11"/>
        <v>30541</v>
      </c>
    </row>
    <row r="213" spans="2:5" x14ac:dyDescent="0.25">
      <c r="B213" t="s">
        <v>1463</v>
      </c>
      <c r="C213">
        <f t="shared" si="9"/>
        <v>28</v>
      </c>
      <c r="D213" t="str">
        <f t="shared" si="10"/>
        <v>Gallente Encryption Methods</v>
      </c>
      <c r="E213">
        <f t="shared" si="11"/>
        <v>23121</v>
      </c>
    </row>
    <row r="214" spans="2:5" x14ac:dyDescent="0.25">
      <c r="B214" t="s">
        <v>1464</v>
      </c>
      <c r="C214">
        <f t="shared" si="9"/>
        <v>25</v>
      </c>
      <c r="D214" t="str">
        <f t="shared" si="10"/>
        <v>Gallente Force Auxiliary</v>
      </c>
      <c r="E214">
        <f t="shared" si="11"/>
        <v>40537</v>
      </c>
    </row>
    <row r="215" spans="2:5" x14ac:dyDescent="0.25">
      <c r="B215" t="s">
        <v>1465</v>
      </c>
      <c r="C215">
        <f t="shared" si="9"/>
        <v>19</v>
      </c>
      <c r="D215" t="str">
        <f t="shared" si="10"/>
        <v>Gallente Freighter</v>
      </c>
      <c r="E215">
        <f t="shared" si="11"/>
        <v>20527</v>
      </c>
    </row>
    <row r="216" spans="2:5" x14ac:dyDescent="0.25">
      <c r="B216" t="s">
        <v>1466</v>
      </c>
      <c r="C216">
        <f t="shared" si="9"/>
        <v>17</v>
      </c>
      <c r="D216" t="str">
        <f t="shared" si="10"/>
        <v>Gallente Frigate</v>
      </c>
      <c r="E216">
        <f t="shared" si="11"/>
        <v>3328</v>
      </c>
    </row>
    <row r="217" spans="2:5" x14ac:dyDescent="0.25">
      <c r="B217" t="s">
        <v>1467</v>
      </c>
      <c r="C217">
        <f t="shared" si="9"/>
        <v>16</v>
      </c>
      <c r="D217" t="str">
        <f t="shared" si="10"/>
        <v>Gallente Hauler</v>
      </c>
      <c r="E217">
        <f t="shared" si="11"/>
        <v>3340</v>
      </c>
    </row>
    <row r="218" spans="2:5" x14ac:dyDescent="0.25">
      <c r="B218" t="s">
        <v>1468</v>
      </c>
      <c r="C218">
        <f t="shared" si="9"/>
        <v>27</v>
      </c>
      <c r="D218" t="str">
        <f t="shared" si="10"/>
        <v>Gallente Offensive Systems</v>
      </c>
      <c r="E218">
        <f t="shared" si="11"/>
        <v>30550</v>
      </c>
    </row>
    <row r="219" spans="2:5" x14ac:dyDescent="0.25">
      <c r="B219" t="s">
        <v>1469</v>
      </c>
      <c r="C219">
        <f t="shared" si="9"/>
        <v>28</v>
      </c>
      <c r="D219" t="str">
        <f t="shared" si="10"/>
        <v>Gallente Propulsion Systems</v>
      </c>
      <c r="E219">
        <f t="shared" si="11"/>
        <v>30553</v>
      </c>
    </row>
    <row r="220" spans="2:5" x14ac:dyDescent="0.25">
      <c r="B220" t="s">
        <v>1470</v>
      </c>
      <c r="C220">
        <f t="shared" si="9"/>
        <v>30</v>
      </c>
      <c r="D220" t="str">
        <f t="shared" si="10"/>
        <v>Gallente Starship Engineering</v>
      </c>
      <c r="E220">
        <f t="shared" si="11"/>
        <v>11450</v>
      </c>
    </row>
    <row r="221" spans="2:5" x14ac:dyDescent="0.25">
      <c r="B221" t="s">
        <v>1471</v>
      </c>
      <c r="C221">
        <f t="shared" si="9"/>
        <v>27</v>
      </c>
      <c r="D221" t="str">
        <f t="shared" si="10"/>
        <v>Gallente Strategic Cruiser</v>
      </c>
      <c r="E221">
        <f t="shared" si="11"/>
        <v>30652</v>
      </c>
    </row>
    <row r="222" spans="2:5" x14ac:dyDescent="0.25">
      <c r="B222" t="s">
        <v>1472</v>
      </c>
      <c r="C222">
        <f t="shared" si="9"/>
        <v>28</v>
      </c>
      <c r="D222" t="str">
        <f t="shared" si="10"/>
        <v>Gallente Tactical Destroyer</v>
      </c>
      <c r="E222">
        <f t="shared" si="11"/>
        <v>35685</v>
      </c>
    </row>
    <row r="223" spans="2:5" x14ac:dyDescent="0.25">
      <c r="B223" t="s">
        <v>1473</v>
      </c>
      <c r="C223">
        <f t="shared" si="9"/>
        <v>14</v>
      </c>
      <c r="D223" t="str">
        <f t="shared" si="10"/>
        <v>Gallente Tech</v>
      </c>
      <c r="E223">
        <f t="shared" si="11"/>
        <v>3383</v>
      </c>
    </row>
    <row r="224" spans="2:5" x14ac:dyDescent="0.25">
      <c r="B224" t="s">
        <v>1474</v>
      </c>
      <c r="C224">
        <f t="shared" si="9"/>
        <v>15</v>
      </c>
      <c r="D224" t="str">
        <f t="shared" si="10"/>
        <v>Gallente Titan</v>
      </c>
      <c r="E224">
        <f t="shared" si="11"/>
        <v>3344</v>
      </c>
    </row>
    <row r="225" spans="2:5" x14ac:dyDescent="0.25">
      <c r="B225" t="s">
        <v>1475</v>
      </c>
      <c r="C225">
        <f t="shared" si="9"/>
        <v>21</v>
      </c>
      <c r="D225" t="str">
        <f t="shared" si="10"/>
        <v>Gas Cloud Harvesting</v>
      </c>
      <c r="E225">
        <f t="shared" si="11"/>
        <v>25544</v>
      </c>
    </row>
    <row r="226" spans="2:5" x14ac:dyDescent="0.25">
      <c r="B226" t="s">
        <v>1476</v>
      </c>
      <c r="C226">
        <f t="shared" si="9"/>
        <v>29</v>
      </c>
      <c r="D226" t="str">
        <f t="shared" si="10"/>
        <v>Gas Decompression Efficiency</v>
      </c>
      <c r="E226">
        <f t="shared" si="11"/>
        <v>62452</v>
      </c>
    </row>
    <row r="227" spans="2:5" x14ac:dyDescent="0.25">
      <c r="B227" t="s">
        <v>1477</v>
      </c>
      <c r="C227">
        <f t="shared" si="9"/>
        <v>16</v>
      </c>
      <c r="D227" t="str">
        <f t="shared" si="10"/>
        <v>General Freight</v>
      </c>
      <c r="E227">
        <f t="shared" si="11"/>
        <v>12834</v>
      </c>
    </row>
    <row r="228" spans="2:5" x14ac:dyDescent="0.25">
      <c r="B228" t="s">
        <v>1478</v>
      </c>
      <c r="C228">
        <f t="shared" si="9"/>
        <v>18</v>
      </c>
      <c r="D228" t="str">
        <f t="shared" si="10"/>
        <v>Gneiss Processing</v>
      </c>
      <c r="E228">
        <f t="shared" si="11"/>
        <v>12184</v>
      </c>
    </row>
    <row r="229" spans="2:5" x14ac:dyDescent="0.25">
      <c r="B229" t="s">
        <v>1479</v>
      </c>
      <c r="C229">
        <f t="shared" si="9"/>
        <v>32</v>
      </c>
      <c r="D229" t="str">
        <f t="shared" si="10"/>
        <v>Gravimetric Sensor Compensation</v>
      </c>
      <c r="E229">
        <f t="shared" si="11"/>
        <v>33000</v>
      </c>
    </row>
    <row r="230" spans="2:5" x14ac:dyDescent="0.25">
      <c r="B230" t="s">
        <v>1480</v>
      </c>
      <c r="C230">
        <f t="shared" si="9"/>
        <v>17</v>
      </c>
      <c r="D230" t="str">
        <f t="shared" si="10"/>
        <v>Graviton Physics</v>
      </c>
      <c r="E230">
        <f t="shared" si="11"/>
        <v>11446</v>
      </c>
    </row>
    <row r="231" spans="2:5" x14ac:dyDescent="0.25">
      <c r="B231" t="s">
        <v>1481</v>
      </c>
      <c r="C231">
        <f t="shared" si="9"/>
        <v>25</v>
      </c>
      <c r="D231" t="str">
        <f t="shared" si="10"/>
        <v>Guided Missile Precision</v>
      </c>
      <c r="E231">
        <f t="shared" si="11"/>
        <v>20312</v>
      </c>
    </row>
    <row r="232" spans="2:5" x14ac:dyDescent="0.25">
      <c r="B232" t="s">
        <v>1482</v>
      </c>
      <c r="C232">
        <f t="shared" si="9"/>
        <v>8</v>
      </c>
      <c r="D232" t="str">
        <f t="shared" si="10"/>
        <v>Gunnery</v>
      </c>
      <c r="E232">
        <f t="shared" si="11"/>
        <v>3300</v>
      </c>
    </row>
    <row r="233" spans="2:5" x14ac:dyDescent="0.25">
      <c r="B233" t="s">
        <v>1483</v>
      </c>
      <c r="C233">
        <f t="shared" si="9"/>
        <v>8</v>
      </c>
      <c r="D233" t="str">
        <f t="shared" si="10"/>
        <v>Hacking</v>
      </c>
      <c r="E233">
        <f t="shared" si="11"/>
        <v>21718</v>
      </c>
    </row>
    <row r="234" spans="2:5" x14ac:dyDescent="0.25">
      <c r="B234" t="s">
        <v>1484</v>
      </c>
      <c r="C234">
        <f t="shared" si="9"/>
        <v>27</v>
      </c>
      <c r="D234" t="str">
        <f t="shared" si="10"/>
        <v>Hazardous Material Freight</v>
      </c>
      <c r="E234">
        <f t="shared" si="11"/>
        <v>13075</v>
      </c>
    </row>
    <row r="235" spans="2:5" x14ac:dyDescent="0.25">
      <c r="B235" t="s">
        <v>1485</v>
      </c>
      <c r="C235">
        <f t="shared" si="9"/>
        <v>23</v>
      </c>
      <c r="D235" t="str">
        <f t="shared" si="10"/>
        <v>Heavy Assault Cruisers</v>
      </c>
      <c r="E235">
        <f t="shared" si="11"/>
        <v>16591</v>
      </c>
    </row>
    <row r="236" spans="2:5" x14ac:dyDescent="0.25">
      <c r="B236" t="s">
        <v>1486</v>
      </c>
      <c r="C236">
        <f t="shared" si="9"/>
        <v>37</v>
      </c>
      <c r="D236" t="str">
        <f t="shared" si="10"/>
        <v>Heavy Assault Missile Specialization</v>
      </c>
      <c r="E236">
        <f t="shared" si="11"/>
        <v>25718</v>
      </c>
    </row>
    <row r="237" spans="2:5" x14ac:dyDescent="0.25">
      <c r="B237" t="s">
        <v>1487</v>
      </c>
      <c r="C237">
        <f t="shared" si="9"/>
        <v>23</v>
      </c>
      <c r="D237" t="str">
        <f t="shared" si="10"/>
        <v>Heavy Assault Missiles</v>
      </c>
      <c r="E237">
        <f t="shared" si="11"/>
        <v>25719</v>
      </c>
    </row>
    <row r="238" spans="2:5" x14ac:dyDescent="0.25">
      <c r="B238" t="s">
        <v>1488</v>
      </c>
      <c r="C238">
        <f t="shared" si="9"/>
        <v>22</v>
      </c>
      <c r="D238" t="str">
        <f t="shared" si="10"/>
        <v>Heavy Drone Operation</v>
      </c>
      <c r="E238">
        <f t="shared" si="11"/>
        <v>3441</v>
      </c>
    </row>
    <row r="239" spans="2:5" x14ac:dyDescent="0.25">
      <c r="B239" t="s">
        <v>1489</v>
      </c>
      <c r="C239">
        <f t="shared" si="9"/>
        <v>15</v>
      </c>
      <c r="D239" t="str">
        <f t="shared" si="10"/>
        <v>Heavy Fighters</v>
      </c>
      <c r="E239">
        <f t="shared" si="11"/>
        <v>32339</v>
      </c>
    </row>
    <row r="240" spans="2:5" x14ac:dyDescent="0.25">
      <c r="B240" t="s">
        <v>1490</v>
      </c>
      <c r="C240">
        <f t="shared" si="9"/>
        <v>28</v>
      </c>
      <c r="D240" t="str">
        <f t="shared" si="10"/>
        <v>Heavy Interdiction Cruisers</v>
      </c>
      <c r="E240">
        <f t="shared" si="11"/>
        <v>28609</v>
      </c>
    </row>
    <row r="241" spans="2:5" x14ac:dyDescent="0.25">
      <c r="B241" t="s">
        <v>1491</v>
      </c>
      <c r="C241">
        <f t="shared" si="9"/>
        <v>29</v>
      </c>
      <c r="D241" t="str">
        <f t="shared" si="10"/>
        <v>Heavy Missile Specialization</v>
      </c>
      <c r="E241">
        <f t="shared" si="11"/>
        <v>20211</v>
      </c>
    </row>
    <row r="242" spans="2:5" x14ac:dyDescent="0.25">
      <c r="B242" t="s">
        <v>1492</v>
      </c>
      <c r="C242">
        <f t="shared" si="9"/>
        <v>15</v>
      </c>
      <c r="D242" t="str">
        <f t="shared" si="10"/>
        <v>Heavy Missiles</v>
      </c>
      <c r="E242">
        <f t="shared" si="11"/>
        <v>3324</v>
      </c>
    </row>
    <row r="243" spans="2:5" x14ac:dyDescent="0.25">
      <c r="B243" t="s">
        <v>1493</v>
      </c>
      <c r="C243">
        <f t="shared" si="9"/>
        <v>22</v>
      </c>
      <c r="D243" t="str">
        <f t="shared" si="10"/>
        <v>Hedbergite Processing</v>
      </c>
      <c r="E243">
        <f t="shared" si="11"/>
        <v>12185</v>
      </c>
    </row>
    <row r="244" spans="2:5" x14ac:dyDescent="0.25">
      <c r="B244" t="s">
        <v>1494</v>
      </c>
      <c r="C244">
        <f t="shared" si="9"/>
        <v>22</v>
      </c>
      <c r="D244" t="str">
        <f t="shared" si="10"/>
        <v>Hemorphite Processing</v>
      </c>
      <c r="E244">
        <f t="shared" si="11"/>
        <v>12186</v>
      </c>
    </row>
    <row r="245" spans="2:5" x14ac:dyDescent="0.25">
      <c r="B245" t="s">
        <v>1495</v>
      </c>
      <c r="C245">
        <f t="shared" si="9"/>
        <v>20</v>
      </c>
      <c r="D245" t="str">
        <f t="shared" si="10"/>
        <v>High Energy Physics</v>
      </c>
      <c r="E245">
        <f t="shared" si="11"/>
        <v>11433</v>
      </c>
    </row>
    <row r="246" spans="2:5" x14ac:dyDescent="0.25">
      <c r="B246" t="s">
        <v>1496</v>
      </c>
      <c r="C246">
        <f t="shared" si="9"/>
        <v>23</v>
      </c>
      <c r="D246" t="str">
        <f t="shared" si="10"/>
        <v>High Speed Maneuvering</v>
      </c>
      <c r="E246">
        <f t="shared" si="11"/>
        <v>3454</v>
      </c>
    </row>
    <row r="247" spans="2:5" x14ac:dyDescent="0.25">
      <c r="B247" t="s">
        <v>1497</v>
      </c>
      <c r="C247">
        <f t="shared" si="9"/>
        <v>14</v>
      </c>
      <c r="D247" t="str">
        <f t="shared" si="10"/>
        <v>Hull Upgrades</v>
      </c>
      <c r="E247">
        <f t="shared" si="11"/>
        <v>3394</v>
      </c>
    </row>
    <row r="248" spans="2:5" x14ac:dyDescent="0.25">
      <c r="B248" t="s">
        <v>1498</v>
      </c>
      <c r="C248">
        <f t="shared" si="9"/>
        <v>22</v>
      </c>
      <c r="D248" t="str">
        <f t="shared" si="10"/>
        <v>Hybrid Weapon Rigging</v>
      </c>
      <c r="E248">
        <f t="shared" si="11"/>
        <v>26259</v>
      </c>
    </row>
    <row r="249" spans="2:5" x14ac:dyDescent="0.25">
      <c r="B249" t="s">
        <v>1499</v>
      </c>
      <c r="C249">
        <f t="shared" si="9"/>
        <v>22</v>
      </c>
      <c r="D249" t="str">
        <f t="shared" si="10"/>
        <v>Hydromagnetic Physics</v>
      </c>
      <c r="E249">
        <f t="shared" si="11"/>
        <v>11443</v>
      </c>
    </row>
    <row r="250" spans="2:5" x14ac:dyDescent="0.25">
      <c r="B250" t="s">
        <v>1500</v>
      </c>
      <c r="C250">
        <f t="shared" si="9"/>
        <v>26</v>
      </c>
      <c r="D250" t="str">
        <f t="shared" si="10"/>
        <v>Hypereuclidean Navigation</v>
      </c>
      <c r="E250">
        <f t="shared" si="11"/>
        <v>12368</v>
      </c>
    </row>
    <row r="251" spans="2:5" x14ac:dyDescent="0.25">
      <c r="B251" t="s">
        <v>1501</v>
      </c>
      <c r="C251">
        <f t="shared" si="9"/>
        <v>17</v>
      </c>
      <c r="D251" t="str">
        <f t="shared" si="10"/>
        <v>Hypernet Science</v>
      </c>
      <c r="E251">
        <f t="shared" si="11"/>
        <v>11858</v>
      </c>
    </row>
    <row r="252" spans="2:5" x14ac:dyDescent="0.25">
      <c r="B252" t="s">
        <v>1502</v>
      </c>
      <c r="C252">
        <f t="shared" si="9"/>
        <v>15</v>
      </c>
      <c r="D252" t="str">
        <f t="shared" si="10"/>
        <v>Ice Harvesting</v>
      </c>
      <c r="E252">
        <f t="shared" si="11"/>
        <v>16281</v>
      </c>
    </row>
    <row r="253" spans="2:5" x14ac:dyDescent="0.25">
      <c r="B253" t="s">
        <v>1503</v>
      </c>
      <c r="C253">
        <f t="shared" si="9"/>
        <v>31</v>
      </c>
      <c r="D253" t="str">
        <f t="shared" si="10"/>
        <v>Ice Harvesting Drone Operation</v>
      </c>
      <c r="E253">
        <f t="shared" si="11"/>
        <v>43702</v>
      </c>
    </row>
    <row r="254" spans="2:5" x14ac:dyDescent="0.25">
      <c r="B254" t="s">
        <v>1504</v>
      </c>
      <c r="C254">
        <f t="shared" si="9"/>
        <v>36</v>
      </c>
      <c r="D254" t="str">
        <f t="shared" si="10"/>
        <v>Ice Harvesting Drone Specialization</v>
      </c>
      <c r="E254">
        <f t="shared" si="11"/>
        <v>43703</v>
      </c>
    </row>
    <row r="255" spans="2:5" x14ac:dyDescent="0.25">
      <c r="B255" t="s">
        <v>1505</v>
      </c>
      <c r="C255">
        <f t="shared" si="9"/>
        <v>15</v>
      </c>
      <c r="D255" t="str">
        <f t="shared" si="10"/>
        <v>Ice Processing</v>
      </c>
      <c r="E255">
        <f t="shared" si="11"/>
        <v>18025</v>
      </c>
    </row>
    <row r="256" spans="2:5" x14ac:dyDescent="0.25">
      <c r="B256" t="s">
        <v>1506</v>
      </c>
      <c r="C256">
        <f t="shared" si="9"/>
        <v>33</v>
      </c>
      <c r="D256" t="str">
        <f t="shared" si="10"/>
        <v>Imperial Navy Security Clearance</v>
      </c>
      <c r="E256">
        <f t="shared" si="11"/>
        <v>28631</v>
      </c>
    </row>
    <row r="257" spans="2:5" x14ac:dyDescent="0.25">
      <c r="B257" t="s">
        <v>1507</v>
      </c>
      <c r="C257">
        <f t="shared" si="9"/>
        <v>25</v>
      </c>
      <c r="D257" t="str">
        <f t="shared" si="10"/>
        <v>Industrial Command Ships</v>
      </c>
      <c r="E257">
        <f t="shared" si="11"/>
        <v>29637</v>
      </c>
    </row>
    <row r="258" spans="2:5" x14ac:dyDescent="0.25">
      <c r="B258" t="s">
        <v>1508</v>
      </c>
      <c r="C258">
        <f t="shared" si="9"/>
        <v>27</v>
      </c>
      <c r="D258" t="str">
        <f t="shared" si="10"/>
        <v>Industrial Reconfiguration</v>
      </c>
      <c r="E258">
        <f t="shared" si="11"/>
        <v>58956</v>
      </c>
    </row>
    <row r="259" spans="2:5" x14ac:dyDescent="0.25">
      <c r="B259" t="s">
        <v>1509</v>
      </c>
      <c r="C259">
        <f t="shared" ref="C259:C322" si="12">SEARCH(":",B259)</f>
        <v>9</v>
      </c>
      <c r="D259" t="str">
        <f t="shared" ref="D259:D322" si="13">LEFT(B259,C259-1)</f>
        <v>Industry</v>
      </c>
      <c r="E259">
        <f t="shared" ref="E259:E322" si="14">VALUE(RIGHT(B259,LEN(B259)-C259))</f>
        <v>3380</v>
      </c>
    </row>
    <row r="260" spans="2:5" x14ac:dyDescent="0.25">
      <c r="B260" t="s">
        <v>1510</v>
      </c>
      <c r="C260">
        <f t="shared" si="12"/>
        <v>21</v>
      </c>
      <c r="D260" t="str">
        <f t="shared" si="13"/>
        <v>Infomorph Psychology</v>
      </c>
      <c r="E260">
        <f t="shared" si="14"/>
        <v>24242</v>
      </c>
    </row>
    <row r="261" spans="2:5" x14ac:dyDescent="0.25">
      <c r="B261" t="s">
        <v>1511</v>
      </c>
      <c r="C261">
        <f t="shared" si="12"/>
        <v>24</v>
      </c>
      <c r="D261" t="str">
        <f t="shared" si="13"/>
        <v>Infomorph Synchronizing</v>
      </c>
      <c r="E261">
        <f t="shared" si="14"/>
        <v>33399</v>
      </c>
    </row>
    <row r="262" spans="2:5" x14ac:dyDescent="0.25">
      <c r="B262" t="s">
        <v>1512</v>
      </c>
      <c r="C262">
        <f t="shared" si="12"/>
        <v>20</v>
      </c>
      <c r="D262" t="str">
        <f t="shared" si="13"/>
        <v>Information Command</v>
      </c>
      <c r="E262">
        <f t="shared" si="14"/>
        <v>20495</v>
      </c>
    </row>
    <row r="263" spans="2:5" x14ac:dyDescent="0.25">
      <c r="B263" t="s">
        <v>1513</v>
      </c>
      <c r="C263">
        <f t="shared" si="12"/>
        <v>31</v>
      </c>
      <c r="D263" t="str">
        <f t="shared" si="13"/>
        <v>Information Command Specialist</v>
      </c>
      <c r="E263">
        <f t="shared" si="14"/>
        <v>3352</v>
      </c>
    </row>
    <row r="264" spans="2:5" x14ac:dyDescent="0.25">
      <c r="B264" t="s">
        <v>1514</v>
      </c>
      <c r="C264">
        <f t="shared" si="12"/>
        <v>21</v>
      </c>
      <c r="D264" t="str">
        <f t="shared" si="13"/>
        <v>Intelligence Analyst</v>
      </c>
      <c r="E264">
        <f t="shared" si="14"/>
        <v>3372</v>
      </c>
    </row>
    <row r="265" spans="2:5" x14ac:dyDescent="0.25">
      <c r="B265" t="s">
        <v>1515</v>
      </c>
      <c r="C265">
        <f t="shared" si="12"/>
        <v>13</v>
      </c>
      <c r="D265" t="str">
        <f t="shared" si="13"/>
        <v>Interceptors</v>
      </c>
      <c r="E265">
        <f t="shared" si="14"/>
        <v>12092</v>
      </c>
    </row>
    <row r="266" spans="2:5" x14ac:dyDescent="0.25">
      <c r="B266" t="s">
        <v>1516</v>
      </c>
      <c r="C266">
        <f t="shared" si="12"/>
        <v>13</v>
      </c>
      <c r="D266" t="str">
        <f t="shared" si="13"/>
        <v>Interdictors</v>
      </c>
      <c r="E266">
        <f t="shared" si="14"/>
        <v>12098</v>
      </c>
    </row>
    <row r="267" spans="2:5" x14ac:dyDescent="0.25">
      <c r="B267" t="s">
        <v>1517</v>
      </c>
      <c r="C267">
        <f t="shared" si="12"/>
        <v>29</v>
      </c>
      <c r="D267" t="str">
        <f t="shared" si="13"/>
        <v>Interplanetary Consolidation</v>
      </c>
      <c r="E267">
        <f t="shared" si="14"/>
        <v>2495</v>
      </c>
    </row>
    <row r="268" spans="2:5" x14ac:dyDescent="0.25">
      <c r="B268" t="s">
        <v>1518</v>
      </c>
      <c r="C268">
        <f t="shared" si="12"/>
        <v>31</v>
      </c>
      <c r="D268" t="str">
        <f t="shared" si="13"/>
        <v>Invulnerability Core Operation</v>
      </c>
      <c r="E268">
        <f t="shared" si="14"/>
        <v>44067</v>
      </c>
    </row>
    <row r="269" spans="2:5" x14ac:dyDescent="0.25">
      <c r="B269" t="s">
        <v>1519</v>
      </c>
      <c r="C269">
        <f t="shared" si="12"/>
        <v>18</v>
      </c>
      <c r="D269" t="str">
        <f t="shared" si="13"/>
        <v>Jaspet Processing</v>
      </c>
      <c r="E269">
        <f t="shared" si="14"/>
        <v>12187</v>
      </c>
    </row>
    <row r="270" spans="2:5" x14ac:dyDescent="0.25">
      <c r="B270" t="s">
        <v>1520</v>
      </c>
      <c r="C270">
        <f t="shared" si="12"/>
        <v>16</v>
      </c>
      <c r="D270" t="str">
        <f t="shared" si="13"/>
        <v>Jove Battleship</v>
      </c>
      <c r="E270">
        <f t="shared" si="14"/>
        <v>11078</v>
      </c>
    </row>
    <row r="271" spans="2:5" x14ac:dyDescent="0.25">
      <c r="B271" t="s">
        <v>1521</v>
      </c>
      <c r="C271">
        <f t="shared" si="12"/>
        <v>13</v>
      </c>
      <c r="D271" t="str">
        <f t="shared" si="13"/>
        <v>Jove Cruiser</v>
      </c>
      <c r="E271">
        <f t="shared" si="14"/>
        <v>3758</v>
      </c>
    </row>
    <row r="272" spans="2:5" x14ac:dyDescent="0.25">
      <c r="B272" t="s">
        <v>1522</v>
      </c>
      <c r="C272">
        <f t="shared" si="12"/>
        <v>13</v>
      </c>
      <c r="D272" t="str">
        <f t="shared" si="13"/>
        <v>Jove Frigate</v>
      </c>
      <c r="E272">
        <f t="shared" si="14"/>
        <v>3755</v>
      </c>
    </row>
    <row r="273" spans="2:5" x14ac:dyDescent="0.25">
      <c r="B273" t="s">
        <v>1523</v>
      </c>
      <c r="C273">
        <f t="shared" si="12"/>
        <v>12</v>
      </c>
      <c r="D273" t="str">
        <f t="shared" si="13"/>
        <v>Jove Hauler</v>
      </c>
      <c r="E273">
        <f t="shared" si="14"/>
        <v>11075</v>
      </c>
    </row>
    <row r="274" spans="2:5" x14ac:dyDescent="0.25">
      <c r="B274" t="s">
        <v>1524</v>
      </c>
      <c r="C274">
        <f t="shared" si="12"/>
        <v>23</v>
      </c>
      <c r="D274" t="str">
        <f t="shared" si="13"/>
        <v>Jump Drive Calibration</v>
      </c>
      <c r="E274">
        <f t="shared" si="14"/>
        <v>21611</v>
      </c>
    </row>
    <row r="275" spans="2:5" x14ac:dyDescent="0.25">
      <c r="B275" t="s">
        <v>1525</v>
      </c>
      <c r="C275">
        <f t="shared" si="12"/>
        <v>21</v>
      </c>
      <c r="D275" t="str">
        <f t="shared" si="13"/>
        <v>Jump Drive Operation</v>
      </c>
      <c r="E275">
        <f t="shared" si="14"/>
        <v>3456</v>
      </c>
    </row>
    <row r="276" spans="2:5" x14ac:dyDescent="0.25">
      <c r="B276" t="s">
        <v>1526</v>
      </c>
      <c r="C276">
        <f t="shared" si="12"/>
        <v>16</v>
      </c>
      <c r="D276" t="str">
        <f t="shared" si="13"/>
        <v>Jump Freighters</v>
      </c>
      <c r="E276">
        <f t="shared" si="14"/>
        <v>29029</v>
      </c>
    </row>
    <row r="277" spans="2:5" x14ac:dyDescent="0.25">
      <c r="B277" t="s">
        <v>1527</v>
      </c>
      <c r="C277">
        <f t="shared" si="12"/>
        <v>23</v>
      </c>
      <c r="D277" t="str">
        <f t="shared" si="13"/>
        <v>Jump Fuel Conservation</v>
      </c>
      <c r="E277">
        <f t="shared" si="14"/>
        <v>21610</v>
      </c>
    </row>
    <row r="278" spans="2:5" x14ac:dyDescent="0.25">
      <c r="B278" t="s">
        <v>1528</v>
      </c>
      <c r="C278">
        <f t="shared" si="12"/>
        <v>23</v>
      </c>
      <c r="D278" t="str">
        <f t="shared" si="13"/>
        <v>Jump Portal Generation</v>
      </c>
      <c r="E278">
        <f t="shared" si="14"/>
        <v>24562</v>
      </c>
    </row>
    <row r="279" spans="2:5" x14ac:dyDescent="0.25">
      <c r="B279" t="s">
        <v>1529</v>
      </c>
      <c r="C279">
        <f t="shared" si="12"/>
        <v>13</v>
      </c>
      <c r="D279" t="str">
        <f t="shared" si="13"/>
        <v>Jury Rigging</v>
      </c>
      <c r="E279">
        <f t="shared" si="14"/>
        <v>26252</v>
      </c>
    </row>
    <row r="280" spans="2:5" x14ac:dyDescent="0.25">
      <c r="B280" t="s">
        <v>1530</v>
      </c>
      <c r="C280">
        <f t="shared" si="12"/>
        <v>19</v>
      </c>
      <c r="D280" t="str">
        <f t="shared" si="13"/>
        <v>Kernite Processing</v>
      </c>
      <c r="E280">
        <f t="shared" si="14"/>
        <v>12188</v>
      </c>
    </row>
    <row r="281" spans="2:5" x14ac:dyDescent="0.25">
      <c r="B281" t="s">
        <v>1531</v>
      </c>
      <c r="C281">
        <f t="shared" si="12"/>
        <v>27</v>
      </c>
      <c r="D281" t="str">
        <f t="shared" si="13"/>
        <v>Kinetic Armor Compensation</v>
      </c>
      <c r="E281">
        <f t="shared" si="14"/>
        <v>22808</v>
      </c>
    </row>
    <row r="282" spans="2:5" x14ac:dyDescent="0.25">
      <c r="B282" t="s">
        <v>1532</v>
      </c>
      <c r="C282">
        <f t="shared" si="12"/>
        <v>28</v>
      </c>
      <c r="D282" t="str">
        <f t="shared" si="13"/>
        <v>Kinetic Shield Compensation</v>
      </c>
      <c r="E282">
        <f t="shared" si="14"/>
        <v>12366</v>
      </c>
    </row>
    <row r="283" spans="2:5" x14ac:dyDescent="0.25">
      <c r="B283" t="s">
        <v>1533</v>
      </c>
      <c r="C283">
        <f t="shared" si="12"/>
        <v>21</v>
      </c>
      <c r="D283" t="str">
        <f t="shared" si="13"/>
        <v>Laboratory Operation</v>
      </c>
      <c r="E283">
        <f t="shared" si="14"/>
        <v>3406</v>
      </c>
    </row>
    <row r="284" spans="2:5" x14ac:dyDescent="0.25">
      <c r="B284" t="s">
        <v>1534</v>
      </c>
      <c r="C284">
        <f t="shared" si="12"/>
        <v>26</v>
      </c>
      <c r="D284" t="str">
        <f t="shared" si="13"/>
        <v>Ladar Sensor Compensation</v>
      </c>
      <c r="E284">
        <f t="shared" si="14"/>
        <v>33001</v>
      </c>
    </row>
    <row r="285" spans="2:5" x14ac:dyDescent="0.25">
      <c r="B285" t="s">
        <v>1535</v>
      </c>
      <c r="C285">
        <f t="shared" si="12"/>
        <v>20</v>
      </c>
      <c r="D285" t="str">
        <f t="shared" si="13"/>
        <v>Lancer Dreadnoughts</v>
      </c>
      <c r="E285">
        <f t="shared" si="14"/>
        <v>77738</v>
      </c>
    </row>
    <row r="286" spans="2:5" x14ac:dyDescent="0.25">
      <c r="B286" t="s">
        <v>1536</v>
      </c>
      <c r="C286">
        <f t="shared" si="12"/>
        <v>31</v>
      </c>
      <c r="D286" t="str">
        <f t="shared" si="13"/>
        <v>Large Artillery Specialization</v>
      </c>
      <c r="E286">
        <f t="shared" si="14"/>
        <v>12203</v>
      </c>
    </row>
    <row r="287" spans="2:5" x14ac:dyDescent="0.25">
      <c r="B287" t="s">
        <v>1537</v>
      </c>
      <c r="C287">
        <f t="shared" si="12"/>
        <v>32</v>
      </c>
      <c r="D287" t="str">
        <f t="shared" si="13"/>
        <v>Large Autocannon Specialization</v>
      </c>
      <c r="E287">
        <f t="shared" si="14"/>
        <v>12209</v>
      </c>
    </row>
    <row r="288" spans="2:5" x14ac:dyDescent="0.25">
      <c r="B288" t="s">
        <v>1538</v>
      </c>
      <c r="C288">
        <f t="shared" si="12"/>
        <v>32</v>
      </c>
      <c r="D288" t="str">
        <f t="shared" si="13"/>
        <v>Large Beam Laser Specialization</v>
      </c>
      <c r="E288">
        <f t="shared" si="14"/>
        <v>12205</v>
      </c>
    </row>
    <row r="289" spans="2:5" x14ac:dyDescent="0.25">
      <c r="B289" t="s">
        <v>1539</v>
      </c>
      <c r="C289">
        <f t="shared" si="12"/>
        <v>29</v>
      </c>
      <c r="D289" t="str">
        <f t="shared" si="13"/>
        <v>Large Blaster Specialization</v>
      </c>
      <c r="E289">
        <f t="shared" si="14"/>
        <v>12212</v>
      </c>
    </row>
    <row r="290" spans="2:5" x14ac:dyDescent="0.25">
      <c r="B290" t="s">
        <v>1540</v>
      </c>
      <c r="C290">
        <f t="shared" si="12"/>
        <v>35</v>
      </c>
      <c r="D290" t="str">
        <f t="shared" si="13"/>
        <v>Large Disintegrator Specialization</v>
      </c>
      <c r="E290">
        <f t="shared" si="14"/>
        <v>47875</v>
      </c>
    </row>
    <row r="291" spans="2:5" x14ac:dyDescent="0.25">
      <c r="B291" t="s">
        <v>1541</v>
      </c>
      <c r="C291">
        <f t="shared" si="12"/>
        <v>20</v>
      </c>
      <c r="D291" t="str">
        <f t="shared" si="13"/>
        <v>Large Energy Turret</v>
      </c>
      <c r="E291">
        <f t="shared" si="14"/>
        <v>3309</v>
      </c>
    </row>
    <row r="292" spans="2:5" x14ac:dyDescent="0.25">
      <c r="B292" t="s">
        <v>1542</v>
      </c>
      <c r="C292">
        <f t="shared" si="12"/>
        <v>20</v>
      </c>
      <c r="D292" t="str">
        <f t="shared" si="13"/>
        <v>Large Hybrid Turret</v>
      </c>
      <c r="E292">
        <f t="shared" si="14"/>
        <v>3307</v>
      </c>
    </row>
    <row r="293" spans="2:5" x14ac:dyDescent="0.25">
      <c r="B293" t="s">
        <v>1543</v>
      </c>
      <c r="C293">
        <f t="shared" si="12"/>
        <v>23</v>
      </c>
      <c r="D293" t="str">
        <f t="shared" si="13"/>
        <v>Large Precursor Weapon</v>
      </c>
      <c r="E293">
        <f t="shared" si="14"/>
        <v>47872</v>
      </c>
    </row>
    <row r="294" spans="2:5" x14ac:dyDescent="0.25">
      <c r="B294" t="s">
        <v>1544</v>
      </c>
      <c r="C294">
        <f t="shared" si="12"/>
        <v>24</v>
      </c>
      <c r="D294" t="str">
        <f t="shared" si="13"/>
        <v>Large Projectile Turret</v>
      </c>
      <c r="E294">
        <f t="shared" si="14"/>
        <v>3308</v>
      </c>
    </row>
    <row r="295" spans="2:5" x14ac:dyDescent="0.25">
      <c r="B295" t="s">
        <v>1545</v>
      </c>
      <c r="C295">
        <f t="shared" si="12"/>
        <v>33</v>
      </c>
      <c r="D295" t="str">
        <f t="shared" si="13"/>
        <v>Large Pulse Laser Specialization</v>
      </c>
      <c r="E295">
        <f t="shared" si="14"/>
        <v>12215</v>
      </c>
    </row>
    <row r="296" spans="2:5" x14ac:dyDescent="0.25">
      <c r="B296" t="s">
        <v>1546</v>
      </c>
      <c r="C296">
        <f t="shared" si="12"/>
        <v>29</v>
      </c>
      <c r="D296" t="str">
        <f t="shared" si="13"/>
        <v>Large Railgun Specialization</v>
      </c>
      <c r="E296">
        <f t="shared" si="14"/>
        <v>12207</v>
      </c>
    </row>
    <row r="297" spans="2:5" x14ac:dyDescent="0.25">
      <c r="B297" t="s">
        <v>1547</v>
      </c>
      <c r="C297">
        <f t="shared" si="12"/>
        <v>23</v>
      </c>
      <c r="D297" t="str">
        <f t="shared" si="13"/>
        <v>Large Vorton Projector</v>
      </c>
      <c r="E297">
        <f t="shared" si="14"/>
        <v>54826</v>
      </c>
    </row>
    <row r="298" spans="2:5" x14ac:dyDescent="0.25">
      <c r="B298" t="s">
        <v>1548</v>
      </c>
      <c r="C298">
        <f t="shared" si="12"/>
        <v>28</v>
      </c>
      <c r="D298" t="str">
        <f t="shared" si="13"/>
        <v>Large Vorton Specialization</v>
      </c>
      <c r="E298">
        <f t="shared" si="14"/>
        <v>54829</v>
      </c>
    </row>
    <row r="299" spans="2:5" x14ac:dyDescent="0.25">
      <c r="B299" t="s">
        <v>1549</v>
      </c>
      <c r="C299">
        <f t="shared" si="12"/>
        <v>14</v>
      </c>
      <c r="D299" t="str">
        <f t="shared" si="13"/>
        <v>Laser Physics</v>
      </c>
      <c r="E299">
        <f t="shared" si="14"/>
        <v>11447</v>
      </c>
    </row>
    <row r="300" spans="2:5" x14ac:dyDescent="0.25">
      <c r="B300" t="s">
        <v>1550</v>
      </c>
      <c r="C300">
        <f t="shared" si="12"/>
        <v>17</v>
      </c>
      <c r="D300" t="str">
        <f t="shared" si="13"/>
        <v>Launcher Rigging</v>
      </c>
      <c r="E300">
        <f t="shared" si="14"/>
        <v>26260</v>
      </c>
    </row>
    <row r="301" spans="2:5" x14ac:dyDescent="0.25">
      <c r="B301" t="s">
        <v>1551</v>
      </c>
      <c r="C301">
        <f t="shared" si="12"/>
        <v>11</v>
      </c>
      <c r="D301" t="str">
        <f t="shared" si="13"/>
        <v>Leadership</v>
      </c>
      <c r="E301">
        <f t="shared" si="14"/>
        <v>3348</v>
      </c>
    </row>
    <row r="302" spans="2:5" x14ac:dyDescent="0.25">
      <c r="B302" t="s">
        <v>1552</v>
      </c>
      <c r="C302">
        <f t="shared" si="12"/>
        <v>22</v>
      </c>
      <c r="D302" t="str">
        <f t="shared" si="13"/>
        <v>Light Drone Operation</v>
      </c>
      <c r="E302">
        <f t="shared" si="14"/>
        <v>24241</v>
      </c>
    </row>
    <row r="303" spans="2:5" x14ac:dyDescent="0.25">
      <c r="B303" t="s">
        <v>1553</v>
      </c>
      <c r="C303">
        <f t="shared" si="12"/>
        <v>15</v>
      </c>
      <c r="D303" t="str">
        <f t="shared" si="13"/>
        <v>Light Fighters</v>
      </c>
      <c r="E303">
        <f t="shared" si="14"/>
        <v>40572</v>
      </c>
    </row>
    <row r="304" spans="2:5" x14ac:dyDescent="0.25">
      <c r="B304" t="s">
        <v>1554</v>
      </c>
      <c r="C304">
        <f t="shared" si="12"/>
        <v>29</v>
      </c>
      <c r="D304" t="str">
        <f t="shared" si="13"/>
        <v>Light Missile Specialization</v>
      </c>
      <c r="E304">
        <f t="shared" si="14"/>
        <v>20210</v>
      </c>
    </row>
    <row r="305" spans="2:5" x14ac:dyDescent="0.25">
      <c r="B305" t="s">
        <v>1555</v>
      </c>
      <c r="C305">
        <f t="shared" si="12"/>
        <v>15</v>
      </c>
      <c r="D305" t="str">
        <f t="shared" si="13"/>
        <v>Light Missiles</v>
      </c>
      <c r="E305">
        <f t="shared" si="14"/>
        <v>3321</v>
      </c>
    </row>
    <row r="306" spans="2:5" x14ac:dyDescent="0.25">
      <c r="B306" t="s">
        <v>1556</v>
      </c>
      <c r="C306">
        <f t="shared" si="12"/>
        <v>19</v>
      </c>
      <c r="D306" t="str">
        <f t="shared" si="13"/>
        <v>Logistics Cruisers</v>
      </c>
      <c r="E306">
        <f t="shared" si="14"/>
        <v>12096</v>
      </c>
    </row>
    <row r="307" spans="2:5" x14ac:dyDescent="0.25">
      <c r="B307" t="s">
        <v>1557</v>
      </c>
      <c r="C307">
        <f t="shared" si="12"/>
        <v>19</v>
      </c>
      <c r="D307" t="str">
        <f t="shared" si="13"/>
        <v>Logistics Frigates</v>
      </c>
      <c r="E307">
        <f t="shared" si="14"/>
        <v>40328</v>
      </c>
    </row>
    <row r="308" spans="2:5" x14ac:dyDescent="0.25">
      <c r="B308" t="s">
        <v>1558</v>
      </c>
      <c r="C308">
        <f t="shared" si="12"/>
        <v>22</v>
      </c>
      <c r="D308" t="str">
        <f t="shared" si="13"/>
        <v>Long Distance Jamming</v>
      </c>
      <c r="E308">
        <f t="shared" si="14"/>
        <v>19759</v>
      </c>
    </row>
    <row r="309" spans="2:5" x14ac:dyDescent="0.25">
      <c r="B309" t="s">
        <v>1559</v>
      </c>
      <c r="C309">
        <f t="shared" si="12"/>
        <v>21</v>
      </c>
      <c r="D309" t="str">
        <f t="shared" si="13"/>
        <v>Long Range Targeting</v>
      </c>
      <c r="E309">
        <f t="shared" si="14"/>
        <v>3428</v>
      </c>
    </row>
    <row r="310" spans="2:5" x14ac:dyDescent="0.25">
      <c r="B310" t="s">
        <v>1560</v>
      </c>
      <c r="C310">
        <f t="shared" si="12"/>
        <v>34</v>
      </c>
      <c r="D310" t="str">
        <f t="shared" si="13"/>
        <v>Magnetometric Sensor Compensation</v>
      </c>
      <c r="E310">
        <f t="shared" si="14"/>
        <v>32999</v>
      </c>
    </row>
    <row r="311" spans="2:5" x14ac:dyDescent="0.25">
      <c r="B311" t="s">
        <v>1561</v>
      </c>
      <c r="C311">
        <f t="shared" si="12"/>
        <v>10</v>
      </c>
      <c r="D311" t="str">
        <f t="shared" si="13"/>
        <v>Marauders</v>
      </c>
      <c r="E311">
        <f t="shared" si="14"/>
        <v>28667</v>
      </c>
    </row>
    <row r="312" spans="2:5" x14ac:dyDescent="0.25">
      <c r="B312" t="s">
        <v>1562</v>
      </c>
      <c r="C312">
        <f t="shared" si="12"/>
        <v>10</v>
      </c>
      <c r="D312" t="str">
        <f t="shared" si="13"/>
        <v>Marketing</v>
      </c>
      <c r="E312">
        <f t="shared" si="14"/>
        <v>16598</v>
      </c>
    </row>
    <row r="313" spans="2:5" x14ac:dyDescent="0.25">
      <c r="B313" t="s">
        <v>1563</v>
      </c>
      <c r="C313">
        <f t="shared" si="12"/>
        <v>16</v>
      </c>
      <c r="D313" t="str">
        <f t="shared" si="13"/>
        <v>Mass Production</v>
      </c>
      <c r="E313">
        <f t="shared" si="14"/>
        <v>3387</v>
      </c>
    </row>
    <row r="314" spans="2:5" x14ac:dyDescent="0.25">
      <c r="B314" t="s">
        <v>1564</v>
      </c>
      <c r="C314">
        <f t="shared" si="12"/>
        <v>15</v>
      </c>
      <c r="D314" t="str">
        <f t="shared" si="13"/>
        <v>Mass Reactions</v>
      </c>
      <c r="E314">
        <f t="shared" si="14"/>
        <v>45748</v>
      </c>
    </row>
    <row r="315" spans="2:5" x14ac:dyDescent="0.25">
      <c r="B315" t="s">
        <v>1565</v>
      </c>
      <c r="C315">
        <f t="shared" si="12"/>
        <v>23</v>
      </c>
      <c r="D315" t="str">
        <f t="shared" si="13"/>
        <v>Mechanical Engineering</v>
      </c>
      <c r="E315">
        <f t="shared" si="14"/>
        <v>11452</v>
      </c>
    </row>
    <row r="316" spans="2:5" x14ac:dyDescent="0.25">
      <c r="B316" t="s">
        <v>1566</v>
      </c>
      <c r="C316">
        <f t="shared" si="12"/>
        <v>10</v>
      </c>
      <c r="D316" t="str">
        <f t="shared" si="13"/>
        <v>Mechanics</v>
      </c>
      <c r="E316">
        <f t="shared" si="14"/>
        <v>3392</v>
      </c>
    </row>
    <row r="317" spans="2:5" x14ac:dyDescent="0.25">
      <c r="B317" t="s">
        <v>1567</v>
      </c>
      <c r="C317">
        <f t="shared" si="12"/>
        <v>32</v>
      </c>
      <c r="D317" t="str">
        <f t="shared" si="13"/>
        <v>Medium Artillery Specialization</v>
      </c>
      <c r="E317">
        <f t="shared" si="14"/>
        <v>12202</v>
      </c>
    </row>
    <row r="318" spans="2:5" x14ac:dyDescent="0.25">
      <c r="B318" t="s">
        <v>1568</v>
      </c>
      <c r="C318">
        <f t="shared" si="12"/>
        <v>33</v>
      </c>
      <c r="D318" t="str">
        <f t="shared" si="13"/>
        <v>Medium Autocannon Specialization</v>
      </c>
      <c r="E318">
        <f t="shared" si="14"/>
        <v>12208</v>
      </c>
    </row>
    <row r="319" spans="2:5" x14ac:dyDescent="0.25">
      <c r="B319" t="s">
        <v>1569</v>
      </c>
      <c r="C319">
        <f t="shared" si="12"/>
        <v>33</v>
      </c>
      <c r="D319" t="str">
        <f t="shared" si="13"/>
        <v>Medium Beam Laser Specialization</v>
      </c>
      <c r="E319">
        <f t="shared" si="14"/>
        <v>12204</v>
      </c>
    </row>
    <row r="320" spans="2:5" x14ac:dyDescent="0.25">
      <c r="B320" t="s">
        <v>1570</v>
      </c>
      <c r="C320">
        <f t="shared" si="12"/>
        <v>30</v>
      </c>
      <c r="D320" t="str">
        <f t="shared" si="13"/>
        <v>Medium Blaster Specialization</v>
      </c>
      <c r="E320">
        <f t="shared" si="14"/>
        <v>12211</v>
      </c>
    </row>
    <row r="321" spans="2:5" x14ac:dyDescent="0.25">
      <c r="B321" t="s">
        <v>1571</v>
      </c>
      <c r="C321">
        <f t="shared" si="12"/>
        <v>36</v>
      </c>
      <c r="D321" t="str">
        <f t="shared" si="13"/>
        <v>Medium Disintegrator Specialization</v>
      </c>
      <c r="E321">
        <f t="shared" si="14"/>
        <v>47874</v>
      </c>
    </row>
    <row r="322" spans="2:5" x14ac:dyDescent="0.25">
      <c r="B322" t="s">
        <v>1572</v>
      </c>
      <c r="C322">
        <f t="shared" si="12"/>
        <v>23</v>
      </c>
      <c r="D322" t="str">
        <f t="shared" si="13"/>
        <v>Medium Drone Operation</v>
      </c>
      <c r="E322">
        <f t="shared" si="14"/>
        <v>33699</v>
      </c>
    </row>
    <row r="323" spans="2:5" x14ac:dyDescent="0.25">
      <c r="B323" t="s">
        <v>1573</v>
      </c>
      <c r="C323">
        <f t="shared" ref="C323:C386" si="15">SEARCH(":",B323)</f>
        <v>21</v>
      </c>
      <c r="D323" t="str">
        <f t="shared" ref="D323:D386" si="16">LEFT(B323,C323-1)</f>
        <v>Medium Energy Turret</v>
      </c>
      <c r="E323">
        <f t="shared" ref="E323:E386" si="17">VALUE(RIGHT(B323,LEN(B323)-C323))</f>
        <v>3306</v>
      </c>
    </row>
    <row r="324" spans="2:5" x14ac:dyDescent="0.25">
      <c r="B324" t="s">
        <v>1574</v>
      </c>
      <c r="C324">
        <f t="shared" si="15"/>
        <v>21</v>
      </c>
      <c r="D324" t="str">
        <f t="shared" si="16"/>
        <v>Medium Hybrid Turret</v>
      </c>
      <c r="E324">
        <f t="shared" si="17"/>
        <v>3304</v>
      </c>
    </row>
    <row r="325" spans="2:5" x14ac:dyDescent="0.25">
      <c r="B325" t="s">
        <v>1575</v>
      </c>
      <c r="C325">
        <f t="shared" si="15"/>
        <v>24</v>
      </c>
      <c r="D325" t="str">
        <f t="shared" si="16"/>
        <v>Medium Precursor Weapon</v>
      </c>
      <c r="E325">
        <f t="shared" si="17"/>
        <v>47871</v>
      </c>
    </row>
    <row r="326" spans="2:5" x14ac:dyDescent="0.25">
      <c r="B326" t="s">
        <v>1576</v>
      </c>
      <c r="C326">
        <f t="shared" si="15"/>
        <v>25</v>
      </c>
      <c r="D326" t="str">
        <f t="shared" si="16"/>
        <v>Medium Projectile Turret</v>
      </c>
      <c r="E326">
        <f t="shared" si="17"/>
        <v>3305</v>
      </c>
    </row>
    <row r="327" spans="2:5" x14ac:dyDescent="0.25">
      <c r="B327" t="s">
        <v>1577</v>
      </c>
      <c r="C327">
        <f t="shared" si="15"/>
        <v>34</v>
      </c>
      <c r="D327" t="str">
        <f t="shared" si="16"/>
        <v>Medium Pulse Laser Specialization</v>
      </c>
      <c r="E327">
        <f t="shared" si="17"/>
        <v>12214</v>
      </c>
    </row>
    <row r="328" spans="2:5" x14ac:dyDescent="0.25">
      <c r="B328" t="s">
        <v>1578</v>
      </c>
      <c r="C328">
        <f t="shared" si="15"/>
        <v>30</v>
      </c>
      <c r="D328" t="str">
        <f t="shared" si="16"/>
        <v>Medium Railgun Specialization</v>
      </c>
      <c r="E328">
        <f t="shared" si="17"/>
        <v>12206</v>
      </c>
    </row>
    <row r="329" spans="2:5" x14ac:dyDescent="0.25">
      <c r="B329" t="s">
        <v>1579</v>
      </c>
      <c r="C329">
        <f t="shared" si="15"/>
        <v>24</v>
      </c>
      <c r="D329" t="str">
        <f t="shared" si="16"/>
        <v>Medium Vorton Projector</v>
      </c>
      <c r="E329">
        <f t="shared" si="17"/>
        <v>55035</v>
      </c>
    </row>
    <row r="330" spans="2:5" x14ac:dyDescent="0.25">
      <c r="B330" t="s">
        <v>1580</v>
      </c>
      <c r="C330">
        <f t="shared" si="15"/>
        <v>29</v>
      </c>
      <c r="D330" t="str">
        <f t="shared" si="16"/>
        <v>Medium Vorton Specialization</v>
      </c>
      <c r="E330">
        <f t="shared" si="17"/>
        <v>54828</v>
      </c>
    </row>
    <row r="331" spans="2:5" x14ac:dyDescent="0.25">
      <c r="B331" t="s">
        <v>1581</v>
      </c>
      <c r="C331">
        <f t="shared" si="15"/>
        <v>20</v>
      </c>
      <c r="D331" t="str">
        <f t="shared" si="16"/>
        <v>Megacorp Management</v>
      </c>
      <c r="E331">
        <f t="shared" si="17"/>
        <v>3731</v>
      </c>
    </row>
    <row r="332" spans="2:5" x14ac:dyDescent="0.25">
      <c r="B332" t="s">
        <v>1582</v>
      </c>
      <c r="C332">
        <f t="shared" si="15"/>
        <v>24</v>
      </c>
      <c r="D332" t="str">
        <f t="shared" si="16"/>
        <v>Mercoxit Ore Processing</v>
      </c>
      <c r="E332">
        <f t="shared" si="17"/>
        <v>12189</v>
      </c>
    </row>
    <row r="333" spans="2:5" x14ac:dyDescent="0.25">
      <c r="B333" t="s">
        <v>1583</v>
      </c>
      <c r="C333">
        <f t="shared" si="15"/>
        <v>11</v>
      </c>
      <c r="D333" t="str">
        <f t="shared" si="16"/>
        <v>Metallurgy</v>
      </c>
      <c r="E333">
        <f t="shared" si="17"/>
        <v>3409</v>
      </c>
    </row>
    <row r="334" spans="2:5" x14ac:dyDescent="0.25">
      <c r="B334" t="s">
        <v>1584</v>
      </c>
      <c r="C334">
        <f t="shared" si="15"/>
        <v>27</v>
      </c>
      <c r="D334" t="str">
        <f t="shared" si="16"/>
        <v>Micro Jump Drive Operation</v>
      </c>
      <c r="E334">
        <f t="shared" si="17"/>
        <v>4385</v>
      </c>
    </row>
    <row r="335" spans="2:5" x14ac:dyDescent="0.25">
      <c r="B335" t="s">
        <v>1585</v>
      </c>
      <c r="C335">
        <f t="shared" si="15"/>
        <v>16</v>
      </c>
      <c r="D335" t="str">
        <f t="shared" si="16"/>
        <v>Mineral Freight</v>
      </c>
      <c r="E335">
        <f t="shared" si="17"/>
        <v>13070</v>
      </c>
    </row>
    <row r="336" spans="2:5" x14ac:dyDescent="0.25">
      <c r="B336" t="s">
        <v>1586</v>
      </c>
      <c r="C336">
        <f t="shared" si="15"/>
        <v>7</v>
      </c>
      <c r="D336" t="str">
        <f t="shared" si="16"/>
        <v>Mining</v>
      </c>
      <c r="E336">
        <f t="shared" si="17"/>
        <v>3386</v>
      </c>
    </row>
    <row r="337" spans="2:5" x14ac:dyDescent="0.25">
      <c r="B337" t="s">
        <v>1587</v>
      </c>
      <c r="C337">
        <f t="shared" si="15"/>
        <v>13</v>
      </c>
      <c r="D337" t="str">
        <f t="shared" si="16"/>
        <v>Mining Barge</v>
      </c>
      <c r="E337">
        <f t="shared" si="17"/>
        <v>17940</v>
      </c>
    </row>
    <row r="338" spans="2:5" x14ac:dyDescent="0.25">
      <c r="B338" t="s">
        <v>1588</v>
      </c>
      <c r="C338">
        <f t="shared" si="15"/>
        <v>19</v>
      </c>
      <c r="D338" t="str">
        <f t="shared" si="16"/>
        <v>Mining Connections</v>
      </c>
      <c r="E338">
        <f t="shared" si="17"/>
        <v>3893</v>
      </c>
    </row>
    <row r="339" spans="2:5" x14ac:dyDescent="0.25">
      <c r="B339" t="s">
        <v>1589</v>
      </c>
      <c r="C339">
        <f t="shared" si="15"/>
        <v>16</v>
      </c>
      <c r="D339" t="str">
        <f t="shared" si="16"/>
        <v>Mining Director</v>
      </c>
      <c r="E339">
        <f t="shared" si="17"/>
        <v>22552</v>
      </c>
    </row>
    <row r="340" spans="2:5" x14ac:dyDescent="0.25">
      <c r="B340" t="s">
        <v>1590</v>
      </c>
      <c r="C340">
        <f t="shared" si="15"/>
        <v>23</v>
      </c>
      <c r="D340" t="str">
        <f t="shared" si="16"/>
        <v>Mining Drone Operation</v>
      </c>
      <c r="E340">
        <f t="shared" si="17"/>
        <v>3438</v>
      </c>
    </row>
    <row r="341" spans="2:5" x14ac:dyDescent="0.25">
      <c r="B341" t="s">
        <v>1591</v>
      </c>
      <c r="C341">
        <f t="shared" si="15"/>
        <v>28</v>
      </c>
      <c r="D341" t="str">
        <f t="shared" si="16"/>
        <v>Mining Drone Specialization</v>
      </c>
      <c r="E341">
        <f t="shared" si="17"/>
        <v>22541</v>
      </c>
    </row>
    <row r="342" spans="2:5" x14ac:dyDescent="0.25">
      <c r="B342" t="s">
        <v>1592</v>
      </c>
      <c r="C342">
        <f t="shared" si="15"/>
        <v>15</v>
      </c>
      <c r="D342" t="str">
        <f t="shared" si="16"/>
        <v>Mining Foreman</v>
      </c>
      <c r="E342">
        <f t="shared" si="17"/>
        <v>22536</v>
      </c>
    </row>
    <row r="343" spans="2:5" x14ac:dyDescent="0.25">
      <c r="B343" t="s">
        <v>1593</v>
      </c>
      <c r="C343">
        <f t="shared" si="15"/>
        <v>15</v>
      </c>
      <c r="D343" t="str">
        <f t="shared" si="16"/>
        <v>Mining Frigate</v>
      </c>
      <c r="E343">
        <f t="shared" si="17"/>
        <v>32918</v>
      </c>
    </row>
    <row r="344" spans="2:5" x14ac:dyDescent="0.25">
      <c r="B344" t="s">
        <v>1594</v>
      </c>
      <c r="C344">
        <f t="shared" si="15"/>
        <v>16</v>
      </c>
      <c r="D344" t="str">
        <f t="shared" si="16"/>
        <v>Mining Upgrades</v>
      </c>
      <c r="E344">
        <f t="shared" si="17"/>
        <v>22578</v>
      </c>
    </row>
    <row r="345" spans="2:5" x14ac:dyDescent="0.25">
      <c r="B345" t="s">
        <v>1595</v>
      </c>
      <c r="C345">
        <f t="shared" si="15"/>
        <v>23</v>
      </c>
      <c r="D345" t="str">
        <f t="shared" si="16"/>
        <v>Minmatar Battlecruiser</v>
      </c>
      <c r="E345">
        <f t="shared" si="17"/>
        <v>33098</v>
      </c>
    </row>
    <row r="346" spans="2:5" x14ac:dyDescent="0.25">
      <c r="B346" t="s">
        <v>1596</v>
      </c>
      <c r="C346">
        <f t="shared" si="15"/>
        <v>20</v>
      </c>
      <c r="D346" t="str">
        <f t="shared" si="16"/>
        <v>Minmatar Battleship</v>
      </c>
      <c r="E346">
        <f t="shared" si="17"/>
        <v>3337</v>
      </c>
    </row>
    <row r="347" spans="2:5" x14ac:dyDescent="0.25">
      <c r="B347" t="s">
        <v>1597</v>
      </c>
      <c r="C347">
        <f t="shared" si="15"/>
        <v>17</v>
      </c>
      <c r="D347" t="str">
        <f t="shared" si="16"/>
        <v>Minmatar Carrier</v>
      </c>
      <c r="E347">
        <f t="shared" si="17"/>
        <v>24314</v>
      </c>
    </row>
    <row r="348" spans="2:5" x14ac:dyDescent="0.25">
      <c r="B348" t="s">
        <v>1598</v>
      </c>
      <c r="C348">
        <f t="shared" si="15"/>
        <v>22</v>
      </c>
      <c r="D348" t="str">
        <f t="shared" si="16"/>
        <v>Minmatar Core Systems</v>
      </c>
      <c r="E348">
        <f t="shared" si="17"/>
        <v>30547</v>
      </c>
    </row>
    <row r="349" spans="2:5" x14ac:dyDescent="0.25">
      <c r="B349" t="s">
        <v>1599</v>
      </c>
      <c r="C349">
        <f t="shared" si="15"/>
        <v>17</v>
      </c>
      <c r="D349" t="str">
        <f t="shared" si="16"/>
        <v>Minmatar Cruiser</v>
      </c>
      <c r="E349">
        <f t="shared" si="17"/>
        <v>3333</v>
      </c>
    </row>
    <row r="350" spans="2:5" x14ac:dyDescent="0.25">
      <c r="B350" t="s">
        <v>1600</v>
      </c>
      <c r="C350">
        <f t="shared" si="15"/>
        <v>27</v>
      </c>
      <c r="D350" t="str">
        <f t="shared" si="16"/>
        <v>Minmatar Defensive Systems</v>
      </c>
      <c r="E350">
        <f t="shared" si="17"/>
        <v>30545</v>
      </c>
    </row>
    <row r="351" spans="2:5" x14ac:dyDescent="0.25">
      <c r="B351" t="s">
        <v>1601</v>
      </c>
      <c r="C351">
        <f t="shared" si="15"/>
        <v>19</v>
      </c>
      <c r="D351" t="str">
        <f t="shared" si="16"/>
        <v>Minmatar Destroyer</v>
      </c>
      <c r="E351">
        <f t="shared" si="17"/>
        <v>33094</v>
      </c>
    </row>
    <row r="352" spans="2:5" x14ac:dyDescent="0.25">
      <c r="B352" t="s">
        <v>1602</v>
      </c>
      <c r="C352">
        <f t="shared" si="15"/>
        <v>21</v>
      </c>
      <c r="D352" t="str">
        <f t="shared" si="16"/>
        <v>Minmatar Dreadnought</v>
      </c>
      <c r="E352">
        <f t="shared" si="17"/>
        <v>20532</v>
      </c>
    </row>
    <row r="353" spans="2:5" x14ac:dyDescent="0.25">
      <c r="B353" t="s">
        <v>1603</v>
      </c>
      <c r="C353">
        <f t="shared" si="15"/>
        <v>30</v>
      </c>
      <c r="D353" t="str">
        <f t="shared" si="16"/>
        <v>Minmatar Drone Specialization</v>
      </c>
      <c r="E353">
        <f t="shared" si="17"/>
        <v>12485</v>
      </c>
    </row>
    <row r="354" spans="2:5" x14ac:dyDescent="0.25">
      <c r="B354" t="s">
        <v>1604</v>
      </c>
      <c r="C354">
        <f t="shared" si="15"/>
        <v>28</v>
      </c>
      <c r="D354" t="str">
        <f t="shared" si="16"/>
        <v>Minmatar Electronic Systems</v>
      </c>
      <c r="E354">
        <f t="shared" si="17"/>
        <v>30543</v>
      </c>
    </row>
    <row r="355" spans="2:5" x14ac:dyDescent="0.25">
      <c r="B355" t="s">
        <v>1605</v>
      </c>
      <c r="C355">
        <f t="shared" si="15"/>
        <v>28</v>
      </c>
      <c r="D355" t="str">
        <f t="shared" si="16"/>
        <v>Minmatar Encryption Methods</v>
      </c>
      <c r="E355">
        <f t="shared" si="17"/>
        <v>21791</v>
      </c>
    </row>
    <row r="356" spans="2:5" x14ac:dyDescent="0.25">
      <c r="B356" t="s">
        <v>1606</v>
      </c>
      <c r="C356">
        <f t="shared" si="15"/>
        <v>25</v>
      </c>
      <c r="D356" t="str">
        <f t="shared" si="16"/>
        <v>Minmatar Force Auxiliary</v>
      </c>
      <c r="E356">
        <f t="shared" si="17"/>
        <v>40538</v>
      </c>
    </row>
    <row r="357" spans="2:5" x14ac:dyDescent="0.25">
      <c r="B357" t="s">
        <v>1607</v>
      </c>
      <c r="C357">
        <f t="shared" si="15"/>
        <v>19</v>
      </c>
      <c r="D357" t="str">
        <f t="shared" si="16"/>
        <v>Minmatar Freighter</v>
      </c>
      <c r="E357">
        <f t="shared" si="17"/>
        <v>20528</v>
      </c>
    </row>
    <row r="358" spans="2:5" x14ac:dyDescent="0.25">
      <c r="B358" t="s">
        <v>1608</v>
      </c>
      <c r="C358">
        <f t="shared" si="15"/>
        <v>17</v>
      </c>
      <c r="D358" t="str">
        <f t="shared" si="16"/>
        <v>Minmatar Frigate</v>
      </c>
      <c r="E358">
        <f t="shared" si="17"/>
        <v>3329</v>
      </c>
    </row>
    <row r="359" spans="2:5" x14ac:dyDescent="0.25">
      <c r="B359" t="s">
        <v>1609</v>
      </c>
      <c r="C359">
        <f t="shared" si="15"/>
        <v>16</v>
      </c>
      <c r="D359" t="str">
        <f t="shared" si="16"/>
        <v>Minmatar Hauler</v>
      </c>
      <c r="E359">
        <f t="shared" si="17"/>
        <v>3341</v>
      </c>
    </row>
    <row r="360" spans="2:5" x14ac:dyDescent="0.25">
      <c r="B360" t="s">
        <v>1610</v>
      </c>
      <c r="C360">
        <f t="shared" si="15"/>
        <v>27</v>
      </c>
      <c r="D360" t="str">
        <f t="shared" si="16"/>
        <v>Minmatar Offensive Systems</v>
      </c>
      <c r="E360">
        <f t="shared" si="17"/>
        <v>30551</v>
      </c>
    </row>
    <row r="361" spans="2:5" x14ac:dyDescent="0.25">
      <c r="B361" t="s">
        <v>1611</v>
      </c>
      <c r="C361">
        <f t="shared" si="15"/>
        <v>28</v>
      </c>
      <c r="D361" t="str">
        <f t="shared" si="16"/>
        <v>Minmatar Propulsion Systems</v>
      </c>
      <c r="E361">
        <f t="shared" si="17"/>
        <v>30554</v>
      </c>
    </row>
    <row r="362" spans="2:5" x14ac:dyDescent="0.25">
      <c r="B362" t="s">
        <v>1612</v>
      </c>
      <c r="C362">
        <f t="shared" si="15"/>
        <v>30</v>
      </c>
      <c r="D362" t="str">
        <f t="shared" si="16"/>
        <v>Minmatar Starship Engineering</v>
      </c>
      <c r="E362">
        <f t="shared" si="17"/>
        <v>11445</v>
      </c>
    </row>
    <row r="363" spans="2:5" x14ac:dyDescent="0.25">
      <c r="B363" t="s">
        <v>1613</v>
      </c>
      <c r="C363">
        <f t="shared" si="15"/>
        <v>27</v>
      </c>
      <c r="D363" t="str">
        <f t="shared" si="16"/>
        <v>Minmatar Strategic Cruiser</v>
      </c>
      <c r="E363">
        <f t="shared" si="17"/>
        <v>30653</v>
      </c>
    </row>
    <row r="364" spans="2:5" x14ac:dyDescent="0.25">
      <c r="B364" t="s">
        <v>1614</v>
      </c>
      <c r="C364">
        <f t="shared" si="15"/>
        <v>28</v>
      </c>
      <c r="D364" t="str">
        <f t="shared" si="16"/>
        <v>Minmatar Tactical Destroyer</v>
      </c>
      <c r="E364">
        <f t="shared" si="17"/>
        <v>34533</v>
      </c>
    </row>
    <row r="365" spans="2:5" x14ac:dyDescent="0.25">
      <c r="B365" t="s">
        <v>1615</v>
      </c>
      <c r="C365">
        <f t="shared" si="15"/>
        <v>14</v>
      </c>
      <c r="D365" t="str">
        <f t="shared" si="16"/>
        <v>Minmatar Tech</v>
      </c>
      <c r="E365">
        <f t="shared" si="17"/>
        <v>3384</v>
      </c>
    </row>
    <row r="366" spans="2:5" x14ac:dyDescent="0.25">
      <c r="B366" t="s">
        <v>1616</v>
      </c>
      <c r="C366">
        <f t="shared" si="15"/>
        <v>15</v>
      </c>
      <c r="D366" t="str">
        <f t="shared" si="16"/>
        <v>Minmatar Titan</v>
      </c>
      <c r="E366">
        <f t="shared" si="17"/>
        <v>3345</v>
      </c>
    </row>
    <row r="367" spans="2:5" x14ac:dyDescent="0.25">
      <c r="B367" t="s">
        <v>1617</v>
      </c>
      <c r="C367">
        <f t="shared" si="15"/>
        <v>20</v>
      </c>
      <c r="D367" t="str">
        <f t="shared" si="16"/>
        <v>Missile Bombardment</v>
      </c>
      <c r="E367">
        <f t="shared" si="17"/>
        <v>12441</v>
      </c>
    </row>
    <row r="368" spans="2:5" x14ac:dyDescent="0.25">
      <c r="B368" t="s">
        <v>1618</v>
      </c>
      <c r="C368">
        <f t="shared" si="15"/>
        <v>27</v>
      </c>
      <c r="D368" t="str">
        <f t="shared" si="16"/>
        <v>Missile Launcher Operation</v>
      </c>
      <c r="E368">
        <f t="shared" si="17"/>
        <v>3319</v>
      </c>
    </row>
    <row r="369" spans="2:5" x14ac:dyDescent="0.25">
      <c r="B369" t="s">
        <v>1619</v>
      </c>
      <c r="C369">
        <f t="shared" si="15"/>
        <v>19</v>
      </c>
      <c r="D369" t="str">
        <f t="shared" si="16"/>
        <v>Missile Projection</v>
      </c>
      <c r="E369">
        <f t="shared" si="17"/>
        <v>12442</v>
      </c>
    </row>
    <row r="370" spans="2:5" x14ac:dyDescent="0.25">
      <c r="B370" t="s">
        <v>1620</v>
      </c>
      <c r="C370">
        <f t="shared" si="15"/>
        <v>25</v>
      </c>
      <c r="D370" t="str">
        <f t="shared" si="16"/>
        <v>Mobile Factory Operation</v>
      </c>
      <c r="E370">
        <f t="shared" si="17"/>
        <v>3391</v>
      </c>
    </row>
    <row r="371" spans="2:5" x14ac:dyDescent="0.25">
      <c r="B371" t="s">
        <v>1621</v>
      </c>
      <c r="C371">
        <f t="shared" si="15"/>
        <v>26</v>
      </c>
      <c r="D371" t="str">
        <f t="shared" si="16"/>
        <v>Mobile Refinery Operation</v>
      </c>
      <c r="E371">
        <f t="shared" si="17"/>
        <v>3390</v>
      </c>
    </row>
    <row r="372" spans="2:5" x14ac:dyDescent="0.25">
      <c r="B372" t="s">
        <v>1622</v>
      </c>
      <c r="C372">
        <f t="shared" si="15"/>
        <v>22</v>
      </c>
      <c r="D372" t="str">
        <f t="shared" si="16"/>
        <v>Molecular Engineering</v>
      </c>
      <c r="E372">
        <f t="shared" si="17"/>
        <v>11529</v>
      </c>
    </row>
    <row r="373" spans="2:5" x14ac:dyDescent="0.25">
      <c r="B373" t="s">
        <v>1623</v>
      </c>
      <c r="C373">
        <f t="shared" si="15"/>
        <v>18</v>
      </c>
      <c r="D373" t="str">
        <f t="shared" si="16"/>
        <v>Motion Prediction</v>
      </c>
      <c r="E373">
        <f t="shared" si="17"/>
        <v>3312</v>
      </c>
    </row>
    <row r="374" spans="2:5" x14ac:dyDescent="0.25">
      <c r="B374" t="s">
        <v>1624</v>
      </c>
      <c r="C374">
        <f t="shared" si="15"/>
        <v>18</v>
      </c>
      <c r="D374" t="str">
        <f t="shared" si="16"/>
        <v>Munitions Freight</v>
      </c>
      <c r="E374">
        <f t="shared" si="17"/>
        <v>13071</v>
      </c>
    </row>
    <row r="375" spans="2:5" x14ac:dyDescent="0.25">
      <c r="B375" t="s">
        <v>1625</v>
      </c>
      <c r="C375">
        <f t="shared" si="15"/>
        <v>29</v>
      </c>
      <c r="D375" t="str">
        <f t="shared" si="16"/>
        <v>Mutated Drone Specialization</v>
      </c>
      <c r="E375">
        <f t="shared" si="17"/>
        <v>60515</v>
      </c>
    </row>
    <row r="376" spans="2:5" x14ac:dyDescent="0.25">
      <c r="B376" t="s">
        <v>1626</v>
      </c>
      <c r="C376">
        <f t="shared" si="15"/>
        <v>19</v>
      </c>
      <c r="D376" t="str">
        <f t="shared" si="16"/>
        <v>Nanite Engineering</v>
      </c>
      <c r="E376">
        <f t="shared" si="17"/>
        <v>11442</v>
      </c>
    </row>
    <row r="377" spans="2:5" x14ac:dyDescent="0.25">
      <c r="B377" t="s">
        <v>1627</v>
      </c>
      <c r="C377">
        <f t="shared" si="15"/>
        <v>19</v>
      </c>
      <c r="D377" t="str">
        <f t="shared" si="16"/>
        <v>Nanite Interfacing</v>
      </c>
      <c r="E377">
        <f t="shared" si="17"/>
        <v>28880</v>
      </c>
    </row>
    <row r="378" spans="2:5" x14ac:dyDescent="0.25">
      <c r="B378" t="s">
        <v>1628</v>
      </c>
      <c r="C378">
        <f t="shared" si="15"/>
        <v>17</v>
      </c>
      <c r="D378" t="str">
        <f t="shared" si="16"/>
        <v>Nanite Operation</v>
      </c>
      <c r="E378">
        <f t="shared" si="17"/>
        <v>28879</v>
      </c>
    </row>
    <row r="379" spans="2:5" x14ac:dyDescent="0.25">
      <c r="B379" t="s">
        <v>1629</v>
      </c>
      <c r="C379">
        <f t="shared" si="15"/>
        <v>11</v>
      </c>
      <c r="D379" t="str">
        <f t="shared" si="16"/>
        <v>Navigation</v>
      </c>
      <c r="E379">
        <f t="shared" si="17"/>
        <v>3449</v>
      </c>
    </row>
    <row r="380" spans="2:5" x14ac:dyDescent="0.25">
      <c r="B380" t="s">
        <v>1630</v>
      </c>
      <c r="C380">
        <f t="shared" si="15"/>
        <v>12</v>
      </c>
      <c r="D380" t="str">
        <f t="shared" si="16"/>
        <v>Negotiation</v>
      </c>
      <c r="E380">
        <f t="shared" si="17"/>
        <v>3356</v>
      </c>
    </row>
    <row r="381" spans="2:5" x14ac:dyDescent="0.25">
      <c r="B381" t="s">
        <v>1631</v>
      </c>
      <c r="C381">
        <f t="shared" si="15"/>
        <v>19</v>
      </c>
      <c r="D381" t="str">
        <f t="shared" si="16"/>
        <v>Neurotoxin Control</v>
      </c>
      <c r="E381">
        <f t="shared" si="17"/>
        <v>25538</v>
      </c>
    </row>
    <row r="382" spans="2:5" x14ac:dyDescent="0.25">
      <c r="B382" t="s">
        <v>1632</v>
      </c>
      <c r="C382">
        <f t="shared" si="15"/>
        <v>20</v>
      </c>
      <c r="D382" t="str">
        <f t="shared" si="16"/>
        <v>Neurotoxin Recovery</v>
      </c>
      <c r="E382">
        <f t="shared" si="17"/>
        <v>25530</v>
      </c>
    </row>
    <row r="383" spans="2:5" x14ac:dyDescent="0.25">
      <c r="B383" t="s">
        <v>1633</v>
      </c>
      <c r="C383">
        <f t="shared" si="15"/>
        <v>16</v>
      </c>
      <c r="D383" t="str">
        <f t="shared" si="16"/>
        <v>Nuclear Physics</v>
      </c>
      <c r="E383">
        <f t="shared" si="17"/>
        <v>11451</v>
      </c>
    </row>
    <row r="384" spans="2:5" x14ac:dyDescent="0.25">
      <c r="B384" t="s">
        <v>1634</v>
      </c>
      <c r="C384">
        <f t="shared" si="15"/>
        <v>14</v>
      </c>
      <c r="D384" t="str">
        <f t="shared" si="16"/>
        <v>ORE Freighter</v>
      </c>
      <c r="E384">
        <f t="shared" si="17"/>
        <v>34327</v>
      </c>
    </row>
    <row r="385" spans="2:5" x14ac:dyDescent="0.25">
      <c r="B385" t="s">
        <v>1635</v>
      </c>
      <c r="C385">
        <f t="shared" si="15"/>
        <v>11</v>
      </c>
      <c r="D385" t="str">
        <f t="shared" si="16"/>
        <v>ORE Hauler</v>
      </c>
      <c r="E385">
        <f t="shared" si="17"/>
        <v>3184</v>
      </c>
    </row>
    <row r="386" spans="2:5" x14ac:dyDescent="0.25">
      <c r="B386" t="s">
        <v>1636</v>
      </c>
      <c r="C386">
        <f t="shared" si="15"/>
        <v>31</v>
      </c>
      <c r="D386" t="str">
        <f t="shared" si="16"/>
        <v>Offensive Subsystem Technology</v>
      </c>
      <c r="E386">
        <f t="shared" si="17"/>
        <v>30327</v>
      </c>
    </row>
    <row r="387" spans="2:5" x14ac:dyDescent="0.25">
      <c r="B387" t="s">
        <v>1637</v>
      </c>
      <c r="C387">
        <f t="shared" ref="C387:C450" si="18">SEARCH(":",B387)</f>
        <v>17</v>
      </c>
      <c r="D387" t="str">
        <f t="shared" ref="D387:D450" si="19">LEFT(B387,C387-1)</f>
        <v>Omber Processing</v>
      </c>
      <c r="E387">
        <f t="shared" ref="E387:E450" si="20">VALUE(RIGHT(B387,LEN(B387)-C387))</f>
        <v>12190</v>
      </c>
    </row>
    <row r="388" spans="2:5" x14ac:dyDescent="0.25">
      <c r="B388" t="s">
        <v>1638</v>
      </c>
      <c r="C388">
        <f t="shared" si="18"/>
        <v>11</v>
      </c>
      <c r="D388" t="str">
        <f t="shared" si="19"/>
        <v>Omnipotent</v>
      </c>
      <c r="E388">
        <f t="shared" si="20"/>
        <v>19430</v>
      </c>
    </row>
    <row r="389" spans="2:5" x14ac:dyDescent="0.25">
      <c r="B389" t="s">
        <v>1639</v>
      </c>
      <c r="C389">
        <f t="shared" si="18"/>
        <v>16</v>
      </c>
      <c r="D389" t="str">
        <f t="shared" si="19"/>
        <v>Ore Compression</v>
      </c>
      <c r="E389">
        <f t="shared" si="20"/>
        <v>28373</v>
      </c>
    </row>
    <row r="390" spans="2:5" x14ac:dyDescent="0.25">
      <c r="B390" t="s">
        <v>1640</v>
      </c>
      <c r="C390">
        <f t="shared" si="18"/>
        <v>21</v>
      </c>
      <c r="D390" t="str">
        <f t="shared" si="19"/>
        <v>Outpost Construction</v>
      </c>
      <c r="E390">
        <f t="shared" si="20"/>
        <v>3400</v>
      </c>
    </row>
    <row r="391" spans="2:5" x14ac:dyDescent="0.25">
      <c r="B391" t="s">
        <v>1641</v>
      </c>
      <c r="C391">
        <f t="shared" si="18"/>
        <v>23</v>
      </c>
      <c r="D391" t="str">
        <f t="shared" si="19"/>
        <v>Plagioclase Processing</v>
      </c>
      <c r="E391">
        <f t="shared" si="20"/>
        <v>12191</v>
      </c>
    </row>
    <row r="392" spans="2:5" x14ac:dyDescent="0.25">
      <c r="B392" t="s">
        <v>1642</v>
      </c>
      <c r="C392">
        <f t="shared" si="18"/>
        <v>12</v>
      </c>
      <c r="D392" t="str">
        <f t="shared" si="19"/>
        <v>Planetology</v>
      </c>
      <c r="E392">
        <f t="shared" si="20"/>
        <v>2406</v>
      </c>
    </row>
    <row r="393" spans="2:5" x14ac:dyDescent="0.25">
      <c r="B393" t="s">
        <v>1643</v>
      </c>
      <c r="C393">
        <f t="shared" si="18"/>
        <v>15</v>
      </c>
      <c r="D393" t="str">
        <f t="shared" si="19"/>
        <v>Plasma Physics</v>
      </c>
      <c r="E393">
        <f t="shared" si="20"/>
        <v>11441</v>
      </c>
    </row>
    <row r="394" spans="2:5" x14ac:dyDescent="0.25">
      <c r="B394" t="s">
        <v>1644</v>
      </c>
      <c r="C394">
        <f t="shared" si="18"/>
        <v>8</v>
      </c>
      <c r="D394" t="str">
        <f t="shared" si="19"/>
        <v>Polaris</v>
      </c>
      <c r="E394">
        <f t="shared" si="20"/>
        <v>9955</v>
      </c>
    </row>
    <row r="395" spans="2:5" x14ac:dyDescent="0.25">
      <c r="B395" t="s">
        <v>1645</v>
      </c>
      <c r="C395">
        <f t="shared" si="18"/>
        <v>22</v>
      </c>
      <c r="D395" t="str">
        <f t="shared" si="19"/>
        <v>Power Grid Management</v>
      </c>
      <c r="E395">
        <f t="shared" si="20"/>
        <v>3413</v>
      </c>
    </row>
    <row r="396" spans="2:5" x14ac:dyDescent="0.25">
      <c r="B396" t="s">
        <v>1646</v>
      </c>
      <c r="C396">
        <f t="shared" si="18"/>
        <v>24</v>
      </c>
      <c r="D396" t="str">
        <f t="shared" si="19"/>
        <v>Precursor Battlecruiser</v>
      </c>
      <c r="E396">
        <f t="shared" si="20"/>
        <v>49743</v>
      </c>
    </row>
    <row r="397" spans="2:5" x14ac:dyDescent="0.25">
      <c r="B397" t="s">
        <v>1647</v>
      </c>
      <c r="C397">
        <f t="shared" si="18"/>
        <v>21</v>
      </c>
      <c r="D397" t="str">
        <f t="shared" si="19"/>
        <v>Precursor Battleship</v>
      </c>
      <c r="E397">
        <f t="shared" si="20"/>
        <v>47869</v>
      </c>
    </row>
    <row r="398" spans="2:5" x14ac:dyDescent="0.25">
      <c r="B398" t="s">
        <v>1648</v>
      </c>
      <c r="C398">
        <f t="shared" si="18"/>
        <v>18</v>
      </c>
      <c r="D398" t="str">
        <f t="shared" si="19"/>
        <v>Precursor Cruiser</v>
      </c>
      <c r="E398">
        <f t="shared" si="20"/>
        <v>47868</v>
      </c>
    </row>
    <row r="399" spans="2:5" x14ac:dyDescent="0.25">
      <c r="B399" t="s">
        <v>1649</v>
      </c>
      <c r="C399">
        <f t="shared" si="18"/>
        <v>20</v>
      </c>
      <c r="D399" t="str">
        <f t="shared" si="19"/>
        <v>Precursor Destroyer</v>
      </c>
      <c r="E399">
        <f t="shared" si="20"/>
        <v>49742</v>
      </c>
    </row>
    <row r="400" spans="2:5" x14ac:dyDescent="0.25">
      <c r="B400" t="s">
        <v>1650</v>
      </c>
      <c r="C400">
        <f t="shared" si="18"/>
        <v>22</v>
      </c>
      <c r="D400" t="str">
        <f t="shared" si="19"/>
        <v>Precursor Dreadnought</v>
      </c>
      <c r="E400">
        <f t="shared" si="20"/>
        <v>52997</v>
      </c>
    </row>
    <row r="401" spans="2:5" x14ac:dyDescent="0.25">
      <c r="B401" t="s">
        <v>1651</v>
      </c>
      <c r="C401">
        <f t="shared" si="18"/>
        <v>18</v>
      </c>
      <c r="D401" t="str">
        <f t="shared" si="19"/>
        <v>Precursor Frigate</v>
      </c>
      <c r="E401">
        <f t="shared" si="20"/>
        <v>47867</v>
      </c>
    </row>
    <row r="402" spans="2:5" x14ac:dyDescent="0.25">
      <c r="B402" t="s">
        <v>1652</v>
      </c>
      <c r="C402">
        <f t="shared" si="18"/>
        <v>12</v>
      </c>
      <c r="D402" t="str">
        <f t="shared" si="19"/>
        <v>Procurement</v>
      </c>
      <c r="E402">
        <f t="shared" si="20"/>
        <v>16594</v>
      </c>
    </row>
    <row r="403" spans="2:5" x14ac:dyDescent="0.25">
      <c r="B403" t="s">
        <v>1653</v>
      </c>
      <c r="C403">
        <f t="shared" si="18"/>
        <v>26</v>
      </c>
      <c r="D403" t="str">
        <f t="shared" si="19"/>
        <v>Projectile Weapon Rigging</v>
      </c>
      <c r="E403">
        <f t="shared" si="20"/>
        <v>26257</v>
      </c>
    </row>
    <row r="404" spans="2:5" x14ac:dyDescent="0.25">
      <c r="B404" t="s">
        <v>1654</v>
      </c>
      <c r="C404">
        <f t="shared" si="18"/>
        <v>19</v>
      </c>
      <c r="D404" t="str">
        <f t="shared" si="19"/>
        <v>Propulsion Jamming</v>
      </c>
      <c r="E404">
        <f t="shared" si="20"/>
        <v>3435</v>
      </c>
    </row>
    <row r="405" spans="2:5" x14ac:dyDescent="0.25">
      <c r="B405" t="s">
        <v>1655</v>
      </c>
      <c r="C405">
        <f t="shared" si="18"/>
        <v>37</v>
      </c>
      <c r="D405" t="str">
        <f t="shared" si="19"/>
        <v>Propulsion Jamming Drone Interfacing</v>
      </c>
      <c r="E405">
        <f t="shared" si="20"/>
        <v>23599</v>
      </c>
    </row>
    <row r="406" spans="2:5" x14ac:dyDescent="0.25">
      <c r="B406" t="s">
        <v>1656</v>
      </c>
      <c r="C406">
        <f t="shared" si="18"/>
        <v>32</v>
      </c>
      <c r="D406" t="str">
        <f t="shared" si="19"/>
        <v>Propulsion Subsystem Technology</v>
      </c>
      <c r="E406">
        <f t="shared" si="20"/>
        <v>30788</v>
      </c>
    </row>
    <row r="407" spans="2:5" x14ac:dyDescent="0.25">
      <c r="B407" t="s">
        <v>1657</v>
      </c>
      <c r="C407">
        <f t="shared" si="18"/>
        <v>17</v>
      </c>
      <c r="D407" t="str">
        <f t="shared" si="19"/>
        <v>Public Relations</v>
      </c>
      <c r="E407">
        <f t="shared" si="20"/>
        <v>3371</v>
      </c>
    </row>
    <row r="408" spans="2:5" x14ac:dyDescent="0.25">
      <c r="B408" t="s">
        <v>1658</v>
      </c>
      <c r="C408">
        <f t="shared" si="18"/>
        <v>21</v>
      </c>
      <c r="D408" t="str">
        <f t="shared" si="19"/>
        <v>Pyroxeres Processing</v>
      </c>
      <c r="E408">
        <f t="shared" si="20"/>
        <v>12192</v>
      </c>
    </row>
    <row r="409" spans="2:5" x14ac:dyDescent="0.25">
      <c r="B409" t="s">
        <v>1659</v>
      </c>
      <c r="C409">
        <f t="shared" si="18"/>
        <v>16</v>
      </c>
      <c r="D409" t="str">
        <f t="shared" si="19"/>
        <v>Quantum Physics</v>
      </c>
      <c r="E409">
        <f t="shared" si="20"/>
        <v>11455</v>
      </c>
    </row>
    <row r="410" spans="2:5" x14ac:dyDescent="0.25">
      <c r="B410" t="s">
        <v>1660</v>
      </c>
      <c r="C410">
        <f t="shared" si="18"/>
        <v>26</v>
      </c>
      <c r="D410" t="str">
        <f t="shared" si="19"/>
        <v>Radar Sensor Compensation</v>
      </c>
      <c r="E410">
        <f t="shared" si="20"/>
        <v>33002</v>
      </c>
    </row>
    <row r="411" spans="2:5" x14ac:dyDescent="0.25">
      <c r="B411" t="s">
        <v>1661</v>
      </c>
      <c r="C411">
        <f t="shared" si="18"/>
        <v>20</v>
      </c>
      <c r="D411" t="str">
        <f t="shared" si="19"/>
        <v>Rakovene Processing</v>
      </c>
      <c r="E411">
        <f t="shared" si="20"/>
        <v>56633</v>
      </c>
    </row>
    <row r="412" spans="2:5" x14ac:dyDescent="0.25">
      <c r="B412" t="s">
        <v>1662</v>
      </c>
      <c r="C412">
        <f t="shared" si="18"/>
        <v>13</v>
      </c>
      <c r="D412" t="str">
        <f t="shared" si="19"/>
        <v>Rapid Firing</v>
      </c>
      <c r="E412">
        <f t="shared" si="20"/>
        <v>3310</v>
      </c>
    </row>
    <row r="413" spans="2:5" x14ac:dyDescent="0.25">
      <c r="B413" t="s">
        <v>1663</v>
      </c>
      <c r="C413">
        <f t="shared" si="18"/>
        <v>13</v>
      </c>
      <c r="D413" t="str">
        <f t="shared" si="19"/>
        <v>Rapid Launch</v>
      </c>
      <c r="E413">
        <f t="shared" si="20"/>
        <v>21071</v>
      </c>
    </row>
    <row r="414" spans="2:5" x14ac:dyDescent="0.25">
      <c r="B414" t="s">
        <v>1664</v>
      </c>
      <c r="C414">
        <f t="shared" si="18"/>
        <v>25</v>
      </c>
      <c r="D414" t="str">
        <f t="shared" si="19"/>
        <v>Rare Moon Ore Processing</v>
      </c>
      <c r="E414">
        <f t="shared" si="20"/>
        <v>46155</v>
      </c>
    </row>
    <row r="415" spans="2:5" x14ac:dyDescent="0.25">
      <c r="B415" t="s">
        <v>1665</v>
      </c>
      <c r="C415">
        <f t="shared" si="18"/>
        <v>21</v>
      </c>
      <c r="D415" t="str">
        <f t="shared" si="19"/>
        <v>Raw Material Freight</v>
      </c>
      <c r="E415">
        <f t="shared" si="20"/>
        <v>13073</v>
      </c>
    </row>
    <row r="416" spans="2:5" x14ac:dyDescent="0.25">
      <c r="B416" t="s">
        <v>1666</v>
      </c>
      <c r="C416">
        <f t="shared" si="18"/>
        <v>10</v>
      </c>
      <c r="D416" t="str">
        <f t="shared" si="19"/>
        <v>Reactions</v>
      </c>
      <c r="E416">
        <f t="shared" si="20"/>
        <v>45746</v>
      </c>
    </row>
    <row r="417" spans="2:5" x14ac:dyDescent="0.25">
      <c r="B417" t="s">
        <v>1667</v>
      </c>
      <c r="C417">
        <f t="shared" si="18"/>
        <v>12</v>
      </c>
      <c r="D417" t="str">
        <f t="shared" si="19"/>
        <v>Recon Ships</v>
      </c>
      <c r="E417">
        <f t="shared" si="20"/>
        <v>22761</v>
      </c>
    </row>
    <row r="418" spans="2:5" x14ac:dyDescent="0.25">
      <c r="B418" t="s">
        <v>1668</v>
      </c>
      <c r="C418">
        <f t="shared" si="18"/>
        <v>20</v>
      </c>
      <c r="D418" t="str">
        <f t="shared" si="19"/>
        <v>Refinery Management</v>
      </c>
      <c r="E418">
        <f t="shared" si="20"/>
        <v>3367</v>
      </c>
    </row>
    <row r="419" spans="2:5" x14ac:dyDescent="0.25">
      <c r="B419" t="s">
        <v>1669</v>
      </c>
      <c r="C419">
        <f t="shared" si="18"/>
        <v>28</v>
      </c>
      <c r="D419" t="str">
        <f t="shared" si="19"/>
        <v>Remote Armor Repair Systems</v>
      </c>
      <c r="E419">
        <f t="shared" si="20"/>
        <v>16069</v>
      </c>
    </row>
    <row r="420" spans="2:5" x14ac:dyDescent="0.25">
      <c r="B420" t="s">
        <v>1670</v>
      </c>
      <c r="C420">
        <f t="shared" si="18"/>
        <v>27</v>
      </c>
      <c r="D420" t="str">
        <f t="shared" si="19"/>
        <v>Remote Hull Repair Systems</v>
      </c>
      <c r="E420">
        <f t="shared" si="20"/>
        <v>27902</v>
      </c>
    </row>
    <row r="421" spans="2:5" x14ac:dyDescent="0.25">
      <c r="B421" t="s">
        <v>1671</v>
      </c>
      <c r="C421">
        <f t="shared" si="18"/>
        <v>17</v>
      </c>
      <c r="D421" t="str">
        <f t="shared" si="19"/>
        <v>Remote Reactions</v>
      </c>
      <c r="E421">
        <f t="shared" si="20"/>
        <v>45750</v>
      </c>
    </row>
    <row r="422" spans="2:5" x14ac:dyDescent="0.25">
      <c r="B422" t="s">
        <v>1672</v>
      </c>
      <c r="C422">
        <f t="shared" si="18"/>
        <v>15</v>
      </c>
      <c r="D422" t="str">
        <f t="shared" si="19"/>
        <v>Remote Sensing</v>
      </c>
      <c r="E422">
        <f t="shared" si="20"/>
        <v>13279</v>
      </c>
    </row>
    <row r="423" spans="2:5" x14ac:dyDescent="0.25">
      <c r="B423" t="s">
        <v>1673</v>
      </c>
      <c r="C423">
        <f t="shared" si="18"/>
        <v>23</v>
      </c>
      <c r="D423" t="str">
        <f t="shared" si="19"/>
        <v>Repair Drone Operation</v>
      </c>
      <c r="E423">
        <f t="shared" si="20"/>
        <v>3439</v>
      </c>
    </row>
    <row r="424" spans="2:5" x14ac:dyDescent="0.25">
      <c r="B424" t="s">
        <v>1674</v>
      </c>
      <c r="C424">
        <f t="shared" si="18"/>
        <v>15</v>
      </c>
      <c r="D424" t="str">
        <f t="shared" si="19"/>
        <v>Repair Systems</v>
      </c>
      <c r="E424">
        <f t="shared" si="20"/>
        <v>3393</v>
      </c>
    </row>
    <row r="425" spans="2:5" x14ac:dyDescent="0.25">
      <c r="B425" t="s">
        <v>1675</v>
      </c>
      <c r="C425">
        <f t="shared" si="18"/>
        <v>13</v>
      </c>
      <c r="D425" t="str">
        <f t="shared" si="19"/>
        <v>Reprocessing</v>
      </c>
      <c r="E425">
        <f t="shared" si="20"/>
        <v>3385</v>
      </c>
    </row>
    <row r="426" spans="2:5" x14ac:dyDescent="0.25">
      <c r="B426" t="s">
        <v>1676</v>
      </c>
      <c r="C426">
        <f t="shared" si="18"/>
        <v>24</v>
      </c>
      <c r="D426" t="str">
        <f t="shared" si="19"/>
        <v>Reprocessing Efficiency</v>
      </c>
      <c r="E426">
        <f t="shared" si="20"/>
        <v>3389</v>
      </c>
    </row>
    <row r="427" spans="2:5" x14ac:dyDescent="0.25">
      <c r="B427" t="s">
        <v>1677</v>
      </c>
      <c r="C427">
        <f t="shared" si="18"/>
        <v>9</v>
      </c>
      <c r="D427" t="str">
        <f t="shared" si="19"/>
        <v>Research</v>
      </c>
      <c r="E427">
        <f t="shared" si="20"/>
        <v>3403</v>
      </c>
    </row>
    <row r="428" spans="2:5" x14ac:dyDescent="0.25">
      <c r="B428" t="s">
        <v>1678</v>
      </c>
      <c r="C428">
        <f t="shared" si="18"/>
        <v>28</v>
      </c>
      <c r="D428" t="str">
        <f t="shared" si="19"/>
        <v>Research Project Management</v>
      </c>
      <c r="E428">
        <f t="shared" si="20"/>
        <v>12179</v>
      </c>
    </row>
    <row r="429" spans="2:5" x14ac:dyDescent="0.25">
      <c r="B429" t="s">
        <v>1679</v>
      </c>
      <c r="C429">
        <f t="shared" si="18"/>
        <v>19</v>
      </c>
      <c r="D429" t="str">
        <f t="shared" si="19"/>
        <v>Resistance Phasing</v>
      </c>
      <c r="E429">
        <f t="shared" si="20"/>
        <v>32797</v>
      </c>
    </row>
    <row r="430" spans="2:5" x14ac:dyDescent="0.25">
      <c r="B430" t="s">
        <v>1680</v>
      </c>
      <c r="C430">
        <f t="shared" si="18"/>
        <v>7</v>
      </c>
      <c r="D430" t="str">
        <f t="shared" si="19"/>
        <v>Retail</v>
      </c>
      <c r="E430">
        <f t="shared" si="20"/>
        <v>3444</v>
      </c>
    </row>
    <row r="431" spans="2:5" x14ac:dyDescent="0.25">
      <c r="B431" t="s">
        <v>1681</v>
      </c>
      <c r="C431">
        <f t="shared" si="18"/>
        <v>15</v>
      </c>
      <c r="D431" t="str">
        <f t="shared" si="19"/>
        <v>Rocket Science</v>
      </c>
      <c r="E431">
        <f t="shared" si="20"/>
        <v>11449</v>
      </c>
    </row>
    <row r="432" spans="2:5" x14ac:dyDescent="0.25">
      <c r="B432" t="s">
        <v>1682</v>
      </c>
      <c r="C432">
        <f t="shared" si="18"/>
        <v>22</v>
      </c>
      <c r="D432" t="str">
        <f t="shared" si="19"/>
        <v>Rocket Specialization</v>
      </c>
      <c r="E432">
        <f t="shared" si="20"/>
        <v>20209</v>
      </c>
    </row>
    <row r="433" spans="2:5" x14ac:dyDescent="0.25">
      <c r="B433" t="s">
        <v>1683</v>
      </c>
      <c r="C433">
        <f t="shared" si="18"/>
        <v>8</v>
      </c>
      <c r="D433" t="str">
        <f t="shared" si="19"/>
        <v>Rockets</v>
      </c>
      <c r="E433">
        <f t="shared" si="20"/>
        <v>3320</v>
      </c>
    </row>
    <row r="434" spans="2:5" x14ac:dyDescent="0.25">
      <c r="B434" t="s">
        <v>1684</v>
      </c>
      <c r="C434">
        <f t="shared" si="18"/>
        <v>24</v>
      </c>
      <c r="D434" t="str">
        <f t="shared" si="19"/>
        <v>Salvage Drone Operation</v>
      </c>
      <c r="E434">
        <f t="shared" si="20"/>
        <v>3440</v>
      </c>
    </row>
    <row r="435" spans="2:5" x14ac:dyDescent="0.25">
      <c r="B435" t="s">
        <v>1685</v>
      </c>
      <c r="C435">
        <f t="shared" si="18"/>
        <v>29</v>
      </c>
      <c r="D435" t="str">
        <f t="shared" si="19"/>
        <v>Salvage Drone Specialization</v>
      </c>
      <c r="E435">
        <f t="shared" si="20"/>
        <v>57164</v>
      </c>
    </row>
    <row r="436" spans="2:5" x14ac:dyDescent="0.25">
      <c r="B436" t="s">
        <v>1686</v>
      </c>
      <c r="C436">
        <f t="shared" si="18"/>
        <v>10</v>
      </c>
      <c r="D436" t="str">
        <f t="shared" si="19"/>
        <v>Salvaging</v>
      </c>
      <c r="E436">
        <f t="shared" si="20"/>
        <v>25863</v>
      </c>
    </row>
    <row r="437" spans="2:5" x14ac:dyDescent="0.25">
      <c r="B437" t="s">
        <v>1687</v>
      </c>
      <c r="C437">
        <f t="shared" si="18"/>
        <v>8</v>
      </c>
      <c r="D437" t="str">
        <f t="shared" si="19"/>
        <v>Science</v>
      </c>
      <c r="E437">
        <f t="shared" si="20"/>
        <v>3402</v>
      </c>
    </row>
    <row r="438" spans="2:5" x14ac:dyDescent="0.25">
      <c r="B438" t="s">
        <v>1688</v>
      </c>
      <c r="C438">
        <f t="shared" si="18"/>
        <v>22</v>
      </c>
      <c r="D438" t="str">
        <f t="shared" si="19"/>
        <v>Scientific Networking</v>
      </c>
      <c r="E438">
        <f t="shared" si="20"/>
        <v>24270</v>
      </c>
    </row>
    <row r="439" spans="2:5" x14ac:dyDescent="0.25">
      <c r="B439" t="s">
        <v>1689</v>
      </c>
      <c r="C439">
        <f t="shared" si="18"/>
        <v>20</v>
      </c>
      <c r="D439" t="str">
        <f t="shared" si="19"/>
        <v>Scordite Processing</v>
      </c>
      <c r="E439">
        <f t="shared" si="20"/>
        <v>12193</v>
      </c>
    </row>
    <row r="440" spans="2:5" x14ac:dyDescent="0.25">
      <c r="B440" t="s">
        <v>1690</v>
      </c>
      <c r="C440">
        <f t="shared" si="18"/>
        <v>22</v>
      </c>
      <c r="D440" t="str">
        <f t="shared" si="19"/>
        <v>Scrapmetal Processing</v>
      </c>
      <c r="E440">
        <f t="shared" si="20"/>
        <v>12196</v>
      </c>
    </row>
    <row r="441" spans="2:5" x14ac:dyDescent="0.25">
      <c r="B441" t="s">
        <v>1691</v>
      </c>
      <c r="C441">
        <f t="shared" si="18"/>
        <v>21</v>
      </c>
      <c r="D441" t="str">
        <f t="shared" si="19"/>
        <v>Security Connections</v>
      </c>
      <c r="E441">
        <f t="shared" si="20"/>
        <v>3895</v>
      </c>
    </row>
    <row r="442" spans="2:5" x14ac:dyDescent="0.25">
      <c r="B442" t="s">
        <v>1692</v>
      </c>
      <c r="C442">
        <f t="shared" si="18"/>
        <v>15</v>
      </c>
      <c r="D442" t="str">
        <f t="shared" si="19"/>
        <v>Sensor Linking</v>
      </c>
      <c r="E442">
        <f t="shared" si="20"/>
        <v>3433</v>
      </c>
    </row>
    <row r="443" spans="2:5" x14ac:dyDescent="0.25">
      <c r="B443" t="s">
        <v>1693</v>
      </c>
      <c r="C443">
        <f t="shared" si="18"/>
        <v>25</v>
      </c>
      <c r="D443" t="str">
        <f t="shared" si="19"/>
        <v>Sentry Drone Interfacing</v>
      </c>
      <c r="E443">
        <f t="shared" si="20"/>
        <v>23594</v>
      </c>
    </row>
    <row r="444" spans="2:5" x14ac:dyDescent="0.25">
      <c r="B444" t="s">
        <v>1694</v>
      </c>
      <c r="C444">
        <f t="shared" si="18"/>
        <v>13</v>
      </c>
      <c r="D444" t="str">
        <f t="shared" si="19"/>
        <v>Sharpshooter</v>
      </c>
      <c r="E444">
        <f t="shared" si="20"/>
        <v>3311</v>
      </c>
    </row>
    <row r="445" spans="2:5" x14ac:dyDescent="0.25">
      <c r="B445" t="s">
        <v>1695</v>
      </c>
      <c r="C445">
        <f t="shared" si="18"/>
        <v>15</v>
      </c>
      <c r="D445" t="str">
        <f t="shared" si="19"/>
        <v>Shield Command</v>
      </c>
      <c r="E445">
        <f t="shared" si="20"/>
        <v>3350</v>
      </c>
    </row>
    <row r="446" spans="2:5" x14ac:dyDescent="0.25">
      <c r="B446" t="s">
        <v>1696</v>
      </c>
      <c r="C446">
        <f t="shared" si="18"/>
        <v>26</v>
      </c>
      <c r="D446" t="str">
        <f t="shared" si="19"/>
        <v>Shield Command Specialist</v>
      </c>
      <c r="E446">
        <f t="shared" si="20"/>
        <v>3351</v>
      </c>
    </row>
    <row r="447" spans="2:5" x14ac:dyDescent="0.25">
      <c r="B447" t="s">
        <v>1697</v>
      </c>
      <c r="C447">
        <f t="shared" si="18"/>
        <v>20</v>
      </c>
      <c r="D447" t="str">
        <f t="shared" si="19"/>
        <v>Shield Compensation</v>
      </c>
      <c r="E447">
        <f t="shared" si="20"/>
        <v>21059</v>
      </c>
    </row>
    <row r="448" spans="2:5" x14ac:dyDescent="0.25">
      <c r="B448" t="s">
        <v>1698</v>
      </c>
      <c r="C448">
        <f t="shared" si="18"/>
        <v>24</v>
      </c>
      <c r="D448" t="str">
        <f t="shared" si="19"/>
        <v>Shield Emission Systems</v>
      </c>
      <c r="E448">
        <f t="shared" si="20"/>
        <v>3422</v>
      </c>
    </row>
    <row r="449" spans="2:5" x14ac:dyDescent="0.25">
      <c r="B449" t="s">
        <v>1699</v>
      </c>
      <c r="C449">
        <f t="shared" si="18"/>
        <v>18</v>
      </c>
      <c r="D449" t="str">
        <f t="shared" si="19"/>
        <v>Shield Management</v>
      </c>
      <c r="E449">
        <f t="shared" si="20"/>
        <v>3419</v>
      </c>
    </row>
    <row r="450" spans="2:5" x14ac:dyDescent="0.25">
      <c r="B450" t="s">
        <v>1700</v>
      </c>
      <c r="C450">
        <f t="shared" si="18"/>
        <v>17</v>
      </c>
      <c r="D450" t="str">
        <f t="shared" si="19"/>
        <v>Shield Operation</v>
      </c>
      <c r="E450">
        <f t="shared" si="20"/>
        <v>3416</v>
      </c>
    </row>
    <row r="451" spans="2:5" x14ac:dyDescent="0.25">
      <c r="B451" t="s">
        <v>1701</v>
      </c>
      <c r="C451">
        <f t="shared" ref="C451:C514" si="21">SEARCH(":",B451)</f>
        <v>15</v>
      </c>
      <c r="D451" t="str">
        <f t="shared" ref="D451:D514" si="22">LEFT(B451,C451-1)</f>
        <v>Shield Rigging</v>
      </c>
      <c r="E451">
        <f t="shared" ref="E451:E514" si="23">VALUE(RIGHT(B451,LEN(B451)-C451))</f>
        <v>26261</v>
      </c>
    </row>
    <row r="452" spans="2:5" x14ac:dyDescent="0.25">
      <c r="B452" t="s">
        <v>1702</v>
      </c>
      <c r="C452">
        <f t="shared" si="21"/>
        <v>16</v>
      </c>
      <c r="D452" t="str">
        <f t="shared" si="22"/>
        <v>Shield Upgrades</v>
      </c>
      <c r="E452">
        <f t="shared" si="23"/>
        <v>3425</v>
      </c>
    </row>
    <row r="453" spans="2:5" x14ac:dyDescent="0.25">
      <c r="B453" t="s">
        <v>1703</v>
      </c>
      <c r="C453">
        <f t="shared" si="21"/>
        <v>33</v>
      </c>
      <c r="D453" t="str">
        <f t="shared" si="22"/>
        <v>Shipboard Compression Technology</v>
      </c>
      <c r="E453">
        <f t="shared" si="23"/>
        <v>62450</v>
      </c>
    </row>
    <row r="454" spans="2:5" x14ac:dyDescent="0.25">
      <c r="B454" t="s">
        <v>1704</v>
      </c>
      <c r="C454">
        <f t="shared" si="21"/>
        <v>18</v>
      </c>
      <c r="D454" t="str">
        <f t="shared" si="22"/>
        <v>Signal Dispersion</v>
      </c>
      <c r="E454">
        <f t="shared" si="23"/>
        <v>19761</v>
      </c>
    </row>
    <row r="455" spans="2:5" x14ac:dyDescent="0.25">
      <c r="B455" t="s">
        <v>1705</v>
      </c>
      <c r="C455">
        <f t="shared" si="21"/>
        <v>19</v>
      </c>
      <c r="D455" t="str">
        <f t="shared" si="22"/>
        <v>Signal Suppression</v>
      </c>
      <c r="E455">
        <f t="shared" si="23"/>
        <v>19766</v>
      </c>
    </row>
    <row r="456" spans="2:5" x14ac:dyDescent="0.25">
      <c r="B456" t="s">
        <v>1706</v>
      </c>
      <c r="C456">
        <f t="shared" si="21"/>
        <v>19</v>
      </c>
      <c r="D456" t="str">
        <f t="shared" si="22"/>
        <v>Signature Analysis</v>
      </c>
      <c r="E456">
        <f t="shared" si="23"/>
        <v>3431</v>
      </c>
    </row>
    <row r="457" spans="2:5" x14ac:dyDescent="0.25">
      <c r="B457" t="s">
        <v>1707</v>
      </c>
      <c r="C457">
        <f t="shared" si="21"/>
        <v>19</v>
      </c>
      <c r="D457" t="str">
        <f t="shared" si="22"/>
        <v>Signature Focusing</v>
      </c>
      <c r="E457">
        <f t="shared" si="23"/>
        <v>19922</v>
      </c>
    </row>
    <row r="458" spans="2:5" x14ac:dyDescent="0.25">
      <c r="B458" t="s">
        <v>1708</v>
      </c>
      <c r="C458">
        <f t="shared" si="21"/>
        <v>18</v>
      </c>
      <c r="D458" t="str">
        <f t="shared" si="22"/>
        <v>Signature Masking</v>
      </c>
      <c r="E458">
        <f t="shared" si="23"/>
        <v>4411</v>
      </c>
    </row>
    <row r="459" spans="2:5" x14ac:dyDescent="0.25">
      <c r="B459" t="s">
        <v>1709</v>
      </c>
      <c r="C459">
        <f t="shared" si="21"/>
        <v>22</v>
      </c>
      <c r="D459" t="str">
        <f t="shared" si="22"/>
        <v>Simple Ore Processing</v>
      </c>
      <c r="E459">
        <f t="shared" si="23"/>
        <v>60377</v>
      </c>
    </row>
    <row r="460" spans="2:5" x14ac:dyDescent="0.25">
      <c r="B460" t="s">
        <v>1710</v>
      </c>
      <c r="C460">
        <f t="shared" si="21"/>
        <v>17</v>
      </c>
      <c r="D460" t="str">
        <f t="shared" si="22"/>
        <v>Skirmish Command</v>
      </c>
      <c r="E460">
        <f t="shared" si="23"/>
        <v>3349</v>
      </c>
    </row>
    <row r="461" spans="2:5" x14ac:dyDescent="0.25">
      <c r="B461" t="s">
        <v>1711</v>
      </c>
      <c r="C461">
        <f t="shared" si="21"/>
        <v>28</v>
      </c>
      <c r="D461" t="str">
        <f t="shared" si="22"/>
        <v>Skirmish Command Specialist</v>
      </c>
      <c r="E461">
        <f t="shared" si="23"/>
        <v>11572</v>
      </c>
    </row>
    <row r="462" spans="2:5" x14ac:dyDescent="0.25">
      <c r="B462" t="s">
        <v>1712</v>
      </c>
      <c r="C462">
        <f t="shared" si="21"/>
        <v>27</v>
      </c>
      <c r="D462" t="str">
        <f t="shared" si="22"/>
        <v>Sleeper Encryption Methods</v>
      </c>
      <c r="E462">
        <f t="shared" si="23"/>
        <v>3408</v>
      </c>
    </row>
    <row r="463" spans="2:5" x14ac:dyDescent="0.25">
      <c r="B463" t="s">
        <v>1713</v>
      </c>
      <c r="C463">
        <f t="shared" si="21"/>
        <v>19</v>
      </c>
      <c r="D463" t="str">
        <f t="shared" si="22"/>
        <v>Sleeper Technology</v>
      </c>
      <c r="E463">
        <f t="shared" si="23"/>
        <v>21789</v>
      </c>
    </row>
    <row r="464" spans="2:5" x14ac:dyDescent="0.25">
      <c r="B464" t="s">
        <v>1714</v>
      </c>
      <c r="C464">
        <f t="shared" si="21"/>
        <v>31</v>
      </c>
      <c r="D464" t="str">
        <f t="shared" si="22"/>
        <v>Small Artillery Specialization</v>
      </c>
      <c r="E464">
        <f t="shared" si="23"/>
        <v>12201</v>
      </c>
    </row>
    <row r="465" spans="2:5" x14ac:dyDescent="0.25">
      <c r="B465" t="s">
        <v>1715</v>
      </c>
      <c r="C465">
        <f t="shared" si="21"/>
        <v>32</v>
      </c>
      <c r="D465" t="str">
        <f t="shared" si="22"/>
        <v>Small Autocannon Specialization</v>
      </c>
      <c r="E465">
        <f t="shared" si="23"/>
        <v>11084</v>
      </c>
    </row>
    <row r="466" spans="2:5" x14ac:dyDescent="0.25">
      <c r="B466" t="s">
        <v>1716</v>
      </c>
      <c r="C466">
        <f t="shared" si="21"/>
        <v>32</v>
      </c>
      <c r="D466" t="str">
        <f t="shared" si="22"/>
        <v>Small Beam Laser Specialization</v>
      </c>
      <c r="E466">
        <f t="shared" si="23"/>
        <v>11083</v>
      </c>
    </row>
    <row r="467" spans="2:5" x14ac:dyDescent="0.25">
      <c r="B467" t="s">
        <v>1717</v>
      </c>
      <c r="C467">
        <f t="shared" si="21"/>
        <v>29</v>
      </c>
      <c r="D467" t="str">
        <f t="shared" si="22"/>
        <v>Small Blaster Specialization</v>
      </c>
      <c r="E467">
        <f t="shared" si="23"/>
        <v>12210</v>
      </c>
    </row>
    <row r="468" spans="2:5" x14ac:dyDescent="0.25">
      <c r="B468" t="s">
        <v>1718</v>
      </c>
      <c r="C468">
        <f t="shared" si="21"/>
        <v>35</v>
      </c>
      <c r="D468" t="str">
        <f t="shared" si="22"/>
        <v>Small Disintegrator Specialization</v>
      </c>
      <c r="E468">
        <f t="shared" si="23"/>
        <v>47873</v>
      </c>
    </row>
    <row r="469" spans="2:5" x14ac:dyDescent="0.25">
      <c r="B469" t="s">
        <v>1719</v>
      </c>
      <c r="C469">
        <f t="shared" si="21"/>
        <v>20</v>
      </c>
      <c r="D469" t="str">
        <f t="shared" si="22"/>
        <v>Small Energy Turret</v>
      </c>
      <c r="E469">
        <f t="shared" si="23"/>
        <v>3303</v>
      </c>
    </row>
    <row r="470" spans="2:5" x14ac:dyDescent="0.25">
      <c r="B470" t="s">
        <v>1720</v>
      </c>
      <c r="C470">
        <f t="shared" si="21"/>
        <v>20</v>
      </c>
      <c r="D470" t="str">
        <f t="shared" si="22"/>
        <v>Small Hybrid Turret</v>
      </c>
      <c r="E470">
        <f t="shared" si="23"/>
        <v>3301</v>
      </c>
    </row>
    <row r="471" spans="2:5" x14ac:dyDescent="0.25">
      <c r="B471" t="s">
        <v>1721</v>
      </c>
      <c r="C471">
        <f t="shared" si="21"/>
        <v>23</v>
      </c>
      <c r="D471" t="str">
        <f t="shared" si="22"/>
        <v>Small Precursor Weapon</v>
      </c>
      <c r="E471">
        <f t="shared" si="23"/>
        <v>47870</v>
      </c>
    </row>
    <row r="472" spans="2:5" x14ac:dyDescent="0.25">
      <c r="B472" t="s">
        <v>1722</v>
      </c>
      <c r="C472">
        <f t="shared" si="21"/>
        <v>24</v>
      </c>
      <c r="D472" t="str">
        <f t="shared" si="22"/>
        <v>Small Projectile Turret</v>
      </c>
      <c r="E472">
        <f t="shared" si="23"/>
        <v>3302</v>
      </c>
    </row>
    <row r="473" spans="2:5" x14ac:dyDescent="0.25">
      <c r="B473" t="s">
        <v>1723</v>
      </c>
      <c r="C473">
        <f t="shared" si="21"/>
        <v>33</v>
      </c>
      <c r="D473" t="str">
        <f t="shared" si="22"/>
        <v>Small Pulse Laser Specialization</v>
      </c>
      <c r="E473">
        <f t="shared" si="23"/>
        <v>12213</v>
      </c>
    </row>
    <row r="474" spans="2:5" x14ac:dyDescent="0.25">
      <c r="B474" t="s">
        <v>1724</v>
      </c>
      <c r="C474">
        <f t="shared" si="21"/>
        <v>29</v>
      </c>
      <c r="D474" t="str">
        <f t="shared" si="22"/>
        <v>Small Railgun Specialization</v>
      </c>
      <c r="E474">
        <f t="shared" si="23"/>
        <v>11082</v>
      </c>
    </row>
    <row r="475" spans="2:5" x14ac:dyDescent="0.25">
      <c r="B475" t="s">
        <v>1725</v>
      </c>
      <c r="C475">
        <f t="shared" si="21"/>
        <v>23</v>
      </c>
      <c r="D475" t="str">
        <f t="shared" si="22"/>
        <v>Small Vorton Projector</v>
      </c>
      <c r="E475">
        <f t="shared" si="23"/>
        <v>55034</v>
      </c>
    </row>
    <row r="476" spans="2:5" x14ac:dyDescent="0.25">
      <c r="B476" t="s">
        <v>1726</v>
      </c>
      <c r="C476">
        <f t="shared" si="21"/>
        <v>28</v>
      </c>
      <c r="D476" t="str">
        <f t="shared" si="22"/>
        <v>Small Vorton Specialization</v>
      </c>
      <c r="E476">
        <f t="shared" si="23"/>
        <v>54827</v>
      </c>
    </row>
    <row r="477" spans="2:5" x14ac:dyDescent="0.25">
      <c r="B477" t="s">
        <v>1727</v>
      </c>
      <c r="C477">
        <f t="shared" si="21"/>
        <v>10</v>
      </c>
      <c r="D477" t="str">
        <f t="shared" si="22"/>
        <v>Smuggling</v>
      </c>
      <c r="E477">
        <f t="shared" si="23"/>
        <v>3448</v>
      </c>
    </row>
    <row r="478" spans="2:5" x14ac:dyDescent="0.25">
      <c r="B478" t="s">
        <v>1728</v>
      </c>
      <c r="C478">
        <f t="shared" si="21"/>
        <v>7</v>
      </c>
      <c r="D478" t="str">
        <f t="shared" si="22"/>
        <v>Social</v>
      </c>
      <c r="E478">
        <f t="shared" si="23"/>
        <v>3355</v>
      </c>
    </row>
    <row r="479" spans="2:5" x14ac:dyDescent="0.25">
      <c r="B479" t="s">
        <v>1729</v>
      </c>
      <c r="C479">
        <f t="shared" si="21"/>
        <v>12</v>
      </c>
      <c r="D479" t="str">
        <f t="shared" si="22"/>
        <v>Sovereignty</v>
      </c>
      <c r="E479">
        <f t="shared" si="23"/>
        <v>12241</v>
      </c>
    </row>
    <row r="480" spans="2:5" x14ac:dyDescent="0.25">
      <c r="B480" t="s">
        <v>1730</v>
      </c>
      <c r="C480">
        <f t="shared" si="21"/>
        <v>18</v>
      </c>
      <c r="D480" t="str">
        <f t="shared" si="22"/>
        <v>Spaceship Command</v>
      </c>
      <c r="E480">
        <f t="shared" si="23"/>
        <v>3327</v>
      </c>
    </row>
    <row r="481" spans="2:5" x14ac:dyDescent="0.25">
      <c r="B481" t="s">
        <v>1731</v>
      </c>
      <c r="C481">
        <f t="shared" si="21"/>
        <v>29</v>
      </c>
      <c r="D481" t="str">
        <f t="shared" si="22"/>
        <v>Spatial Phenomena Generation</v>
      </c>
      <c r="E481">
        <f t="shared" si="23"/>
        <v>43728</v>
      </c>
    </row>
    <row r="482" spans="2:5" x14ac:dyDescent="0.25">
      <c r="B482" t="s">
        <v>1732</v>
      </c>
      <c r="C482">
        <f t="shared" si="21"/>
        <v>21</v>
      </c>
      <c r="D482" t="str">
        <f t="shared" si="22"/>
        <v>Spodumain Processing</v>
      </c>
      <c r="E482">
        <f t="shared" si="23"/>
        <v>12194</v>
      </c>
    </row>
    <row r="483" spans="2:5" x14ac:dyDescent="0.25">
      <c r="B483" t="s">
        <v>1733</v>
      </c>
      <c r="C483">
        <f t="shared" si="21"/>
        <v>28</v>
      </c>
      <c r="D483" t="str">
        <f t="shared" si="22"/>
        <v>Starbase Defense Management</v>
      </c>
      <c r="E483">
        <f t="shared" si="23"/>
        <v>3373</v>
      </c>
    </row>
    <row r="484" spans="2:5" x14ac:dyDescent="0.25">
      <c r="B484" t="s">
        <v>1734</v>
      </c>
      <c r="C484">
        <f t="shared" si="21"/>
        <v>20</v>
      </c>
      <c r="D484" t="str">
        <f t="shared" si="22"/>
        <v>Starbase Management</v>
      </c>
      <c r="E484">
        <f t="shared" si="23"/>
        <v>3365</v>
      </c>
    </row>
    <row r="485" spans="2:5" x14ac:dyDescent="0.25">
      <c r="B485" t="s">
        <v>1735</v>
      </c>
      <c r="C485">
        <f t="shared" si="21"/>
        <v>17</v>
      </c>
      <c r="D485" t="str">
        <f t="shared" si="22"/>
        <v>Starship Freight</v>
      </c>
      <c r="E485">
        <f t="shared" si="23"/>
        <v>13069</v>
      </c>
    </row>
    <row r="486" spans="2:5" x14ac:dyDescent="0.25">
      <c r="B486" t="s">
        <v>1736</v>
      </c>
      <c r="C486">
        <f t="shared" si="21"/>
        <v>19</v>
      </c>
      <c r="D486" t="str">
        <f t="shared" si="22"/>
        <v>Station Management</v>
      </c>
      <c r="E486">
        <f t="shared" si="23"/>
        <v>3364</v>
      </c>
    </row>
    <row r="487" spans="2:5" x14ac:dyDescent="0.25">
      <c r="B487" t="s">
        <v>1737</v>
      </c>
      <c r="C487">
        <f t="shared" si="21"/>
        <v>27</v>
      </c>
      <c r="D487" t="str">
        <f t="shared" si="22"/>
        <v>Stealth Bombers Fake Skill</v>
      </c>
      <c r="E487">
        <f t="shared" si="23"/>
        <v>20127</v>
      </c>
    </row>
    <row r="488" spans="2:5" x14ac:dyDescent="0.25">
      <c r="B488" t="s">
        <v>1738</v>
      </c>
      <c r="C488">
        <f t="shared" si="21"/>
        <v>29</v>
      </c>
      <c r="D488" t="str">
        <f t="shared" si="22"/>
        <v>Structure Doomsday Operation</v>
      </c>
      <c r="E488">
        <f t="shared" si="23"/>
        <v>37797</v>
      </c>
    </row>
    <row r="489" spans="2:5" x14ac:dyDescent="0.25">
      <c r="B489" t="s">
        <v>1739</v>
      </c>
      <c r="C489">
        <f t="shared" si="21"/>
        <v>29</v>
      </c>
      <c r="D489" t="str">
        <f t="shared" si="22"/>
        <v>Structure Electronic Systems</v>
      </c>
      <c r="E489">
        <f t="shared" si="23"/>
        <v>37798</v>
      </c>
    </row>
    <row r="490" spans="2:5" x14ac:dyDescent="0.25">
      <c r="B490" t="s">
        <v>1740</v>
      </c>
      <c r="C490">
        <f t="shared" si="21"/>
        <v>30</v>
      </c>
      <c r="D490" t="str">
        <f t="shared" si="22"/>
        <v>Structure Engineering Systems</v>
      </c>
      <c r="E490">
        <f t="shared" si="23"/>
        <v>37799</v>
      </c>
    </row>
    <row r="491" spans="2:5" x14ac:dyDescent="0.25">
      <c r="B491" t="s">
        <v>1741</v>
      </c>
      <c r="C491">
        <f t="shared" si="21"/>
        <v>26</v>
      </c>
      <c r="D491" t="str">
        <f t="shared" si="22"/>
        <v>Structure Missile Systems</v>
      </c>
      <c r="E491">
        <f t="shared" si="23"/>
        <v>37796</v>
      </c>
    </row>
    <row r="492" spans="2:5" x14ac:dyDescent="0.25">
      <c r="B492" t="s">
        <v>1742</v>
      </c>
      <c r="C492">
        <f t="shared" si="21"/>
        <v>24</v>
      </c>
      <c r="D492" t="str">
        <f t="shared" si="22"/>
        <v>Supply Chain Management</v>
      </c>
      <c r="E492">
        <f t="shared" si="23"/>
        <v>24268</v>
      </c>
    </row>
    <row r="493" spans="2:5" x14ac:dyDescent="0.25">
      <c r="B493" t="s">
        <v>1743</v>
      </c>
      <c r="C493">
        <f t="shared" si="21"/>
        <v>17</v>
      </c>
      <c r="D493" t="str">
        <f t="shared" si="22"/>
        <v>Support Fighters</v>
      </c>
      <c r="E493">
        <f t="shared" si="23"/>
        <v>40573</v>
      </c>
    </row>
    <row r="494" spans="2:5" x14ac:dyDescent="0.25">
      <c r="B494" t="s">
        <v>1744</v>
      </c>
      <c r="C494">
        <f t="shared" si="21"/>
        <v>16</v>
      </c>
      <c r="D494" t="str">
        <f t="shared" si="22"/>
        <v>Surgical Strike</v>
      </c>
      <c r="E494">
        <f t="shared" si="23"/>
        <v>3315</v>
      </c>
    </row>
    <row r="495" spans="2:5" x14ac:dyDescent="0.25">
      <c r="B495" t="s">
        <v>1745</v>
      </c>
      <c r="C495">
        <f t="shared" si="21"/>
        <v>7</v>
      </c>
      <c r="D495" t="str">
        <f t="shared" si="22"/>
        <v>Survey</v>
      </c>
      <c r="E495">
        <f t="shared" si="23"/>
        <v>3551</v>
      </c>
    </row>
    <row r="496" spans="2:5" x14ac:dyDescent="0.25">
      <c r="B496" t="s">
        <v>1746</v>
      </c>
      <c r="C496">
        <f t="shared" si="21"/>
        <v>17</v>
      </c>
      <c r="D496" t="str">
        <f t="shared" si="22"/>
        <v>TEST Drone Skill</v>
      </c>
      <c r="E496">
        <f t="shared" si="23"/>
        <v>22172</v>
      </c>
    </row>
    <row r="497" spans="2:5" x14ac:dyDescent="0.25">
      <c r="B497" t="s">
        <v>1747</v>
      </c>
      <c r="C497">
        <f t="shared" si="21"/>
        <v>35</v>
      </c>
      <c r="D497" t="str">
        <f t="shared" si="22"/>
        <v>Tactical Logistics Reconfiguration</v>
      </c>
      <c r="E497">
        <f t="shared" si="23"/>
        <v>27906</v>
      </c>
    </row>
    <row r="498" spans="2:5" x14ac:dyDescent="0.25">
      <c r="B498" t="s">
        <v>1748</v>
      </c>
      <c r="C498">
        <f t="shared" si="21"/>
        <v>29</v>
      </c>
      <c r="D498" t="str">
        <f t="shared" si="22"/>
        <v>Tactical Shield Manipulation</v>
      </c>
      <c r="E498">
        <f t="shared" si="23"/>
        <v>3420</v>
      </c>
    </row>
    <row r="499" spans="2:5" x14ac:dyDescent="0.25">
      <c r="B499" t="s">
        <v>1749</v>
      </c>
      <c r="C499">
        <f t="shared" si="21"/>
        <v>16</v>
      </c>
      <c r="D499" t="str">
        <f t="shared" si="22"/>
        <v>Tactical Strike</v>
      </c>
      <c r="E499">
        <f t="shared" si="23"/>
        <v>32856</v>
      </c>
    </row>
    <row r="500" spans="2:5" x14ac:dyDescent="0.25">
      <c r="B500" t="s">
        <v>1750</v>
      </c>
      <c r="C500">
        <f t="shared" si="21"/>
        <v>32</v>
      </c>
      <c r="D500" t="str">
        <f t="shared" si="22"/>
        <v>Tactical Weapon Reconfiguration</v>
      </c>
      <c r="E500">
        <f t="shared" si="23"/>
        <v>22043</v>
      </c>
    </row>
    <row r="501" spans="2:5" x14ac:dyDescent="0.25">
      <c r="B501" t="s">
        <v>1751</v>
      </c>
      <c r="C501">
        <f t="shared" si="21"/>
        <v>19</v>
      </c>
      <c r="D501" t="str">
        <f t="shared" si="22"/>
        <v>Takmahl Technology</v>
      </c>
      <c r="E501">
        <f t="shared" si="23"/>
        <v>23123</v>
      </c>
    </row>
    <row r="502" spans="2:5" x14ac:dyDescent="0.25">
      <c r="B502" t="s">
        <v>1752</v>
      </c>
      <c r="C502">
        <f t="shared" si="21"/>
        <v>23</v>
      </c>
      <c r="D502" t="str">
        <f t="shared" si="22"/>
        <v>Talassonite Processing</v>
      </c>
      <c r="E502">
        <f t="shared" si="23"/>
        <v>56632</v>
      </c>
    </row>
    <row r="503" spans="2:5" x14ac:dyDescent="0.25">
      <c r="B503" t="s">
        <v>1753</v>
      </c>
      <c r="C503">
        <f t="shared" si="21"/>
        <v>19</v>
      </c>
      <c r="D503" t="str">
        <f t="shared" si="22"/>
        <v>Talocan Technology</v>
      </c>
      <c r="E503">
        <f t="shared" si="23"/>
        <v>20433</v>
      </c>
    </row>
    <row r="504" spans="2:5" x14ac:dyDescent="0.25">
      <c r="B504" t="s">
        <v>1754</v>
      </c>
      <c r="C504">
        <f t="shared" si="21"/>
        <v>18</v>
      </c>
      <c r="D504" t="str">
        <f t="shared" si="22"/>
        <v>Target Management</v>
      </c>
      <c r="E504">
        <f t="shared" si="23"/>
        <v>3429</v>
      </c>
    </row>
    <row r="505" spans="2:5" x14ac:dyDescent="0.25">
      <c r="B505" t="s">
        <v>1755</v>
      </c>
      <c r="C505">
        <f t="shared" si="21"/>
        <v>29</v>
      </c>
      <c r="D505" t="str">
        <f t="shared" si="22"/>
        <v>Target Navigation Prediction</v>
      </c>
      <c r="E505">
        <f t="shared" si="23"/>
        <v>20314</v>
      </c>
    </row>
    <row r="506" spans="2:5" x14ac:dyDescent="0.25">
      <c r="B506" t="s">
        <v>1756</v>
      </c>
      <c r="C506">
        <f t="shared" si="21"/>
        <v>16</v>
      </c>
      <c r="D506" t="str">
        <f t="shared" si="22"/>
        <v>Target Painting</v>
      </c>
      <c r="E506">
        <f t="shared" si="23"/>
        <v>19921</v>
      </c>
    </row>
    <row r="507" spans="2:5" x14ac:dyDescent="0.25">
      <c r="B507" t="s">
        <v>1757</v>
      </c>
      <c r="C507">
        <f t="shared" si="21"/>
        <v>12</v>
      </c>
      <c r="D507" t="str">
        <f t="shared" si="22"/>
        <v>Tax Evasion</v>
      </c>
      <c r="E507">
        <f t="shared" si="23"/>
        <v>28261</v>
      </c>
    </row>
    <row r="508" spans="2:5" x14ac:dyDescent="0.25">
      <c r="B508" t="s">
        <v>1758</v>
      </c>
      <c r="C508">
        <f t="shared" si="21"/>
        <v>5</v>
      </c>
      <c r="D508" t="str">
        <f t="shared" si="22"/>
        <v>Test</v>
      </c>
      <c r="E508">
        <f t="shared" si="23"/>
        <v>11015</v>
      </c>
    </row>
    <row r="509" spans="2:5" x14ac:dyDescent="0.25">
      <c r="B509" t="s">
        <v>1759</v>
      </c>
      <c r="C509">
        <f t="shared" si="21"/>
        <v>27</v>
      </c>
      <c r="D509" t="str">
        <f t="shared" si="22"/>
        <v>Thermal Armor Compensation</v>
      </c>
      <c r="E509">
        <f t="shared" si="23"/>
        <v>22809</v>
      </c>
    </row>
    <row r="510" spans="2:5" x14ac:dyDescent="0.25">
      <c r="B510" t="s">
        <v>1760</v>
      </c>
      <c r="C510">
        <f t="shared" si="21"/>
        <v>28</v>
      </c>
      <c r="D510" t="str">
        <f t="shared" si="22"/>
        <v>Thermal Shield Compensation</v>
      </c>
      <c r="E510">
        <f t="shared" si="23"/>
        <v>11566</v>
      </c>
    </row>
    <row r="511" spans="2:5" x14ac:dyDescent="0.25">
      <c r="B511" t="s">
        <v>1761</v>
      </c>
      <c r="C511">
        <f t="shared" si="21"/>
        <v>15</v>
      </c>
      <c r="D511" t="str">
        <f t="shared" si="22"/>
        <v>Thermodynamics</v>
      </c>
      <c r="E511">
        <f t="shared" si="23"/>
        <v>28164</v>
      </c>
    </row>
    <row r="512" spans="2:5" x14ac:dyDescent="0.25">
      <c r="B512" t="s">
        <v>1762</v>
      </c>
      <c r="C512">
        <f t="shared" si="21"/>
        <v>23</v>
      </c>
      <c r="D512" t="str">
        <f t="shared" si="22"/>
        <v>Torpedo Specialization</v>
      </c>
      <c r="E512">
        <f t="shared" si="23"/>
        <v>20213</v>
      </c>
    </row>
    <row r="513" spans="2:5" x14ac:dyDescent="0.25">
      <c r="B513" t="s">
        <v>1763</v>
      </c>
      <c r="C513">
        <f t="shared" si="21"/>
        <v>10</v>
      </c>
      <c r="D513" t="str">
        <f t="shared" si="22"/>
        <v>Torpedoes</v>
      </c>
      <c r="E513">
        <f t="shared" si="23"/>
        <v>3325</v>
      </c>
    </row>
    <row r="514" spans="2:5" x14ac:dyDescent="0.25">
      <c r="B514" t="s">
        <v>1764</v>
      </c>
      <c r="C514">
        <f t="shared" si="21"/>
        <v>23</v>
      </c>
      <c r="D514" t="str">
        <f t="shared" si="22"/>
        <v>Tournament Observation</v>
      </c>
      <c r="E514">
        <f t="shared" si="23"/>
        <v>28604</v>
      </c>
    </row>
    <row r="515" spans="2:5" x14ac:dyDescent="0.25">
      <c r="B515" t="s">
        <v>1765</v>
      </c>
      <c r="C515">
        <f t="shared" ref="C515:C542" si="24">SEARCH(":",B515)</f>
        <v>6</v>
      </c>
      <c r="D515" t="str">
        <f t="shared" ref="D515:D542" si="25">LEFT(B515,C515-1)</f>
        <v>Trade</v>
      </c>
      <c r="E515">
        <f t="shared" ref="E515:E542" si="26">VALUE(RIGHT(B515,LEN(B515)-C515))</f>
        <v>3443</v>
      </c>
    </row>
    <row r="516" spans="2:5" x14ac:dyDescent="0.25">
      <c r="B516" t="s">
        <v>1766</v>
      </c>
      <c r="C516">
        <f t="shared" si="24"/>
        <v>20</v>
      </c>
      <c r="D516" t="str">
        <f t="shared" si="25"/>
        <v>Trajectory Analysis</v>
      </c>
      <c r="E516">
        <f t="shared" si="26"/>
        <v>3317</v>
      </c>
    </row>
    <row r="517" spans="2:5" x14ac:dyDescent="0.25">
      <c r="B517" t="s">
        <v>1767</v>
      </c>
      <c r="C517">
        <f t="shared" si="24"/>
        <v>16</v>
      </c>
      <c r="D517" t="str">
        <f t="shared" si="25"/>
        <v>Transport Ships</v>
      </c>
      <c r="E517">
        <f t="shared" si="26"/>
        <v>19719</v>
      </c>
    </row>
    <row r="518" spans="2:5" x14ac:dyDescent="0.25">
      <c r="B518" t="s">
        <v>1768</v>
      </c>
      <c r="C518">
        <f t="shared" si="24"/>
        <v>30</v>
      </c>
      <c r="D518" t="str">
        <f t="shared" si="25"/>
        <v>Triglavian Encryption Methods</v>
      </c>
      <c r="E518">
        <f t="shared" si="26"/>
        <v>52308</v>
      </c>
    </row>
    <row r="519" spans="2:5" x14ac:dyDescent="0.25">
      <c r="B519" t="s">
        <v>1769</v>
      </c>
      <c r="C519">
        <f t="shared" si="24"/>
        <v>31</v>
      </c>
      <c r="D519" t="str">
        <f t="shared" si="25"/>
        <v>Triglavian Quantum Engineering</v>
      </c>
      <c r="E519">
        <f t="shared" si="26"/>
        <v>52307</v>
      </c>
    </row>
    <row r="520" spans="2:5" x14ac:dyDescent="0.25">
      <c r="B520" t="s">
        <v>1770</v>
      </c>
      <c r="C520">
        <f t="shared" si="24"/>
        <v>7</v>
      </c>
      <c r="D520" t="str">
        <f t="shared" si="25"/>
        <v>Tycoon</v>
      </c>
      <c r="E520">
        <f t="shared" si="26"/>
        <v>18580</v>
      </c>
    </row>
    <row r="521" spans="2:5" x14ac:dyDescent="0.25">
      <c r="B521" t="s">
        <v>1771</v>
      </c>
      <c r="C521">
        <f t="shared" si="24"/>
        <v>31</v>
      </c>
      <c r="D521" t="str">
        <f t="shared" si="25"/>
        <v>Ubiquitous Moon Ore Processing</v>
      </c>
      <c r="E521">
        <f t="shared" si="26"/>
        <v>46152</v>
      </c>
    </row>
    <row r="522" spans="2:5" x14ac:dyDescent="0.25">
      <c r="B522" t="s">
        <v>1772</v>
      </c>
      <c r="C522">
        <f t="shared" si="24"/>
        <v>29</v>
      </c>
      <c r="D522" t="str">
        <f t="shared" si="25"/>
        <v>Uncommon Moon Ore Processing</v>
      </c>
      <c r="E522">
        <f t="shared" si="26"/>
        <v>46154</v>
      </c>
    </row>
    <row r="523" spans="2:5" x14ac:dyDescent="0.25">
      <c r="B523" t="s">
        <v>1773</v>
      </c>
      <c r="C523">
        <f t="shared" si="24"/>
        <v>26</v>
      </c>
      <c r="D523" t="str">
        <f t="shared" si="25"/>
        <v>Upwell Encryption Methods</v>
      </c>
      <c r="E523">
        <f t="shared" si="26"/>
        <v>55025</v>
      </c>
    </row>
    <row r="524" spans="2:5" x14ac:dyDescent="0.25">
      <c r="B524" t="s">
        <v>1774</v>
      </c>
      <c r="C524">
        <f t="shared" si="24"/>
        <v>26</v>
      </c>
      <c r="D524" t="str">
        <f t="shared" si="25"/>
        <v>Variegated Ore Processing</v>
      </c>
      <c r="E524">
        <f t="shared" si="26"/>
        <v>60379</v>
      </c>
    </row>
    <row r="525" spans="2:5" x14ac:dyDescent="0.25">
      <c r="B525" t="s">
        <v>1775</v>
      </c>
      <c r="C525">
        <f t="shared" si="24"/>
        <v>20</v>
      </c>
      <c r="D525" t="str">
        <f t="shared" si="25"/>
        <v>Veldspar Processing</v>
      </c>
      <c r="E525">
        <f t="shared" si="26"/>
        <v>12195</v>
      </c>
    </row>
    <row r="526" spans="2:5" x14ac:dyDescent="0.25">
      <c r="B526" t="s">
        <v>1776</v>
      </c>
      <c r="C526">
        <f t="shared" si="24"/>
        <v>11</v>
      </c>
      <c r="D526" t="str">
        <f t="shared" si="25"/>
        <v>Visibility</v>
      </c>
      <c r="E526">
        <f t="shared" si="26"/>
        <v>3447</v>
      </c>
    </row>
    <row r="527" spans="2:5" x14ac:dyDescent="0.25">
      <c r="B527" t="s">
        <v>1777</v>
      </c>
      <c r="C527">
        <f t="shared" si="24"/>
        <v>21</v>
      </c>
      <c r="D527" t="str">
        <f t="shared" si="25"/>
        <v>Vorton Arc Extension</v>
      </c>
      <c r="E527">
        <f t="shared" si="26"/>
        <v>55511</v>
      </c>
    </row>
    <row r="528" spans="2:5" x14ac:dyDescent="0.25">
      <c r="B528" t="s">
        <v>1778</v>
      </c>
      <c r="C528">
        <f t="shared" si="24"/>
        <v>20</v>
      </c>
      <c r="D528" t="str">
        <f t="shared" si="25"/>
        <v>Vorton Arc Guidance</v>
      </c>
      <c r="E528">
        <f t="shared" si="26"/>
        <v>54841</v>
      </c>
    </row>
    <row r="529" spans="2:5" x14ac:dyDescent="0.25">
      <c r="B529" t="s">
        <v>1779</v>
      </c>
      <c r="C529">
        <f t="shared" si="24"/>
        <v>27</v>
      </c>
      <c r="D529" t="str">
        <f t="shared" si="25"/>
        <v>Vorton Power Amplification</v>
      </c>
      <c r="E529">
        <f t="shared" si="26"/>
        <v>54840</v>
      </c>
    </row>
    <row r="530" spans="2:5" x14ac:dyDescent="0.25">
      <c r="B530" t="s">
        <v>1780</v>
      </c>
      <c r="C530">
        <f t="shared" si="24"/>
        <v>27</v>
      </c>
      <c r="D530" t="str">
        <f t="shared" si="25"/>
        <v>Vorton Projector Operation</v>
      </c>
      <c r="E530">
        <f t="shared" si="26"/>
        <v>55033</v>
      </c>
    </row>
    <row r="531" spans="2:5" x14ac:dyDescent="0.25">
      <c r="B531" t="s">
        <v>1781</v>
      </c>
      <c r="C531">
        <f t="shared" si="24"/>
        <v>17</v>
      </c>
      <c r="D531" t="str">
        <f t="shared" si="25"/>
        <v>Warhead Upgrades</v>
      </c>
      <c r="E531">
        <f t="shared" si="26"/>
        <v>20315</v>
      </c>
    </row>
    <row r="532" spans="2:5" x14ac:dyDescent="0.25">
      <c r="B532" t="s">
        <v>1782</v>
      </c>
      <c r="C532">
        <f t="shared" si="24"/>
        <v>21</v>
      </c>
      <c r="D532" t="str">
        <f t="shared" si="25"/>
        <v>Warp Drive Operation</v>
      </c>
      <c r="E532">
        <f t="shared" si="26"/>
        <v>3455</v>
      </c>
    </row>
    <row r="533" spans="2:5" x14ac:dyDescent="0.25">
      <c r="B533" t="s">
        <v>1783</v>
      </c>
      <c r="C533">
        <f t="shared" si="24"/>
        <v>23</v>
      </c>
      <c r="D533" t="str">
        <f t="shared" si="25"/>
        <v>Weapon Destabilization</v>
      </c>
      <c r="E533">
        <f t="shared" si="26"/>
        <v>19767</v>
      </c>
    </row>
    <row r="534" spans="2:5" x14ac:dyDescent="0.25">
      <c r="B534" t="s">
        <v>1784</v>
      </c>
      <c r="C534">
        <f t="shared" si="24"/>
        <v>18</v>
      </c>
      <c r="D534" t="str">
        <f t="shared" si="25"/>
        <v>Weapon Disruption</v>
      </c>
      <c r="E534">
        <f t="shared" si="26"/>
        <v>3434</v>
      </c>
    </row>
    <row r="535" spans="2:5" x14ac:dyDescent="0.25">
      <c r="B535" t="s">
        <v>1785</v>
      </c>
      <c r="C535">
        <f t="shared" si="24"/>
        <v>16</v>
      </c>
      <c r="D535" t="str">
        <f t="shared" si="25"/>
        <v>Weapon Upgrades</v>
      </c>
      <c r="E535">
        <f t="shared" si="26"/>
        <v>3318</v>
      </c>
    </row>
    <row r="536" spans="2:5" x14ac:dyDescent="0.25">
      <c r="B536" t="s">
        <v>1786</v>
      </c>
      <c r="C536">
        <f t="shared" si="24"/>
        <v>10</v>
      </c>
      <c r="D536" t="str">
        <f t="shared" si="25"/>
        <v>Wholesale</v>
      </c>
      <c r="E536">
        <f t="shared" si="26"/>
        <v>16596</v>
      </c>
    </row>
    <row r="537" spans="2:5" x14ac:dyDescent="0.25">
      <c r="B537" t="s">
        <v>1787</v>
      </c>
      <c r="C537">
        <f t="shared" si="24"/>
        <v>13</v>
      </c>
      <c r="D537" t="str">
        <f t="shared" si="25"/>
        <v>Wing Command</v>
      </c>
      <c r="E537">
        <f t="shared" si="26"/>
        <v>11574</v>
      </c>
    </row>
    <row r="538" spans="2:5" x14ac:dyDescent="0.25">
      <c r="B538" t="s">
        <v>1788</v>
      </c>
      <c r="C538">
        <f t="shared" si="24"/>
        <v>33</v>
      </c>
      <c r="D538" t="str">
        <f t="shared" si="25"/>
        <v>XL Cruise Missile Specialization</v>
      </c>
      <c r="E538">
        <f t="shared" si="26"/>
        <v>41410</v>
      </c>
    </row>
    <row r="539" spans="2:5" x14ac:dyDescent="0.25">
      <c r="B539" t="s">
        <v>1789</v>
      </c>
      <c r="C539">
        <f t="shared" si="24"/>
        <v>19</v>
      </c>
      <c r="D539" t="str">
        <f t="shared" si="25"/>
        <v>XL Cruise Missiles</v>
      </c>
      <c r="E539">
        <f t="shared" si="26"/>
        <v>32435</v>
      </c>
    </row>
    <row r="540" spans="2:5" x14ac:dyDescent="0.25">
      <c r="B540" t="s">
        <v>1790</v>
      </c>
      <c r="C540">
        <f t="shared" si="24"/>
        <v>26</v>
      </c>
      <c r="D540" t="str">
        <f t="shared" si="25"/>
        <v>XL Torpedo Specialization</v>
      </c>
      <c r="E540">
        <f t="shared" si="26"/>
        <v>41409</v>
      </c>
    </row>
    <row r="541" spans="2:5" x14ac:dyDescent="0.25">
      <c r="B541" t="s">
        <v>1791</v>
      </c>
      <c r="C541">
        <f t="shared" si="24"/>
        <v>13</v>
      </c>
      <c r="D541" t="str">
        <f t="shared" si="25"/>
        <v>XL Torpedoes</v>
      </c>
      <c r="E541">
        <f t="shared" si="26"/>
        <v>21668</v>
      </c>
    </row>
    <row r="542" spans="2:5" x14ac:dyDescent="0.25">
      <c r="B542" t="s">
        <v>1792</v>
      </c>
      <c r="C542">
        <f t="shared" si="24"/>
        <v>20</v>
      </c>
      <c r="D542" t="str">
        <f t="shared" si="25"/>
        <v>Yan Jung Technology</v>
      </c>
      <c r="E542">
        <f t="shared" si="26"/>
        <v>23124</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7570BA-DB98-4660-9F20-AF623A6CAEAA}">
  <dimension ref="B2:C543"/>
  <sheetViews>
    <sheetView topLeftCell="A517" workbookViewId="0">
      <selection sqref="A1:XFD1048576"/>
    </sheetView>
  </sheetViews>
  <sheetFormatPr defaultColWidth="3" defaultRowHeight="15" x14ac:dyDescent="0.25"/>
  <cols>
    <col min="2" max="2" width="41.140625" bestFit="1" customWidth="1"/>
    <col min="3" max="3" width="9.5703125" bestFit="1" customWidth="1"/>
  </cols>
  <sheetData>
    <row r="2" spans="2:3" x14ac:dyDescent="0.25">
      <c r="B2" t="s">
        <v>500</v>
      </c>
      <c r="C2" t="s">
        <v>1868</v>
      </c>
    </row>
    <row r="3" spans="2:3" x14ac:dyDescent="0.25">
      <c r="B3" t="s">
        <v>4</v>
      </c>
      <c r="C3">
        <v>60381</v>
      </c>
    </row>
    <row r="4" spans="2:3" x14ac:dyDescent="0.25">
      <c r="B4" t="s">
        <v>6</v>
      </c>
      <c r="C4">
        <v>3452</v>
      </c>
    </row>
    <row r="5" spans="2:3" x14ac:dyDescent="0.25">
      <c r="B5" t="s">
        <v>7</v>
      </c>
      <c r="C5">
        <v>16622</v>
      </c>
    </row>
    <row r="6" spans="2:3" x14ac:dyDescent="0.25">
      <c r="B6" t="s">
        <v>8</v>
      </c>
      <c r="C6">
        <v>16597</v>
      </c>
    </row>
    <row r="7" spans="2:3" x14ac:dyDescent="0.25">
      <c r="B7" t="s">
        <v>9</v>
      </c>
      <c r="C7">
        <v>77725</v>
      </c>
    </row>
    <row r="8" spans="2:3" x14ac:dyDescent="0.25">
      <c r="B8" t="s">
        <v>10</v>
      </c>
      <c r="C8">
        <v>73912</v>
      </c>
    </row>
    <row r="9" spans="2:3" x14ac:dyDescent="0.25">
      <c r="B9" t="s">
        <v>11</v>
      </c>
      <c r="C9">
        <v>23566</v>
      </c>
    </row>
    <row r="10" spans="2:3" x14ac:dyDescent="0.25">
      <c r="B10" t="s">
        <v>1793</v>
      </c>
      <c r="C10">
        <v>11204</v>
      </c>
    </row>
    <row r="11" spans="2:3" x14ac:dyDescent="0.25">
      <c r="B11" t="s">
        <v>12</v>
      </c>
      <c r="C11">
        <v>3396</v>
      </c>
    </row>
    <row r="12" spans="2:3" x14ac:dyDescent="0.25">
      <c r="B12" t="s">
        <v>13</v>
      </c>
      <c r="C12">
        <v>3388</v>
      </c>
    </row>
    <row r="13" spans="2:3" x14ac:dyDescent="0.25">
      <c r="B13" t="s">
        <v>14</v>
      </c>
      <c r="C13">
        <v>33407</v>
      </c>
    </row>
    <row r="14" spans="2:3" x14ac:dyDescent="0.25">
      <c r="B14" t="s">
        <v>15</v>
      </c>
      <c r="C14">
        <v>24624</v>
      </c>
    </row>
    <row r="15" spans="2:3" x14ac:dyDescent="0.25">
      <c r="B15" t="s">
        <v>16</v>
      </c>
      <c r="C15">
        <v>3398</v>
      </c>
    </row>
    <row r="16" spans="2:3" x14ac:dyDescent="0.25">
      <c r="B16" t="s">
        <v>17</v>
      </c>
      <c r="C16">
        <v>24625</v>
      </c>
    </row>
    <row r="17" spans="2:3" x14ac:dyDescent="0.25">
      <c r="B17" t="s">
        <v>18</v>
      </c>
      <c r="C17">
        <v>45749</v>
      </c>
    </row>
    <row r="18" spans="2:3" x14ac:dyDescent="0.25">
      <c r="B18" t="s">
        <v>19</v>
      </c>
      <c r="C18">
        <v>3397</v>
      </c>
    </row>
    <row r="19" spans="2:3" x14ac:dyDescent="0.25">
      <c r="B19" t="s">
        <v>20</v>
      </c>
      <c r="C19">
        <v>2403</v>
      </c>
    </row>
    <row r="20" spans="2:3" x14ac:dyDescent="0.25">
      <c r="B20" t="s">
        <v>1794</v>
      </c>
      <c r="C20">
        <v>11208</v>
      </c>
    </row>
    <row r="21" spans="2:3" x14ac:dyDescent="0.25">
      <c r="B21" t="s">
        <v>1795</v>
      </c>
      <c r="C21">
        <v>11206</v>
      </c>
    </row>
    <row r="22" spans="2:3" x14ac:dyDescent="0.25">
      <c r="B22" t="s">
        <v>21</v>
      </c>
      <c r="C22">
        <v>3395</v>
      </c>
    </row>
    <row r="23" spans="2:3" x14ac:dyDescent="0.25">
      <c r="B23" t="s">
        <v>22</v>
      </c>
      <c r="C23">
        <v>20342</v>
      </c>
    </row>
    <row r="24" spans="2:3" x14ac:dyDescent="0.25">
      <c r="B24" t="s">
        <v>23</v>
      </c>
      <c r="C24">
        <v>3430</v>
      </c>
    </row>
    <row r="25" spans="2:3" x14ac:dyDescent="0.25">
      <c r="B25" t="s">
        <v>24</v>
      </c>
      <c r="C25">
        <v>11207</v>
      </c>
    </row>
    <row r="26" spans="2:3" x14ac:dyDescent="0.25">
      <c r="B26" t="s">
        <v>25</v>
      </c>
      <c r="C26">
        <v>3450</v>
      </c>
    </row>
    <row r="27" spans="2:3" x14ac:dyDescent="0.25">
      <c r="B27" t="s">
        <v>26</v>
      </c>
      <c r="C27">
        <v>33095</v>
      </c>
    </row>
    <row r="28" spans="2:3" x14ac:dyDescent="0.25">
      <c r="B28" t="s">
        <v>27</v>
      </c>
      <c r="C28">
        <v>3339</v>
      </c>
    </row>
    <row r="29" spans="2:3" x14ac:dyDescent="0.25">
      <c r="B29" t="s">
        <v>28</v>
      </c>
      <c r="C29">
        <v>24311</v>
      </c>
    </row>
    <row r="30" spans="2:3" x14ac:dyDescent="0.25">
      <c r="B30" t="s">
        <v>29</v>
      </c>
      <c r="C30">
        <v>30539</v>
      </c>
    </row>
    <row r="31" spans="2:3" x14ac:dyDescent="0.25">
      <c r="B31" t="s">
        <v>30</v>
      </c>
      <c r="C31">
        <v>3335</v>
      </c>
    </row>
    <row r="32" spans="2:3" x14ac:dyDescent="0.25">
      <c r="B32" t="s">
        <v>31</v>
      </c>
      <c r="C32">
        <v>30532</v>
      </c>
    </row>
    <row r="33" spans="2:3" x14ac:dyDescent="0.25">
      <c r="B33" t="s">
        <v>32</v>
      </c>
      <c r="C33">
        <v>33091</v>
      </c>
    </row>
    <row r="34" spans="2:3" x14ac:dyDescent="0.25">
      <c r="B34" t="s">
        <v>33</v>
      </c>
      <c r="C34">
        <v>20525</v>
      </c>
    </row>
    <row r="35" spans="2:3" x14ac:dyDescent="0.25">
      <c r="B35" t="s">
        <v>34</v>
      </c>
      <c r="C35">
        <v>12484</v>
      </c>
    </row>
    <row r="36" spans="2:3" x14ac:dyDescent="0.25">
      <c r="B36" t="s">
        <v>1796</v>
      </c>
      <c r="C36">
        <v>30536</v>
      </c>
    </row>
    <row r="37" spans="2:3" x14ac:dyDescent="0.25">
      <c r="B37" t="s">
        <v>36</v>
      </c>
      <c r="C37">
        <v>23087</v>
      </c>
    </row>
    <row r="38" spans="2:3" x14ac:dyDescent="0.25">
      <c r="B38" t="s">
        <v>1797</v>
      </c>
      <c r="C38">
        <v>40535</v>
      </c>
    </row>
    <row r="39" spans="2:3" x14ac:dyDescent="0.25">
      <c r="B39" t="s">
        <v>37</v>
      </c>
      <c r="C39">
        <v>20524</v>
      </c>
    </row>
    <row r="40" spans="2:3" x14ac:dyDescent="0.25">
      <c r="B40" t="s">
        <v>38</v>
      </c>
      <c r="C40">
        <v>3331</v>
      </c>
    </row>
    <row r="41" spans="2:3" x14ac:dyDescent="0.25">
      <c r="B41" t="s">
        <v>39</v>
      </c>
      <c r="C41">
        <v>3343</v>
      </c>
    </row>
    <row r="42" spans="2:3" x14ac:dyDescent="0.25">
      <c r="B42" t="s">
        <v>40</v>
      </c>
      <c r="C42">
        <v>30537</v>
      </c>
    </row>
    <row r="43" spans="2:3" x14ac:dyDescent="0.25">
      <c r="B43" t="s">
        <v>41</v>
      </c>
      <c r="C43">
        <v>30538</v>
      </c>
    </row>
    <row r="44" spans="2:3" x14ac:dyDescent="0.25">
      <c r="B44" t="s">
        <v>42</v>
      </c>
      <c r="C44">
        <v>11444</v>
      </c>
    </row>
    <row r="45" spans="2:3" x14ac:dyDescent="0.25">
      <c r="B45" t="s">
        <v>43</v>
      </c>
      <c r="C45">
        <v>30650</v>
      </c>
    </row>
    <row r="46" spans="2:3" x14ac:dyDescent="0.25">
      <c r="B46" t="s">
        <v>44</v>
      </c>
      <c r="C46">
        <v>34390</v>
      </c>
    </row>
    <row r="47" spans="2:3" x14ac:dyDescent="0.25">
      <c r="B47" t="s">
        <v>1798</v>
      </c>
      <c r="C47">
        <v>3381</v>
      </c>
    </row>
    <row r="48" spans="2:3" x14ac:dyDescent="0.25">
      <c r="B48" t="s">
        <v>45</v>
      </c>
      <c r="C48">
        <v>3347</v>
      </c>
    </row>
    <row r="49" spans="2:3" x14ac:dyDescent="0.25">
      <c r="B49" t="s">
        <v>46</v>
      </c>
      <c r="C49">
        <v>11584</v>
      </c>
    </row>
    <row r="50" spans="2:3" x14ac:dyDescent="0.25">
      <c r="B50" t="s">
        <v>47</v>
      </c>
      <c r="C50">
        <v>13278</v>
      </c>
    </row>
    <row r="51" spans="2:3" x14ac:dyDescent="0.25">
      <c r="B51" t="s">
        <v>1799</v>
      </c>
      <c r="C51">
        <v>12180</v>
      </c>
    </row>
    <row r="52" spans="2:3" x14ac:dyDescent="0.25">
      <c r="B52" t="s">
        <v>48</v>
      </c>
      <c r="C52">
        <v>33078</v>
      </c>
    </row>
    <row r="53" spans="2:3" x14ac:dyDescent="0.25">
      <c r="B53" t="s">
        <v>49</v>
      </c>
      <c r="C53">
        <v>26253</v>
      </c>
    </row>
    <row r="54" spans="2:3" x14ac:dyDescent="0.25">
      <c r="B54" t="s">
        <v>50</v>
      </c>
      <c r="C54">
        <v>20494</v>
      </c>
    </row>
    <row r="55" spans="2:3" x14ac:dyDescent="0.25">
      <c r="B55" t="s">
        <v>51</v>
      </c>
      <c r="C55">
        <v>11569</v>
      </c>
    </row>
    <row r="56" spans="2:3" x14ac:dyDescent="0.25">
      <c r="B56" t="s">
        <v>52</v>
      </c>
      <c r="C56">
        <v>12095</v>
      </c>
    </row>
    <row r="57" spans="2:3" x14ac:dyDescent="0.25">
      <c r="B57" t="s">
        <v>53</v>
      </c>
      <c r="C57">
        <v>3410</v>
      </c>
    </row>
    <row r="58" spans="2:3" x14ac:dyDescent="0.25">
      <c r="B58" t="s">
        <v>54</v>
      </c>
      <c r="C58">
        <v>25811</v>
      </c>
    </row>
    <row r="59" spans="2:3" x14ac:dyDescent="0.25">
      <c r="B59" t="s">
        <v>55</v>
      </c>
      <c r="C59">
        <v>25810</v>
      </c>
    </row>
    <row r="60" spans="2:3" x14ac:dyDescent="0.25">
      <c r="B60" t="s">
        <v>56</v>
      </c>
      <c r="C60">
        <v>25739</v>
      </c>
    </row>
    <row r="61" spans="2:3" x14ac:dyDescent="0.25">
      <c r="B61" t="s">
        <v>57</v>
      </c>
      <c r="C61">
        <v>3412</v>
      </c>
    </row>
    <row r="62" spans="2:3" x14ac:dyDescent="0.25">
      <c r="B62" t="s">
        <v>58</v>
      </c>
      <c r="C62">
        <v>11487</v>
      </c>
    </row>
    <row r="63" spans="2:3" x14ac:dyDescent="0.25">
      <c r="B63" t="s">
        <v>59</v>
      </c>
      <c r="C63">
        <v>26254</v>
      </c>
    </row>
    <row r="64" spans="2:3" x14ac:dyDescent="0.25">
      <c r="B64" t="s">
        <v>60</v>
      </c>
      <c r="C64">
        <v>3322</v>
      </c>
    </row>
    <row r="65" spans="2:3" x14ac:dyDescent="0.25">
      <c r="B65" t="s">
        <v>1800</v>
      </c>
      <c r="C65">
        <v>12099</v>
      </c>
    </row>
    <row r="66" spans="2:3" x14ac:dyDescent="0.25">
      <c r="B66" t="s">
        <v>1801</v>
      </c>
      <c r="C66">
        <v>56631</v>
      </c>
    </row>
    <row r="67" spans="2:3" x14ac:dyDescent="0.25">
      <c r="B67" t="s">
        <v>61</v>
      </c>
      <c r="C67">
        <v>3405</v>
      </c>
    </row>
    <row r="68" spans="2:3" x14ac:dyDescent="0.25">
      <c r="B68" t="s">
        <v>1802</v>
      </c>
      <c r="C68">
        <v>12181</v>
      </c>
    </row>
    <row r="69" spans="2:3" x14ac:dyDescent="0.25">
      <c r="B69" t="s">
        <v>1803</v>
      </c>
      <c r="C69">
        <v>3445</v>
      </c>
    </row>
    <row r="70" spans="2:3" x14ac:dyDescent="0.25">
      <c r="B70" t="s">
        <v>62</v>
      </c>
      <c r="C70">
        <v>28656</v>
      </c>
    </row>
    <row r="71" spans="2:3" x14ac:dyDescent="0.25">
      <c r="B71" t="s">
        <v>63</v>
      </c>
      <c r="C71">
        <v>28073</v>
      </c>
    </row>
    <row r="72" spans="2:3" x14ac:dyDescent="0.25">
      <c r="B72" t="s">
        <v>64</v>
      </c>
      <c r="C72">
        <v>3446</v>
      </c>
    </row>
    <row r="73" spans="2:3" x14ac:dyDescent="0.25">
      <c r="B73" t="s">
        <v>65</v>
      </c>
      <c r="C73">
        <v>27911</v>
      </c>
    </row>
    <row r="74" spans="2:3" x14ac:dyDescent="0.25">
      <c r="B74" t="s">
        <v>1804</v>
      </c>
      <c r="C74">
        <v>3369</v>
      </c>
    </row>
    <row r="75" spans="2:3" x14ac:dyDescent="0.25">
      <c r="B75" t="s">
        <v>125</v>
      </c>
      <c r="C75">
        <v>3426</v>
      </c>
    </row>
    <row r="76" spans="2:3" x14ac:dyDescent="0.25">
      <c r="B76" t="s">
        <v>66</v>
      </c>
      <c r="C76">
        <v>33096</v>
      </c>
    </row>
    <row r="77" spans="2:3" x14ac:dyDescent="0.25">
      <c r="B77" t="s">
        <v>67</v>
      </c>
      <c r="C77">
        <v>3338</v>
      </c>
    </row>
    <row r="78" spans="2:3" x14ac:dyDescent="0.25">
      <c r="B78" t="s">
        <v>68</v>
      </c>
      <c r="C78">
        <v>24312</v>
      </c>
    </row>
    <row r="79" spans="2:3" x14ac:dyDescent="0.25">
      <c r="B79" t="s">
        <v>69</v>
      </c>
      <c r="C79">
        <v>30548</v>
      </c>
    </row>
    <row r="80" spans="2:3" x14ac:dyDescent="0.25">
      <c r="B80" t="s">
        <v>70</v>
      </c>
      <c r="C80">
        <v>3334</v>
      </c>
    </row>
    <row r="81" spans="2:3" x14ac:dyDescent="0.25">
      <c r="B81" t="s">
        <v>71</v>
      </c>
      <c r="C81">
        <v>30544</v>
      </c>
    </row>
    <row r="82" spans="2:3" x14ac:dyDescent="0.25">
      <c r="B82" t="s">
        <v>72</v>
      </c>
      <c r="C82">
        <v>33092</v>
      </c>
    </row>
    <row r="83" spans="2:3" x14ac:dyDescent="0.25">
      <c r="B83" t="s">
        <v>73</v>
      </c>
      <c r="C83">
        <v>20530</v>
      </c>
    </row>
    <row r="84" spans="2:3" x14ac:dyDescent="0.25">
      <c r="B84" t="s">
        <v>74</v>
      </c>
      <c r="C84">
        <v>12487</v>
      </c>
    </row>
    <row r="85" spans="2:3" x14ac:dyDescent="0.25">
      <c r="B85" t="s">
        <v>1805</v>
      </c>
      <c r="C85">
        <v>30542</v>
      </c>
    </row>
    <row r="86" spans="2:3" x14ac:dyDescent="0.25">
      <c r="B86" t="s">
        <v>75</v>
      </c>
      <c r="C86">
        <v>21790</v>
      </c>
    </row>
    <row r="87" spans="2:3" x14ac:dyDescent="0.25">
      <c r="B87" t="s">
        <v>1806</v>
      </c>
      <c r="C87">
        <v>40536</v>
      </c>
    </row>
    <row r="88" spans="2:3" x14ac:dyDescent="0.25">
      <c r="B88" t="s">
        <v>76</v>
      </c>
      <c r="C88">
        <v>20526</v>
      </c>
    </row>
    <row r="89" spans="2:3" x14ac:dyDescent="0.25">
      <c r="B89" t="s">
        <v>77</v>
      </c>
      <c r="C89">
        <v>3330</v>
      </c>
    </row>
    <row r="90" spans="2:3" x14ac:dyDescent="0.25">
      <c r="B90" t="s">
        <v>78</v>
      </c>
      <c r="C90">
        <v>3342</v>
      </c>
    </row>
    <row r="91" spans="2:3" x14ac:dyDescent="0.25">
      <c r="B91" t="s">
        <v>79</v>
      </c>
      <c r="C91">
        <v>30549</v>
      </c>
    </row>
    <row r="92" spans="2:3" x14ac:dyDescent="0.25">
      <c r="B92" t="s">
        <v>80</v>
      </c>
      <c r="C92">
        <v>30552</v>
      </c>
    </row>
    <row r="93" spans="2:3" x14ac:dyDescent="0.25">
      <c r="B93" t="s">
        <v>81</v>
      </c>
      <c r="C93">
        <v>11454</v>
      </c>
    </row>
    <row r="94" spans="2:3" x14ac:dyDescent="0.25">
      <c r="B94" t="s">
        <v>82</v>
      </c>
      <c r="C94">
        <v>30651</v>
      </c>
    </row>
    <row r="95" spans="2:3" x14ac:dyDescent="0.25">
      <c r="B95" t="s">
        <v>83</v>
      </c>
      <c r="C95">
        <v>35680</v>
      </c>
    </row>
    <row r="96" spans="2:3" x14ac:dyDescent="0.25">
      <c r="B96" t="s">
        <v>1807</v>
      </c>
      <c r="C96">
        <v>3382</v>
      </c>
    </row>
    <row r="97" spans="2:3" x14ac:dyDescent="0.25">
      <c r="B97" t="s">
        <v>84</v>
      </c>
      <c r="C97">
        <v>3346</v>
      </c>
    </row>
    <row r="98" spans="2:3" x14ac:dyDescent="0.25">
      <c r="B98" t="s">
        <v>85</v>
      </c>
      <c r="C98">
        <v>3423</v>
      </c>
    </row>
    <row r="99" spans="2:3" x14ac:dyDescent="0.25">
      <c r="B99" t="s">
        <v>86</v>
      </c>
      <c r="C99">
        <v>3418</v>
      </c>
    </row>
    <row r="100" spans="2:3" x14ac:dyDescent="0.25">
      <c r="B100" t="s">
        <v>87</v>
      </c>
      <c r="C100">
        <v>3417</v>
      </c>
    </row>
    <row r="101" spans="2:3" x14ac:dyDescent="0.25">
      <c r="B101" t="s">
        <v>88</v>
      </c>
      <c r="C101">
        <v>41404</v>
      </c>
    </row>
    <row r="102" spans="2:3" x14ac:dyDescent="0.25">
      <c r="B102" t="s">
        <v>89</v>
      </c>
      <c r="C102">
        <v>41403</v>
      </c>
    </row>
    <row r="103" spans="2:3" x14ac:dyDescent="0.25">
      <c r="B103" t="s">
        <v>90</v>
      </c>
      <c r="C103">
        <v>41408</v>
      </c>
    </row>
    <row r="104" spans="2:3" x14ac:dyDescent="0.25">
      <c r="B104" t="s">
        <v>91</v>
      </c>
      <c r="C104">
        <v>41405</v>
      </c>
    </row>
    <row r="105" spans="2:3" x14ac:dyDescent="0.25">
      <c r="B105" t="s">
        <v>92</v>
      </c>
      <c r="C105">
        <v>24572</v>
      </c>
    </row>
    <row r="106" spans="2:3" x14ac:dyDescent="0.25">
      <c r="B106" t="s">
        <v>93</v>
      </c>
      <c r="C106">
        <v>20327</v>
      </c>
    </row>
    <row r="107" spans="2:3" x14ac:dyDescent="0.25">
      <c r="B107" t="s">
        <v>94</v>
      </c>
      <c r="C107">
        <v>21666</v>
      </c>
    </row>
    <row r="108" spans="2:3" x14ac:dyDescent="0.25">
      <c r="B108" t="s">
        <v>95</v>
      </c>
      <c r="C108">
        <v>28585</v>
      </c>
    </row>
    <row r="109" spans="2:3" x14ac:dyDescent="0.25">
      <c r="B109" t="s">
        <v>96</v>
      </c>
      <c r="C109">
        <v>28374</v>
      </c>
    </row>
    <row r="110" spans="2:3" x14ac:dyDescent="0.25">
      <c r="B110" t="s">
        <v>97</v>
      </c>
      <c r="C110">
        <v>52998</v>
      </c>
    </row>
    <row r="111" spans="2:3" x14ac:dyDescent="0.25">
      <c r="B111" t="s">
        <v>98</v>
      </c>
      <c r="C111">
        <v>21667</v>
      </c>
    </row>
    <row r="112" spans="2:3" x14ac:dyDescent="0.25">
      <c r="B112" t="s">
        <v>99</v>
      </c>
      <c r="C112">
        <v>41407</v>
      </c>
    </row>
    <row r="113" spans="2:3" x14ac:dyDescent="0.25">
      <c r="B113" t="s">
        <v>100</v>
      </c>
      <c r="C113">
        <v>41406</v>
      </c>
    </row>
    <row r="114" spans="2:3" x14ac:dyDescent="0.25">
      <c r="B114" t="s">
        <v>101</v>
      </c>
      <c r="C114">
        <v>24568</v>
      </c>
    </row>
    <row r="115" spans="2:3" x14ac:dyDescent="0.25">
      <c r="B115" t="s">
        <v>102</v>
      </c>
      <c r="C115">
        <v>27936</v>
      </c>
    </row>
    <row r="116" spans="2:3" x14ac:dyDescent="0.25">
      <c r="B116" t="s">
        <v>103</v>
      </c>
      <c r="C116">
        <v>21803</v>
      </c>
    </row>
    <row r="117" spans="2:3" x14ac:dyDescent="0.25">
      <c r="B117" t="s">
        <v>104</v>
      </c>
      <c r="C117">
        <v>24571</v>
      </c>
    </row>
    <row r="118" spans="2:3" x14ac:dyDescent="0.25">
      <c r="B118" t="s">
        <v>105</v>
      </c>
      <c r="C118">
        <v>21802</v>
      </c>
    </row>
    <row r="119" spans="2:3" x14ac:dyDescent="0.25">
      <c r="B119" t="s">
        <v>106</v>
      </c>
      <c r="C119">
        <v>22242</v>
      </c>
    </row>
    <row r="120" spans="2:3" x14ac:dyDescent="0.25">
      <c r="B120" t="s">
        <v>107</v>
      </c>
      <c r="C120">
        <v>62451</v>
      </c>
    </row>
    <row r="121" spans="2:3" x14ac:dyDescent="0.25">
      <c r="B121" t="s">
        <v>108</v>
      </c>
      <c r="C121">
        <v>20533</v>
      </c>
    </row>
    <row r="122" spans="2:3" x14ac:dyDescent="0.25">
      <c r="B122" t="s">
        <v>1808</v>
      </c>
      <c r="C122">
        <v>3370</v>
      </c>
    </row>
    <row r="123" spans="2:3" x14ac:dyDescent="0.25">
      <c r="B123" t="s">
        <v>109</v>
      </c>
      <c r="C123">
        <v>11579</v>
      </c>
    </row>
    <row r="124" spans="2:3" x14ac:dyDescent="0.25">
      <c r="B124" t="s">
        <v>110</v>
      </c>
      <c r="C124">
        <v>24606</v>
      </c>
    </row>
    <row r="125" spans="2:3" x14ac:dyDescent="0.25">
      <c r="B125" t="s">
        <v>111</v>
      </c>
      <c r="C125">
        <v>60378</v>
      </c>
    </row>
    <row r="126" spans="2:3" x14ac:dyDescent="0.25">
      <c r="B126" t="s">
        <v>112</v>
      </c>
      <c r="C126">
        <v>3354</v>
      </c>
    </row>
    <row r="127" spans="2:3" x14ac:dyDescent="0.25">
      <c r="B127" t="s">
        <v>113</v>
      </c>
      <c r="C127">
        <v>2505</v>
      </c>
    </row>
    <row r="128" spans="2:3" x14ac:dyDescent="0.25">
      <c r="B128" t="s">
        <v>114</v>
      </c>
      <c r="C128">
        <v>37615</v>
      </c>
    </row>
    <row r="129" spans="2:3" x14ac:dyDescent="0.25">
      <c r="B129" t="s">
        <v>115</v>
      </c>
      <c r="C129">
        <v>23950</v>
      </c>
    </row>
    <row r="130" spans="2:3" x14ac:dyDescent="0.25">
      <c r="B130" t="s">
        <v>116</v>
      </c>
      <c r="C130">
        <v>46153</v>
      </c>
    </row>
    <row r="131" spans="2:3" x14ac:dyDescent="0.25">
      <c r="B131" t="s">
        <v>117</v>
      </c>
      <c r="C131">
        <v>60380</v>
      </c>
    </row>
    <row r="132" spans="2:3" x14ac:dyDescent="0.25">
      <c r="B132" t="s">
        <v>1809</v>
      </c>
      <c r="C132">
        <v>10264</v>
      </c>
    </row>
    <row r="133" spans="2:3" x14ac:dyDescent="0.25">
      <c r="B133" t="s">
        <v>118</v>
      </c>
      <c r="C133">
        <v>3359</v>
      </c>
    </row>
    <row r="134" spans="2:3" x14ac:dyDescent="0.25">
      <c r="B134" t="s">
        <v>1810</v>
      </c>
      <c r="C134">
        <v>13074</v>
      </c>
    </row>
    <row r="135" spans="2:3" x14ac:dyDescent="0.25">
      <c r="B135" t="s">
        <v>119</v>
      </c>
      <c r="C135">
        <v>25235</v>
      </c>
    </row>
    <row r="136" spans="2:3" x14ac:dyDescent="0.25">
      <c r="B136" t="s">
        <v>120</v>
      </c>
      <c r="C136">
        <v>3316</v>
      </c>
    </row>
    <row r="137" spans="2:3" x14ac:dyDescent="0.25">
      <c r="B137" t="s">
        <v>121</v>
      </c>
      <c r="C137">
        <v>30325</v>
      </c>
    </row>
    <row r="138" spans="2:3" x14ac:dyDescent="0.25">
      <c r="B138" t="s">
        <v>122</v>
      </c>
      <c r="C138">
        <v>25233</v>
      </c>
    </row>
    <row r="139" spans="2:3" x14ac:dyDescent="0.25">
      <c r="B139" t="s">
        <v>123</v>
      </c>
      <c r="C139">
        <v>3363</v>
      </c>
    </row>
    <row r="140" spans="2:3" x14ac:dyDescent="0.25">
      <c r="B140" t="s">
        <v>124</v>
      </c>
      <c r="C140">
        <v>12093</v>
      </c>
    </row>
    <row r="141" spans="2:3" x14ac:dyDescent="0.25">
      <c r="B141" t="s">
        <v>126</v>
      </c>
      <c r="C141">
        <v>3361</v>
      </c>
    </row>
    <row r="142" spans="2:3" x14ac:dyDescent="0.25">
      <c r="B142" t="s">
        <v>1811</v>
      </c>
      <c r="C142">
        <v>12182</v>
      </c>
    </row>
    <row r="143" spans="2:3" x14ac:dyDescent="0.25">
      <c r="B143" t="s">
        <v>127</v>
      </c>
      <c r="C143">
        <v>20212</v>
      </c>
    </row>
    <row r="144" spans="2:3" x14ac:dyDescent="0.25">
      <c r="B144" t="s">
        <v>128</v>
      </c>
      <c r="C144">
        <v>3326</v>
      </c>
    </row>
    <row r="145" spans="2:3" x14ac:dyDescent="0.25">
      <c r="B145" t="s">
        <v>129</v>
      </c>
      <c r="C145">
        <v>33467</v>
      </c>
    </row>
    <row r="146" spans="2:3" x14ac:dyDescent="0.25">
      <c r="B146" t="s">
        <v>130</v>
      </c>
      <c r="C146">
        <v>3411</v>
      </c>
    </row>
    <row r="147" spans="2:3" x14ac:dyDescent="0.25">
      <c r="B147" t="s">
        <v>131</v>
      </c>
      <c r="C147">
        <v>21603</v>
      </c>
    </row>
    <row r="148" spans="2:3" x14ac:dyDescent="0.25">
      <c r="B148" t="s">
        <v>1812</v>
      </c>
      <c r="C148">
        <v>3362</v>
      </c>
    </row>
    <row r="149" spans="2:3" x14ac:dyDescent="0.25">
      <c r="B149" t="s">
        <v>1813</v>
      </c>
      <c r="C149">
        <v>12183</v>
      </c>
    </row>
    <row r="150" spans="2:3" x14ac:dyDescent="0.25">
      <c r="B150" t="s">
        <v>132</v>
      </c>
      <c r="C150">
        <v>16595</v>
      </c>
    </row>
    <row r="151" spans="2:3" x14ac:dyDescent="0.25">
      <c r="B151" t="s">
        <v>133</v>
      </c>
      <c r="C151">
        <v>11395</v>
      </c>
    </row>
    <row r="152" spans="2:3" x14ac:dyDescent="0.25">
      <c r="B152" t="s">
        <v>134</v>
      </c>
      <c r="C152">
        <v>3323</v>
      </c>
    </row>
    <row r="153" spans="2:3" x14ac:dyDescent="0.25">
      <c r="B153" t="s">
        <v>135</v>
      </c>
      <c r="C153">
        <v>30324</v>
      </c>
    </row>
    <row r="154" spans="2:3" x14ac:dyDescent="0.25">
      <c r="B154" t="s">
        <v>1814</v>
      </c>
      <c r="C154">
        <v>12097</v>
      </c>
    </row>
    <row r="155" spans="2:3" x14ac:dyDescent="0.25">
      <c r="B155" t="s">
        <v>136</v>
      </c>
      <c r="C155">
        <v>3357</v>
      </c>
    </row>
    <row r="156" spans="2:3" x14ac:dyDescent="0.25">
      <c r="B156" t="s">
        <v>137</v>
      </c>
      <c r="C156">
        <v>3368</v>
      </c>
    </row>
    <row r="157" spans="2:3" x14ac:dyDescent="0.25">
      <c r="B157" t="s">
        <v>138</v>
      </c>
      <c r="C157">
        <v>77739</v>
      </c>
    </row>
    <row r="158" spans="2:3" x14ac:dyDescent="0.25">
      <c r="B158" t="s">
        <v>139</v>
      </c>
      <c r="C158">
        <v>3894</v>
      </c>
    </row>
    <row r="159" spans="2:3" x14ac:dyDescent="0.25">
      <c r="B159" t="s">
        <v>140</v>
      </c>
      <c r="C159">
        <v>24563</v>
      </c>
    </row>
    <row r="160" spans="2:3" x14ac:dyDescent="0.25">
      <c r="B160" t="s">
        <v>141</v>
      </c>
      <c r="C160">
        <v>41537</v>
      </c>
    </row>
    <row r="161" spans="2:3" x14ac:dyDescent="0.25">
      <c r="B161" t="s">
        <v>142</v>
      </c>
      <c r="C161">
        <v>3437</v>
      </c>
    </row>
    <row r="162" spans="2:3" x14ac:dyDescent="0.25">
      <c r="B162" t="s">
        <v>143</v>
      </c>
      <c r="C162">
        <v>23618</v>
      </c>
    </row>
    <row r="163" spans="2:3" x14ac:dyDescent="0.25">
      <c r="B163" t="s">
        <v>1815</v>
      </c>
      <c r="C163">
        <v>13072</v>
      </c>
    </row>
    <row r="164" spans="2:3" x14ac:dyDescent="0.25">
      <c r="B164" t="s">
        <v>144</v>
      </c>
      <c r="C164">
        <v>3442</v>
      </c>
    </row>
    <row r="165" spans="2:3" x14ac:dyDescent="0.25">
      <c r="B165" t="s">
        <v>145</v>
      </c>
      <c r="C165">
        <v>12305</v>
      </c>
    </row>
    <row r="166" spans="2:3" x14ac:dyDescent="0.25">
      <c r="B166" t="s">
        <v>146</v>
      </c>
      <c r="C166">
        <v>23606</v>
      </c>
    </row>
    <row r="167" spans="2:3" x14ac:dyDescent="0.25">
      <c r="B167" t="s">
        <v>147</v>
      </c>
      <c r="C167">
        <v>3436</v>
      </c>
    </row>
    <row r="168" spans="2:3" x14ac:dyDescent="0.25">
      <c r="B168" t="s">
        <v>148</v>
      </c>
      <c r="C168">
        <v>26255</v>
      </c>
    </row>
    <row r="169" spans="2:3" x14ac:dyDescent="0.25">
      <c r="B169" t="s">
        <v>149</v>
      </c>
      <c r="C169">
        <v>26224</v>
      </c>
    </row>
    <row r="170" spans="2:3" x14ac:dyDescent="0.25">
      <c r="B170" t="s">
        <v>150</v>
      </c>
      <c r="C170">
        <v>54794</v>
      </c>
    </row>
    <row r="171" spans="2:3" x14ac:dyDescent="0.25">
      <c r="B171" t="s">
        <v>151</v>
      </c>
      <c r="C171">
        <v>55032</v>
      </c>
    </row>
    <row r="172" spans="2:3" x14ac:dyDescent="0.25">
      <c r="B172" t="s">
        <v>152</v>
      </c>
      <c r="C172">
        <v>55031</v>
      </c>
    </row>
    <row r="173" spans="2:3" x14ac:dyDescent="0.25">
      <c r="B173" t="s">
        <v>160</v>
      </c>
      <c r="C173">
        <v>22806</v>
      </c>
    </row>
    <row r="174" spans="2:3" x14ac:dyDescent="0.25">
      <c r="B174" t="s">
        <v>161</v>
      </c>
      <c r="C174">
        <v>12365</v>
      </c>
    </row>
    <row r="175" spans="2:3" x14ac:dyDescent="0.25">
      <c r="B175" t="s">
        <v>153</v>
      </c>
      <c r="C175">
        <v>11448</v>
      </c>
    </row>
    <row r="176" spans="2:3" x14ac:dyDescent="0.25">
      <c r="B176" t="s">
        <v>154</v>
      </c>
      <c r="C176">
        <v>28615</v>
      </c>
    </row>
    <row r="177" spans="2:3" x14ac:dyDescent="0.25">
      <c r="B177" t="s">
        <v>155</v>
      </c>
      <c r="C177">
        <v>11453</v>
      </c>
    </row>
    <row r="178" spans="2:3" x14ac:dyDescent="0.25">
      <c r="B178" t="s">
        <v>1816</v>
      </c>
      <c r="C178">
        <v>30326</v>
      </c>
    </row>
    <row r="179" spans="2:3" x14ac:dyDescent="0.25">
      <c r="B179" t="s">
        <v>156</v>
      </c>
      <c r="C179">
        <v>26256</v>
      </c>
    </row>
    <row r="180" spans="2:3" x14ac:dyDescent="0.25">
      <c r="B180" t="s">
        <v>157</v>
      </c>
      <c r="C180">
        <v>3427</v>
      </c>
    </row>
    <row r="181" spans="2:3" x14ac:dyDescent="0.25">
      <c r="B181" t="s">
        <v>158</v>
      </c>
      <c r="C181">
        <v>3432</v>
      </c>
    </row>
    <row r="182" spans="2:3" x14ac:dyDescent="0.25">
      <c r="B182" t="s">
        <v>159</v>
      </c>
      <c r="C182">
        <v>73910</v>
      </c>
    </row>
    <row r="183" spans="2:3" x14ac:dyDescent="0.25">
      <c r="B183" t="s">
        <v>162</v>
      </c>
      <c r="C183">
        <v>3732</v>
      </c>
    </row>
    <row r="184" spans="2:3" x14ac:dyDescent="0.25">
      <c r="B184" t="s">
        <v>163</v>
      </c>
      <c r="C184">
        <v>3424</v>
      </c>
    </row>
    <row r="185" spans="2:3" x14ac:dyDescent="0.25">
      <c r="B185" t="s">
        <v>164</v>
      </c>
      <c r="C185">
        <v>3421</v>
      </c>
    </row>
    <row r="186" spans="2:3" x14ac:dyDescent="0.25">
      <c r="B186" t="s">
        <v>165</v>
      </c>
      <c r="C186">
        <v>26258</v>
      </c>
    </row>
    <row r="187" spans="2:3" x14ac:dyDescent="0.25">
      <c r="B187" t="s">
        <v>166</v>
      </c>
      <c r="C187">
        <v>3453</v>
      </c>
    </row>
    <row r="188" spans="2:3" x14ac:dyDescent="0.25">
      <c r="B188" t="s">
        <v>167</v>
      </c>
      <c r="C188">
        <v>46156</v>
      </c>
    </row>
    <row r="189" spans="2:3" x14ac:dyDescent="0.25">
      <c r="B189" t="s">
        <v>168</v>
      </c>
      <c r="C189">
        <v>22551</v>
      </c>
    </row>
    <row r="190" spans="2:3" x14ac:dyDescent="0.25">
      <c r="B190" t="s">
        <v>169</v>
      </c>
      <c r="C190">
        <v>33856</v>
      </c>
    </row>
    <row r="191" spans="2:3" x14ac:dyDescent="0.25">
      <c r="B191" t="s">
        <v>170</v>
      </c>
      <c r="C191">
        <v>22807</v>
      </c>
    </row>
    <row r="192" spans="2:3" x14ac:dyDescent="0.25">
      <c r="B192" t="s">
        <v>171</v>
      </c>
      <c r="C192">
        <v>12367</v>
      </c>
    </row>
    <row r="193" spans="2:3" x14ac:dyDescent="0.25">
      <c r="B193" t="s">
        <v>1817</v>
      </c>
      <c r="C193">
        <v>3366</v>
      </c>
    </row>
    <row r="194" spans="2:3" x14ac:dyDescent="0.25">
      <c r="B194" t="s">
        <v>172</v>
      </c>
      <c r="C194">
        <v>3358</v>
      </c>
    </row>
    <row r="195" spans="2:3" x14ac:dyDescent="0.25">
      <c r="B195" t="s">
        <v>173</v>
      </c>
      <c r="C195">
        <v>24613</v>
      </c>
    </row>
    <row r="196" spans="2:3" x14ac:dyDescent="0.25">
      <c r="B196" t="s">
        <v>174</v>
      </c>
      <c r="C196">
        <v>23069</v>
      </c>
    </row>
    <row r="197" spans="2:3" x14ac:dyDescent="0.25">
      <c r="B197" t="s">
        <v>175</v>
      </c>
      <c r="C197">
        <v>47445</v>
      </c>
    </row>
    <row r="198" spans="2:3" x14ac:dyDescent="0.25">
      <c r="B198" t="s">
        <v>176</v>
      </c>
      <c r="C198">
        <v>24764</v>
      </c>
    </row>
    <row r="199" spans="2:3" x14ac:dyDescent="0.25">
      <c r="B199" t="s">
        <v>177</v>
      </c>
      <c r="C199">
        <v>62453</v>
      </c>
    </row>
    <row r="200" spans="2:3" x14ac:dyDescent="0.25">
      <c r="B200" t="s">
        <v>178</v>
      </c>
      <c r="C200">
        <v>57318</v>
      </c>
    </row>
    <row r="201" spans="2:3" x14ac:dyDescent="0.25">
      <c r="B201" t="s">
        <v>179</v>
      </c>
      <c r="C201">
        <v>57317</v>
      </c>
    </row>
    <row r="202" spans="2:3" x14ac:dyDescent="0.25">
      <c r="B202" t="s">
        <v>180</v>
      </c>
      <c r="C202">
        <v>19760</v>
      </c>
    </row>
    <row r="203" spans="2:3" x14ac:dyDescent="0.25">
      <c r="B203" t="s">
        <v>181</v>
      </c>
      <c r="C203">
        <v>3451</v>
      </c>
    </row>
    <row r="204" spans="2:3" x14ac:dyDescent="0.25">
      <c r="B204" t="s">
        <v>182</v>
      </c>
      <c r="C204">
        <v>33097</v>
      </c>
    </row>
    <row r="205" spans="2:3" x14ac:dyDescent="0.25">
      <c r="B205" t="s">
        <v>183</v>
      </c>
      <c r="C205">
        <v>3336</v>
      </c>
    </row>
    <row r="206" spans="2:3" x14ac:dyDescent="0.25">
      <c r="B206" t="s">
        <v>184</v>
      </c>
      <c r="C206">
        <v>24313</v>
      </c>
    </row>
    <row r="207" spans="2:3" x14ac:dyDescent="0.25">
      <c r="B207" t="s">
        <v>185</v>
      </c>
      <c r="C207">
        <v>30546</v>
      </c>
    </row>
    <row r="208" spans="2:3" x14ac:dyDescent="0.25">
      <c r="B208" t="s">
        <v>186</v>
      </c>
      <c r="C208">
        <v>3332</v>
      </c>
    </row>
    <row r="209" spans="2:3" x14ac:dyDescent="0.25">
      <c r="B209" t="s">
        <v>187</v>
      </c>
      <c r="C209">
        <v>30540</v>
      </c>
    </row>
    <row r="210" spans="2:3" x14ac:dyDescent="0.25">
      <c r="B210" t="s">
        <v>188</v>
      </c>
      <c r="C210">
        <v>33093</v>
      </c>
    </row>
    <row r="211" spans="2:3" x14ac:dyDescent="0.25">
      <c r="B211" t="s">
        <v>189</v>
      </c>
      <c r="C211">
        <v>20531</v>
      </c>
    </row>
    <row r="212" spans="2:3" x14ac:dyDescent="0.25">
      <c r="B212" t="s">
        <v>190</v>
      </c>
      <c r="C212">
        <v>12486</v>
      </c>
    </row>
    <row r="213" spans="2:3" x14ac:dyDescent="0.25">
      <c r="B213" t="s">
        <v>1818</v>
      </c>
      <c r="C213">
        <v>30541</v>
      </c>
    </row>
    <row r="214" spans="2:3" x14ac:dyDescent="0.25">
      <c r="B214" t="s">
        <v>191</v>
      </c>
      <c r="C214">
        <v>23121</v>
      </c>
    </row>
    <row r="215" spans="2:3" x14ac:dyDescent="0.25">
      <c r="B215" t="s">
        <v>1819</v>
      </c>
      <c r="C215">
        <v>40537</v>
      </c>
    </row>
    <row r="216" spans="2:3" x14ac:dyDescent="0.25">
      <c r="B216" t="s">
        <v>192</v>
      </c>
      <c r="C216">
        <v>20527</v>
      </c>
    </row>
    <row r="217" spans="2:3" x14ac:dyDescent="0.25">
      <c r="B217" t="s">
        <v>193</v>
      </c>
      <c r="C217">
        <v>3328</v>
      </c>
    </row>
    <row r="218" spans="2:3" x14ac:dyDescent="0.25">
      <c r="B218" t="s">
        <v>194</v>
      </c>
      <c r="C218">
        <v>3340</v>
      </c>
    </row>
    <row r="219" spans="2:3" x14ac:dyDescent="0.25">
      <c r="B219" t="s">
        <v>195</v>
      </c>
      <c r="C219">
        <v>30550</v>
      </c>
    </row>
    <row r="220" spans="2:3" x14ac:dyDescent="0.25">
      <c r="B220" t="s">
        <v>196</v>
      </c>
      <c r="C220">
        <v>30553</v>
      </c>
    </row>
    <row r="221" spans="2:3" x14ac:dyDescent="0.25">
      <c r="B221" t="s">
        <v>197</v>
      </c>
      <c r="C221">
        <v>11450</v>
      </c>
    </row>
    <row r="222" spans="2:3" x14ac:dyDescent="0.25">
      <c r="B222" t="s">
        <v>198</v>
      </c>
      <c r="C222">
        <v>30652</v>
      </c>
    </row>
    <row r="223" spans="2:3" x14ac:dyDescent="0.25">
      <c r="B223" t="s">
        <v>199</v>
      </c>
      <c r="C223">
        <v>35685</v>
      </c>
    </row>
    <row r="224" spans="2:3" x14ac:dyDescent="0.25">
      <c r="B224" t="s">
        <v>1820</v>
      </c>
      <c r="C224">
        <v>3383</v>
      </c>
    </row>
    <row r="225" spans="2:3" x14ac:dyDescent="0.25">
      <c r="B225" t="s">
        <v>200</v>
      </c>
      <c r="C225">
        <v>3344</v>
      </c>
    </row>
    <row r="226" spans="2:3" x14ac:dyDescent="0.25">
      <c r="B226" t="s">
        <v>201</v>
      </c>
      <c r="C226">
        <v>25544</v>
      </c>
    </row>
    <row r="227" spans="2:3" x14ac:dyDescent="0.25">
      <c r="B227" t="s">
        <v>202</v>
      </c>
      <c r="C227">
        <v>62452</v>
      </c>
    </row>
    <row r="228" spans="2:3" x14ac:dyDescent="0.25">
      <c r="B228" t="s">
        <v>1821</v>
      </c>
      <c r="C228">
        <v>12834</v>
      </c>
    </row>
    <row r="229" spans="2:3" x14ac:dyDescent="0.25">
      <c r="B229" t="s">
        <v>1822</v>
      </c>
      <c r="C229">
        <v>12184</v>
      </c>
    </row>
    <row r="230" spans="2:3" x14ac:dyDescent="0.25">
      <c r="B230" t="s">
        <v>203</v>
      </c>
      <c r="C230">
        <v>33000</v>
      </c>
    </row>
    <row r="231" spans="2:3" x14ac:dyDescent="0.25">
      <c r="B231" t="s">
        <v>204</v>
      </c>
      <c r="C231">
        <v>11446</v>
      </c>
    </row>
    <row r="232" spans="2:3" x14ac:dyDescent="0.25">
      <c r="B232" t="s">
        <v>205</v>
      </c>
      <c r="C232">
        <v>20312</v>
      </c>
    </row>
    <row r="233" spans="2:3" x14ac:dyDescent="0.25">
      <c r="B233" t="s">
        <v>206</v>
      </c>
      <c r="C233">
        <v>3300</v>
      </c>
    </row>
    <row r="234" spans="2:3" x14ac:dyDescent="0.25">
      <c r="B234" t="s">
        <v>207</v>
      </c>
      <c r="C234">
        <v>21718</v>
      </c>
    </row>
    <row r="235" spans="2:3" x14ac:dyDescent="0.25">
      <c r="B235" t="s">
        <v>1823</v>
      </c>
      <c r="C235">
        <v>13075</v>
      </c>
    </row>
    <row r="236" spans="2:3" x14ac:dyDescent="0.25">
      <c r="B236" t="s">
        <v>208</v>
      </c>
      <c r="C236">
        <v>16591</v>
      </c>
    </row>
    <row r="237" spans="2:3" x14ac:dyDescent="0.25">
      <c r="B237" t="s">
        <v>209</v>
      </c>
      <c r="C237">
        <v>25718</v>
      </c>
    </row>
    <row r="238" spans="2:3" x14ac:dyDescent="0.25">
      <c r="B238" t="s">
        <v>210</v>
      </c>
      <c r="C238">
        <v>25719</v>
      </c>
    </row>
    <row r="239" spans="2:3" x14ac:dyDescent="0.25">
      <c r="B239" t="s">
        <v>211</v>
      </c>
      <c r="C239">
        <v>3441</v>
      </c>
    </row>
    <row r="240" spans="2:3" x14ac:dyDescent="0.25">
      <c r="B240" t="s">
        <v>212</v>
      </c>
      <c r="C240">
        <v>32339</v>
      </c>
    </row>
    <row r="241" spans="2:3" x14ac:dyDescent="0.25">
      <c r="B241" t="s">
        <v>213</v>
      </c>
      <c r="C241">
        <v>28609</v>
      </c>
    </row>
    <row r="242" spans="2:3" x14ac:dyDescent="0.25">
      <c r="B242" t="s">
        <v>214</v>
      </c>
      <c r="C242">
        <v>20211</v>
      </c>
    </row>
    <row r="243" spans="2:3" x14ac:dyDescent="0.25">
      <c r="B243" t="s">
        <v>215</v>
      </c>
      <c r="C243">
        <v>3324</v>
      </c>
    </row>
    <row r="244" spans="2:3" x14ac:dyDescent="0.25">
      <c r="B244" t="s">
        <v>1824</v>
      </c>
      <c r="C244">
        <v>12185</v>
      </c>
    </row>
    <row r="245" spans="2:3" x14ac:dyDescent="0.25">
      <c r="B245" t="s">
        <v>1825</v>
      </c>
      <c r="C245">
        <v>12186</v>
      </c>
    </row>
    <row r="246" spans="2:3" x14ac:dyDescent="0.25">
      <c r="B246" t="s">
        <v>216</v>
      </c>
      <c r="C246">
        <v>11433</v>
      </c>
    </row>
    <row r="247" spans="2:3" x14ac:dyDescent="0.25">
      <c r="B247" t="s">
        <v>217</v>
      </c>
      <c r="C247">
        <v>3454</v>
      </c>
    </row>
    <row r="248" spans="2:3" x14ac:dyDescent="0.25">
      <c r="B248" t="s">
        <v>218</v>
      </c>
      <c r="C248">
        <v>3394</v>
      </c>
    </row>
    <row r="249" spans="2:3" x14ac:dyDescent="0.25">
      <c r="B249" t="s">
        <v>219</v>
      </c>
      <c r="C249">
        <v>26259</v>
      </c>
    </row>
    <row r="250" spans="2:3" x14ac:dyDescent="0.25">
      <c r="B250" t="s">
        <v>220</v>
      </c>
      <c r="C250">
        <v>11443</v>
      </c>
    </row>
    <row r="251" spans="2:3" x14ac:dyDescent="0.25">
      <c r="B251" t="s">
        <v>1826</v>
      </c>
      <c r="C251">
        <v>12368</v>
      </c>
    </row>
    <row r="252" spans="2:3" x14ac:dyDescent="0.25">
      <c r="B252" t="s">
        <v>1827</v>
      </c>
      <c r="C252">
        <v>11858</v>
      </c>
    </row>
    <row r="253" spans="2:3" x14ac:dyDescent="0.25">
      <c r="B253" t="s">
        <v>221</v>
      </c>
      <c r="C253">
        <v>16281</v>
      </c>
    </row>
    <row r="254" spans="2:3" x14ac:dyDescent="0.25">
      <c r="B254" t="s">
        <v>222</v>
      </c>
      <c r="C254">
        <v>43702</v>
      </c>
    </row>
    <row r="255" spans="2:3" x14ac:dyDescent="0.25">
      <c r="B255" t="s">
        <v>223</v>
      </c>
      <c r="C255">
        <v>43703</v>
      </c>
    </row>
    <row r="256" spans="2:3" x14ac:dyDescent="0.25">
      <c r="B256" t="s">
        <v>224</v>
      </c>
      <c r="C256">
        <v>18025</v>
      </c>
    </row>
    <row r="257" spans="2:3" x14ac:dyDescent="0.25">
      <c r="B257" t="s">
        <v>1828</v>
      </c>
      <c r="C257">
        <v>28631</v>
      </c>
    </row>
    <row r="258" spans="2:3" x14ac:dyDescent="0.25">
      <c r="B258" t="s">
        <v>225</v>
      </c>
      <c r="C258">
        <v>29637</v>
      </c>
    </row>
    <row r="259" spans="2:3" x14ac:dyDescent="0.25">
      <c r="B259" t="s">
        <v>226</v>
      </c>
      <c r="C259">
        <v>58956</v>
      </c>
    </row>
    <row r="260" spans="2:3" x14ac:dyDescent="0.25">
      <c r="B260" t="s">
        <v>227</v>
      </c>
      <c r="C260">
        <v>3380</v>
      </c>
    </row>
    <row r="261" spans="2:3" x14ac:dyDescent="0.25">
      <c r="B261" t="s">
        <v>228</v>
      </c>
      <c r="C261">
        <v>24242</v>
      </c>
    </row>
    <row r="262" spans="2:3" x14ac:dyDescent="0.25">
      <c r="B262" t="s">
        <v>229</v>
      </c>
      <c r="C262">
        <v>33399</v>
      </c>
    </row>
    <row r="263" spans="2:3" x14ac:dyDescent="0.25">
      <c r="B263" t="s">
        <v>230</v>
      </c>
      <c r="C263">
        <v>20495</v>
      </c>
    </row>
    <row r="264" spans="2:3" x14ac:dyDescent="0.25">
      <c r="B264" t="s">
        <v>231</v>
      </c>
      <c r="C264">
        <v>3352</v>
      </c>
    </row>
    <row r="265" spans="2:3" x14ac:dyDescent="0.25">
      <c r="B265" t="s">
        <v>1829</v>
      </c>
      <c r="C265">
        <v>3372</v>
      </c>
    </row>
    <row r="266" spans="2:3" x14ac:dyDescent="0.25">
      <c r="B266" t="s">
        <v>232</v>
      </c>
      <c r="C266">
        <v>12092</v>
      </c>
    </row>
    <row r="267" spans="2:3" x14ac:dyDescent="0.25">
      <c r="B267" t="s">
        <v>233</v>
      </c>
      <c r="C267">
        <v>12098</v>
      </c>
    </row>
    <row r="268" spans="2:3" x14ac:dyDescent="0.25">
      <c r="B268" t="s">
        <v>234</v>
      </c>
      <c r="C268">
        <v>2495</v>
      </c>
    </row>
    <row r="269" spans="2:3" x14ac:dyDescent="0.25">
      <c r="B269" t="s">
        <v>235</v>
      </c>
      <c r="C269">
        <v>44067</v>
      </c>
    </row>
    <row r="270" spans="2:3" x14ac:dyDescent="0.25">
      <c r="B270" t="s">
        <v>1830</v>
      </c>
      <c r="C270">
        <v>12187</v>
      </c>
    </row>
    <row r="271" spans="2:3" x14ac:dyDescent="0.25">
      <c r="B271" t="s">
        <v>1831</v>
      </c>
      <c r="C271">
        <v>11078</v>
      </c>
    </row>
    <row r="272" spans="2:3" x14ac:dyDescent="0.25">
      <c r="B272" t="s">
        <v>1832</v>
      </c>
      <c r="C272">
        <v>3758</v>
      </c>
    </row>
    <row r="273" spans="2:3" x14ac:dyDescent="0.25">
      <c r="B273" t="s">
        <v>1833</v>
      </c>
      <c r="C273">
        <v>3755</v>
      </c>
    </row>
    <row r="274" spans="2:3" x14ac:dyDescent="0.25">
      <c r="B274" t="s">
        <v>1834</v>
      </c>
      <c r="C274">
        <v>11075</v>
      </c>
    </row>
    <row r="275" spans="2:3" x14ac:dyDescent="0.25">
      <c r="B275" t="s">
        <v>236</v>
      </c>
      <c r="C275">
        <v>21611</v>
      </c>
    </row>
    <row r="276" spans="2:3" x14ac:dyDescent="0.25">
      <c r="B276" t="s">
        <v>237</v>
      </c>
      <c r="C276">
        <v>3456</v>
      </c>
    </row>
    <row r="277" spans="2:3" x14ac:dyDescent="0.25">
      <c r="B277" t="s">
        <v>238</v>
      </c>
      <c r="C277">
        <v>29029</v>
      </c>
    </row>
    <row r="278" spans="2:3" x14ac:dyDescent="0.25">
      <c r="B278" t="s">
        <v>239</v>
      </c>
      <c r="C278">
        <v>21610</v>
      </c>
    </row>
    <row r="279" spans="2:3" x14ac:dyDescent="0.25">
      <c r="B279" t="s">
        <v>240</v>
      </c>
      <c r="C279">
        <v>24562</v>
      </c>
    </row>
    <row r="280" spans="2:3" x14ac:dyDescent="0.25">
      <c r="B280" t="s">
        <v>241</v>
      </c>
      <c r="C280">
        <v>26252</v>
      </c>
    </row>
    <row r="281" spans="2:3" x14ac:dyDescent="0.25">
      <c r="B281" t="s">
        <v>1835</v>
      </c>
      <c r="C281">
        <v>12188</v>
      </c>
    </row>
    <row r="282" spans="2:3" x14ac:dyDescent="0.25">
      <c r="B282" t="s">
        <v>242</v>
      </c>
      <c r="C282">
        <v>22808</v>
      </c>
    </row>
    <row r="283" spans="2:3" x14ac:dyDescent="0.25">
      <c r="B283" t="s">
        <v>243</v>
      </c>
      <c r="C283">
        <v>12366</v>
      </c>
    </row>
    <row r="284" spans="2:3" x14ac:dyDescent="0.25">
      <c r="B284" t="s">
        <v>244</v>
      </c>
      <c r="C284">
        <v>3406</v>
      </c>
    </row>
    <row r="285" spans="2:3" x14ac:dyDescent="0.25">
      <c r="B285" t="s">
        <v>245</v>
      </c>
      <c r="C285">
        <v>33001</v>
      </c>
    </row>
    <row r="286" spans="2:3" x14ac:dyDescent="0.25">
      <c r="B286" t="s">
        <v>246</v>
      </c>
      <c r="C286">
        <v>77738</v>
      </c>
    </row>
    <row r="287" spans="2:3" x14ac:dyDescent="0.25">
      <c r="B287" t="s">
        <v>247</v>
      </c>
      <c r="C287">
        <v>12203</v>
      </c>
    </row>
    <row r="288" spans="2:3" x14ac:dyDescent="0.25">
      <c r="B288" t="s">
        <v>248</v>
      </c>
      <c r="C288">
        <v>12209</v>
      </c>
    </row>
    <row r="289" spans="2:3" x14ac:dyDescent="0.25">
      <c r="B289" t="s">
        <v>249</v>
      </c>
      <c r="C289">
        <v>12205</v>
      </c>
    </row>
    <row r="290" spans="2:3" x14ac:dyDescent="0.25">
      <c r="B290" t="s">
        <v>250</v>
      </c>
      <c r="C290">
        <v>12212</v>
      </c>
    </row>
    <row r="291" spans="2:3" x14ac:dyDescent="0.25">
      <c r="B291" t="s">
        <v>251</v>
      </c>
      <c r="C291">
        <v>47875</v>
      </c>
    </row>
    <row r="292" spans="2:3" x14ac:dyDescent="0.25">
      <c r="B292" t="s">
        <v>252</v>
      </c>
      <c r="C292">
        <v>3309</v>
      </c>
    </row>
    <row r="293" spans="2:3" x14ac:dyDescent="0.25">
      <c r="B293" t="s">
        <v>253</v>
      </c>
      <c r="C293">
        <v>3307</v>
      </c>
    </row>
    <row r="294" spans="2:3" x14ac:dyDescent="0.25">
      <c r="B294" t="s">
        <v>254</v>
      </c>
      <c r="C294">
        <v>47872</v>
      </c>
    </row>
    <row r="295" spans="2:3" x14ac:dyDescent="0.25">
      <c r="B295" t="s">
        <v>255</v>
      </c>
      <c r="C295">
        <v>3308</v>
      </c>
    </row>
    <row r="296" spans="2:3" x14ac:dyDescent="0.25">
      <c r="B296" t="s">
        <v>256</v>
      </c>
      <c r="C296">
        <v>12215</v>
      </c>
    </row>
    <row r="297" spans="2:3" x14ac:dyDescent="0.25">
      <c r="B297" t="s">
        <v>257</v>
      </c>
      <c r="C297">
        <v>12207</v>
      </c>
    </row>
    <row r="298" spans="2:3" x14ac:dyDescent="0.25">
      <c r="B298" t="s">
        <v>258</v>
      </c>
      <c r="C298">
        <v>54826</v>
      </c>
    </row>
    <row r="299" spans="2:3" x14ac:dyDescent="0.25">
      <c r="B299" t="s">
        <v>259</v>
      </c>
      <c r="C299">
        <v>54829</v>
      </c>
    </row>
    <row r="300" spans="2:3" x14ac:dyDescent="0.25">
      <c r="B300" t="s">
        <v>260</v>
      </c>
      <c r="C300">
        <v>11447</v>
      </c>
    </row>
    <row r="301" spans="2:3" x14ac:dyDescent="0.25">
      <c r="B301" t="s">
        <v>261</v>
      </c>
      <c r="C301">
        <v>26260</v>
      </c>
    </row>
    <row r="302" spans="2:3" x14ac:dyDescent="0.25">
      <c r="B302" t="s">
        <v>262</v>
      </c>
      <c r="C302">
        <v>3348</v>
      </c>
    </row>
    <row r="303" spans="2:3" x14ac:dyDescent="0.25">
      <c r="B303" t="s">
        <v>263</v>
      </c>
      <c r="C303">
        <v>24241</v>
      </c>
    </row>
    <row r="304" spans="2:3" x14ac:dyDescent="0.25">
      <c r="B304" t="s">
        <v>264</v>
      </c>
      <c r="C304">
        <v>40572</v>
      </c>
    </row>
    <row r="305" spans="2:3" x14ac:dyDescent="0.25">
      <c r="B305" t="s">
        <v>265</v>
      </c>
      <c r="C305">
        <v>20210</v>
      </c>
    </row>
    <row r="306" spans="2:3" x14ac:dyDescent="0.25">
      <c r="B306" t="s">
        <v>266</v>
      </c>
      <c r="C306">
        <v>3321</v>
      </c>
    </row>
    <row r="307" spans="2:3" x14ac:dyDescent="0.25">
      <c r="B307" t="s">
        <v>267</v>
      </c>
      <c r="C307">
        <v>12096</v>
      </c>
    </row>
    <row r="308" spans="2:3" x14ac:dyDescent="0.25">
      <c r="B308" t="s">
        <v>268</v>
      </c>
      <c r="C308">
        <v>40328</v>
      </c>
    </row>
    <row r="309" spans="2:3" x14ac:dyDescent="0.25">
      <c r="B309" t="s">
        <v>269</v>
      </c>
      <c r="C309">
        <v>19759</v>
      </c>
    </row>
    <row r="310" spans="2:3" x14ac:dyDescent="0.25">
      <c r="B310" t="s">
        <v>270</v>
      </c>
      <c r="C310">
        <v>3428</v>
      </c>
    </row>
    <row r="311" spans="2:3" x14ac:dyDescent="0.25">
      <c r="B311" t="s">
        <v>271</v>
      </c>
      <c r="C311">
        <v>32999</v>
      </c>
    </row>
    <row r="312" spans="2:3" x14ac:dyDescent="0.25">
      <c r="B312" t="s">
        <v>272</v>
      </c>
      <c r="C312">
        <v>28667</v>
      </c>
    </row>
    <row r="313" spans="2:3" x14ac:dyDescent="0.25">
      <c r="B313" t="s">
        <v>273</v>
      </c>
      <c r="C313">
        <v>16598</v>
      </c>
    </row>
    <row r="314" spans="2:3" x14ac:dyDescent="0.25">
      <c r="B314" t="s">
        <v>274</v>
      </c>
      <c r="C314">
        <v>3387</v>
      </c>
    </row>
    <row r="315" spans="2:3" x14ac:dyDescent="0.25">
      <c r="B315" t="s">
        <v>275</v>
      </c>
      <c r="C315">
        <v>45748</v>
      </c>
    </row>
    <row r="316" spans="2:3" x14ac:dyDescent="0.25">
      <c r="B316" t="s">
        <v>276</v>
      </c>
      <c r="C316">
        <v>11452</v>
      </c>
    </row>
    <row r="317" spans="2:3" x14ac:dyDescent="0.25">
      <c r="B317" t="s">
        <v>277</v>
      </c>
      <c r="C317">
        <v>3392</v>
      </c>
    </row>
    <row r="318" spans="2:3" x14ac:dyDescent="0.25">
      <c r="B318" t="s">
        <v>278</v>
      </c>
      <c r="C318">
        <v>12202</v>
      </c>
    </row>
    <row r="319" spans="2:3" x14ac:dyDescent="0.25">
      <c r="B319" t="s">
        <v>279</v>
      </c>
      <c r="C319">
        <v>12208</v>
      </c>
    </row>
    <row r="320" spans="2:3" x14ac:dyDescent="0.25">
      <c r="B320" t="s">
        <v>280</v>
      </c>
      <c r="C320">
        <v>12204</v>
      </c>
    </row>
    <row r="321" spans="2:3" x14ac:dyDescent="0.25">
      <c r="B321" t="s">
        <v>281</v>
      </c>
      <c r="C321">
        <v>12211</v>
      </c>
    </row>
    <row r="322" spans="2:3" x14ac:dyDescent="0.25">
      <c r="B322" t="s">
        <v>282</v>
      </c>
      <c r="C322">
        <v>47874</v>
      </c>
    </row>
    <row r="323" spans="2:3" x14ac:dyDescent="0.25">
      <c r="B323" t="s">
        <v>283</v>
      </c>
      <c r="C323">
        <v>33699</v>
      </c>
    </row>
    <row r="324" spans="2:3" x14ac:dyDescent="0.25">
      <c r="B324" t="s">
        <v>284</v>
      </c>
      <c r="C324">
        <v>3306</v>
      </c>
    </row>
    <row r="325" spans="2:3" x14ac:dyDescent="0.25">
      <c r="B325" t="s">
        <v>285</v>
      </c>
      <c r="C325">
        <v>3304</v>
      </c>
    </row>
    <row r="326" spans="2:3" x14ac:dyDescent="0.25">
      <c r="B326" t="s">
        <v>286</v>
      </c>
      <c r="C326">
        <v>47871</v>
      </c>
    </row>
    <row r="327" spans="2:3" x14ac:dyDescent="0.25">
      <c r="B327" t="s">
        <v>287</v>
      </c>
      <c r="C327">
        <v>3305</v>
      </c>
    </row>
    <row r="328" spans="2:3" x14ac:dyDescent="0.25">
      <c r="B328" t="s">
        <v>288</v>
      </c>
      <c r="C328">
        <v>12214</v>
      </c>
    </row>
    <row r="329" spans="2:3" x14ac:dyDescent="0.25">
      <c r="B329" t="s">
        <v>289</v>
      </c>
      <c r="C329">
        <v>12206</v>
      </c>
    </row>
    <row r="330" spans="2:3" x14ac:dyDescent="0.25">
      <c r="B330" t="s">
        <v>290</v>
      </c>
      <c r="C330">
        <v>55035</v>
      </c>
    </row>
    <row r="331" spans="2:3" x14ac:dyDescent="0.25">
      <c r="B331" t="s">
        <v>291</v>
      </c>
      <c r="C331">
        <v>54828</v>
      </c>
    </row>
    <row r="332" spans="2:3" x14ac:dyDescent="0.25">
      <c r="B332" t="s">
        <v>292</v>
      </c>
      <c r="C332">
        <v>3731</v>
      </c>
    </row>
    <row r="333" spans="2:3" x14ac:dyDescent="0.25">
      <c r="B333" t="s">
        <v>293</v>
      </c>
      <c r="C333">
        <v>12189</v>
      </c>
    </row>
    <row r="334" spans="2:3" x14ac:dyDescent="0.25">
      <c r="B334" t="s">
        <v>294</v>
      </c>
      <c r="C334">
        <v>3409</v>
      </c>
    </row>
    <row r="335" spans="2:3" x14ac:dyDescent="0.25">
      <c r="B335" t="s">
        <v>295</v>
      </c>
      <c r="C335">
        <v>4385</v>
      </c>
    </row>
    <row r="336" spans="2:3" x14ac:dyDescent="0.25">
      <c r="B336" t="s">
        <v>1836</v>
      </c>
      <c r="C336">
        <v>13070</v>
      </c>
    </row>
    <row r="337" spans="2:3" x14ac:dyDescent="0.25">
      <c r="B337" t="s">
        <v>296</v>
      </c>
      <c r="C337">
        <v>3386</v>
      </c>
    </row>
    <row r="338" spans="2:3" x14ac:dyDescent="0.25">
      <c r="B338" t="s">
        <v>297</v>
      </c>
      <c r="C338">
        <v>17940</v>
      </c>
    </row>
    <row r="339" spans="2:3" x14ac:dyDescent="0.25">
      <c r="B339" t="s">
        <v>298</v>
      </c>
      <c r="C339">
        <v>3893</v>
      </c>
    </row>
    <row r="340" spans="2:3" x14ac:dyDescent="0.25">
      <c r="B340" t="s">
        <v>299</v>
      </c>
      <c r="C340">
        <v>22552</v>
      </c>
    </row>
    <row r="341" spans="2:3" x14ac:dyDescent="0.25">
      <c r="B341" t="s">
        <v>300</v>
      </c>
      <c r="C341">
        <v>3438</v>
      </c>
    </row>
    <row r="342" spans="2:3" x14ac:dyDescent="0.25">
      <c r="B342" t="s">
        <v>301</v>
      </c>
      <c r="C342">
        <v>22541</v>
      </c>
    </row>
    <row r="343" spans="2:3" x14ac:dyDescent="0.25">
      <c r="B343" t="s">
        <v>302</v>
      </c>
      <c r="C343">
        <v>22536</v>
      </c>
    </row>
    <row r="344" spans="2:3" x14ac:dyDescent="0.25">
      <c r="B344" t="s">
        <v>303</v>
      </c>
      <c r="C344">
        <v>32918</v>
      </c>
    </row>
    <row r="345" spans="2:3" x14ac:dyDescent="0.25">
      <c r="B345" t="s">
        <v>304</v>
      </c>
      <c r="C345">
        <v>22578</v>
      </c>
    </row>
    <row r="346" spans="2:3" x14ac:dyDescent="0.25">
      <c r="B346" t="s">
        <v>305</v>
      </c>
      <c r="C346">
        <v>33098</v>
      </c>
    </row>
    <row r="347" spans="2:3" x14ac:dyDescent="0.25">
      <c r="B347" t="s">
        <v>306</v>
      </c>
      <c r="C347">
        <v>3337</v>
      </c>
    </row>
    <row r="348" spans="2:3" x14ac:dyDescent="0.25">
      <c r="B348" t="s">
        <v>307</v>
      </c>
      <c r="C348">
        <v>24314</v>
      </c>
    </row>
    <row r="349" spans="2:3" x14ac:dyDescent="0.25">
      <c r="B349" t="s">
        <v>308</v>
      </c>
      <c r="C349">
        <v>30547</v>
      </c>
    </row>
    <row r="350" spans="2:3" x14ac:dyDescent="0.25">
      <c r="B350" t="s">
        <v>309</v>
      </c>
      <c r="C350">
        <v>3333</v>
      </c>
    </row>
    <row r="351" spans="2:3" x14ac:dyDescent="0.25">
      <c r="B351" t="s">
        <v>310</v>
      </c>
      <c r="C351">
        <v>30545</v>
      </c>
    </row>
    <row r="352" spans="2:3" x14ac:dyDescent="0.25">
      <c r="B352" t="s">
        <v>311</v>
      </c>
      <c r="C352">
        <v>33094</v>
      </c>
    </row>
    <row r="353" spans="2:3" x14ac:dyDescent="0.25">
      <c r="B353" t="s">
        <v>312</v>
      </c>
      <c r="C353">
        <v>20532</v>
      </c>
    </row>
    <row r="354" spans="2:3" x14ac:dyDescent="0.25">
      <c r="B354" t="s">
        <v>313</v>
      </c>
      <c r="C354">
        <v>12485</v>
      </c>
    </row>
    <row r="355" spans="2:3" x14ac:dyDescent="0.25">
      <c r="B355" t="s">
        <v>1837</v>
      </c>
      <c r="C355">
        <v>30543</v>
      </c>
    </row>
    <row r="356" spans="2:3" x14ac:dyDescent="0.25">
      <c r="B356" t="s">
        <v>314</v>
      </c>
      <c r="C356">
        <v>21791</v>
      </c>
    </row>
    <row r="357" spans="2:3" x14ac:dyDescent="0.25">
      <c r="B357" t="s">
        <v>1838</v>
      </c>
      <c r="C357">
        <v>40538</v>
      </c>
    </row>
    <row r="358" spans="2:3" x14ac:dyDescent="0.25">
      <c r="B358" t="s">
        <v>315</v>
      </c>
      <c r="C358">
        <v>20528</v>
      </c>
    </row>
    <row r="359" spans="2:3" x14ac:dyDescent="0.25">
      <c r="B359" t="s">
        <v>316</v>
      </c>
      <c r="C359">
        <v>3329</v>
      </c>
    </row>
    <row r="360" spans="2:3" x14ac:dyDescent="0.25">
      <c r="B360" t="s">
        <v>317</v>
      </c>
      <c r="C360">
        <v>3341</v>
      </c>
    </row>
    <row r="361" spans="2:3" x14ac:dyDescent="0.25">
      <c r="B361" t="s">
        <v>318</v>
      </c>
      <c r="C361">
        <v>30551</v>
      </c>
    </row>
    <row r="362" spans="2:3" x14ac:dyDescent="0.25">
      <c r="B362" t="s">
        <v>319</v>
      </c>
      <c r="C362">
        <v>30554</v>
      </c>
    </row>
    <row r="363" spans="2:3" x14ac:dyDescent="0.25">
      <c r="B363" t="s">
        <v>320</v>
      </c>
      <c r="C363">
        <v>11445</v>
      </c>
    </row>
    <row r="364" spans="2:3" x14ac:dyDescent="0.25">
      <c r="B364" t="s">
        <v>321</v>
      </c>
      <c r="C364">
        <v>30653</v>
      </c>
    </row>
    <row r="365" spans="2:3" x14ac:dyDescent="0.25">
      <c r="B365" t="s">
        <v>322</v>
      </c>
      <c r="C365">
        <v>34533</v>
      </c>
    </row>
    <row r="366" spans="2:3" x14ac:dyDescent="0.25">
      <c r="B366" t="s">
        <v>1839</v>
      </c>
      <c r="C366">
        <v>3384</v>
      </c>
    </row>
    <row r="367" spans="2:3" x14ac:dyDescent="0.25">
      <c r="B367" t="s">
        <v>323</v>
      </c>
      <c r="C367">
        <v>3345</v>
      </c>
    </row>
    <row r="368" spans="2:3" x14ac:dyDescent="0.25">
      <c r="B368" t="s">
        <v>324</v>
      </c>
      <c r="C368">
        <v>12441</v>
      </c>
    </row>
    <row r="369" spans="2:3" x14ac:dyDescent="0.25">
      <c r="B369" t="s">
        <v>325</v>
      </c>
      <c r="C369">
        <v>3319</v>
      </c>
    </row>
    <row r="370" spans="2:3" x14ac:dyDescent="0.25">
      <c r="B370" t="s">
        <v>326</v>
      </c>
      <c r="C370">
        <v>12442</v>
      </c>
    </row>
    <row r="371" spans="2:3" x14ac:dyDescent="0.25">
      <c r="B371" t="s">
        <v>1840</v>
      </c>
      <c r="C371">
        <v>3391</v>
      </c>
    </row>
    <row r="372" spans="2:3" x14ac:dyDescent="0.25">
      <c r="B372" t="s">
        <v>1841</v>
      </c>
      <c r="C372">
        <v>3390</v>
      </c>
    </row>
    <row r="373" spans="2:3" x14ac:dyDescent="0.25">
      <c r="B373" t="s">
        <v>327</v>
      </c>
      <c r="C373">
        <v>11529</v>
      </c>
    </row>
    <row r="374" spans="2:3" x14ac:dyDescent="0.25">
      <c r="B374" t="s">
        <v>328</v>
      </c>
      <c r="C374">
        <v>3312</v>
      </c>
    </row>
    <row r="375" spans="2:3" x14ac:dyDescent="0.25">
      <c r="B375" t="s">
        <v>1842</v>
      </c>
      <c r="C375">
        <v>13071</v>
      </c>
    </row>
    <row r="376" spans="2:3" x14ac:dyDescent="0.25">
      <c r="B376" t="s">
        <v>329</v>
      </c>
      <c r="C376">
        <v>60515</v>
      </c>
    </row>
    <row r="377" spans="2:3" x14ac:dyDescent="0.25">
      <c r="B377" t="s">
        <v>330</v>
      </c>
      <c r="C377">
        <v>11442</v>
      </c>
    </row>
    <row r="378" spans="2:3" x14ac:dyDescent="0.25">
      <c r="B378" t="s">
        <v>331</v>
      </c>
      <c r="C378">
        <v>28880</v>
      </c>
    </row>
    <row r="379" spans="2:3" x14ac:dyDescent="0.25">
      <c r="B379" t="s">
        <v>332</v>
      </c>
      <c r="C379">
        <v>28879</v>
      </c>
    </row>
    <row r="380" spans="2:3" x14ac:dyDescent="0.25">
      <c r="B380" t="s">
        <v>333</v>
      </c>
      <c r="C380">
        <v>3449</v>
      </c>
    </row>
    <row r="381" spans="2:3" x14ac:dyDescent="0.25">
      <c r="B381" t="s">
        <v>334</v>
      </c>
      <c r="C381">
        <v>3356</v>
      </c>
    </row>
    <row r="382" spans="2:3" x14ac:dyDescent="0.25">
      <c r="B382" t="s">
        <v>335</v>
      </c>
      <c r="C382">
        <v>25538</v>
      </c>
    </row>
    <row r="383" spans="2:3" x14ac:dyDescent="0.25">
      <c r="B383" t="s">
        <v>336</v>
      </c>
      <c r="C383">
        <v>25530</v>
      </c>
    </row>
    <row r="384" spans="2:3" x14ac:dyDescent="0.25">
      <c r="B384" t="s">
        <v>337</v>
      </c>
      <c r="C384">
        <v>11451</v>
      </c>
    </row>
    <row r="385" spans="2:3" x14ac:dyDescent="0.25">
      <c r="B385" t="s">
        <v>339</v>
      </c>
      <c r="C385">
        <v>34327</v>
      </c>
    </row>
    <row r="386" spans="2:3" x14ac:dyDescent="0.25">
      <c r="B386" t="s">
        <v>340</v>
      </c>
      <c r="C386">
        <v>3184</v>
      </c>
    </row>
    <row r="387" spans="2:3" x14ac:dyDescent="0.25">
      <c r="B387" t="s">
        <v>338</v>
      </c>
      <c r="C387">
        <v>30327</v>
      </c>
    </row>
    <row r="388" spans="2:3" x14ac:dyDescent="0.25">
      <c r="B388" t="s">
        <v>1843</v>
      </c>
      <c r="C388">
        <v>12190</v>
      </c>
    </row>
    <row r="389" spans="2:3" x14ac:dyDescent="0.25">
      <c r="B389" t="s">
        <v>1844</v>
      </c>
      <c r="C389">
        <v>19430</v>
      </c>
    </row>
    <row r="390" spans="2:3" x14ac:dyDescent="0.25">
      <c r="B390" t="s">
        <v>1845</v>
      </c>
      <c r="C390">
        <v>28373</v>
      </c>
    </row>
    <row r="391" spans="2:3" x14ac:dyDescent="0.25">
      <c r="B391" t="s">
        <v>341</v>
      </c>
      <c r="C391">
        <v>3400</v>
      </c>
    </row>
    <row r="392" spans="2:3" x14ac:dyDescent="0.25">
      <c r="B392" t="s">
        <v>1846</v>
      </c>
      <c r="C392">
        <v>12191</v>
      </c>
    </row>
    <row r="393" spans="2:3" x14ac:dyDescent="0.25">
      <c r="B393" t="s">
        <v>342</v>
      </c>
      <c r="C393">
        <v>2406</v>
      </c>
    </row>
    <row r="394" spans="2:3" x14ac:dyDescent="0.25">
      <c r="B394" t="s">
        <v>343</v>
      </c>
      <c r="C394">
        <v>11441</v>
      </c>
    </row>
    <row r="395" spans="2:3" x14ac:dyDescent="0.25">
      <c r="B395" t="s">
        <v>1847</v>
      </c>
      <c r="C395">
        <v>9955</v>
      </c>
    </row>
    <row r="396" spans="2:3" x14ac:dyDescent="0.25">
      <c r="B396" t="s">
        <v>344</v>
      </c>
      <c r="C396">
        <v>3413</v>
      </c>
    </row>
    <row r="397" spans="2:3" x14ac:dyDescent="0.25">
      <c r="B397" t="s">
        <v>345</v>
      </c>
      <c r="C397">
        <v>49743</v>
      </c>
    </row>
    <row r="398" spans="2:3" x14ac:dyDescent="0.25">
      <c r="B398" t="s">
        <v>346</v>
      </c>
      <c r="C398">
        <v>47869</v>
      </c>
    </row>
    <row r="399" spans="2:3" x14ac:dyDescent="0.25">
      <c r="B399" t="s">
        <v>347</v>
      </c>
      <c r="C399">
        <v>47868</v>
      </c>
    </row>
    <row r="400" spans="2:3" x14ac:dyDescent="0.25">
      <c r="B400" t="s">
        <v>348</v>
      </c>
      <c r="C400">
        <v>49742</v>
      </c>
    </row>
    <row r="401" spans="2:3" x14ac:dyDescent="0.25">
      <c r="B401" t="s">
        <v>349</v>
      </c>
      <c r="C401">
        <v>52997</v>
      </c>
    </row>
    <row r="402" spans="2:3" x14ac:dyDescent="0.25">
      <c r="B402" t="s">
        <v>350</v>
      </c>
      <c r="C402">
        <v>47867</v>
      </c>
    </row>
    <row r="403" spans="2:3" x14ac:dyDescent="0.25">
      <c r="B403" t="s">
        <v>351</v>
      </c>
      <c r="C403">
        <v>16594</v>
      </c>
    </row>
    <row r="404" spans="2:3" x14ac:dyDescent="0.25">
      <c r="B404" t="s">
        <v>352</v>
      </c>
      <c r="C404">
        <v>26257</v>
      </c>
    </row>
    <row r="405" spans="2:3" x14ac:dyDescent="0.25">
      <c r="B405" t="s">
        <v>353</v>
      </c>
      <c r="C405">
        <v>3435</v>
      </c>
    </row>
    <row r="406" spans="2:3" x14ac:dyDescent="0.25">
      <c r="B406" t="s">
        <v>1848</v>
      </c>
      <c r="C406">
        <v>23599</v>
      </c>
    </row>
    <row r="407" spans="2:3" x14ac:dyDescent="0.25">
      <c r="B407" t="s">
        <v>354</v>
      </c>
      <c r="C407">
        <v>30788</v>
      </c>
    </row>
    <row r="408" spans="2:3" x14ac:dyDescent="0.25">
      <c r="B408" t="s">
        <v>1849</v>
      </c>
      <c r="C408">
        <v>3371</v>
      </c>
    </row>
    <row r="409" spans="2:3" x14ac:dyDescent="0.25">
      <c r="B409" t="s">
        <v>1850</v>
      </c>
      <c r="C409">
        <v>12192</v>
      </c>
    </row>
    <row r="410" spans="2:3" x14ac:dyDescent="0.25">
      <c r="B410" t="s">
        <v>355</v>
      </c>
      <c r="C410">
        <v>11455</v>
      </c>
    </row>
    <row r="411" spans="2:3" x14ac:dyDescent="0.25">
      <c r="B411" t="s">
        <v>356</v>
      </c>
      <c r="C411">
        <v>33002</v>
      </c>
    </row>
    <row r="412" spans="2:3" x14ac:dyDescent="0.25">
      <c r="B412" t="s">
        <v>1851</v>
      </c>
      <c r="C412">
        <v>56633</v>
      </c>
    </row>
    <row r="413" spans="2:3" x14ac:dyDescent="0.25">
      <c r="B413" t="s">
        <v>357</v>
      </c>
      <c r="C413">
        <v>3310</v>
      </c>
    </row>
    <row r="414" spans="2:3" x14ac:dyDescent="0.25">
      <c r="B414" t="s">
        <v>358</v>
      </c>
      <c r="C414">
        <v>21071</v>
      </c>
    </row>
    <row r="415" spans="2:3" x14ac:dyDescent="0.25">
      <c r="B415" t="s">
        <v>359</v>
      </c>
      <c r="C415">
        <v>46155</v>
      </c>
    </row>
    <row r="416" spans="2:3" x14ac:dyDescent="0.25">
      <c r="B416" t="s">
        <v>1852</v>
      </c>
      <c r="C416">
        <v>13073</v>
      </c>
    </row>
    <row r="417" spans="2:3" x14ac:dyDescent="0.25">
      <c r="B417" t="s">
        <v>360</v>
      </c>
      <c r="C417">
        <v>45746</v>
      </c>
    </row>
    <row r="418" spans="2:3" x14ac:dyDescent="0.25">
      <c r="B418" t="s">
        <v>361</v>
      </c>
      <c r="C418">
        <v>22761</v>
      </c>
    </row>
    <row r="419" spans="2:3" x14ac:dyDescent="0.25">
      <c r="B419" t="s">
        <v>1853</v>
      </c>
      <c r="C419">
        <v>3367</v>
      </c>
    </row>
    <row r="420" spans="2:3" x14ac:dyDescent="0.25">
      <c r="B420" t="s">
        <v>362</v>
      </c>
      <c r="C420">
        <v>16069</v>
      </c>
    </row>
    <row r="421" spans="2:3" x14ac:dyDescent="0.25">
      <c r="B421" t="s">
        <v>363</v>
      </c>
      <c r="C421">
        <v>27902</v>
      </c>
    </row>
    <row r="422" spans="2:3" x14ac:dyDescent="0.25">
      <c r="B422" t="s">
        <v>364</v>
      </c>
      <c r="C422">
        <v>45750</v>
      </c>
    </row>
    <row r="423" spans="2:3" x14ac:dyDescent="0.25">
      <c r="B423" t="s">
        <v>365</v>
      </c>
      <c r="C423">
        <v>13279</v>
      </c>
    </row>
    <row r="424" spans="2:3" x14ac:dyDescent="0.25">
      <c r="B424" t="s">
        <v>366</v>
      </c>
      <c r="C424">
        <v>3439</v>
      </c>
    </row>
    <row r="425" spans="2:3" x14ac:dyDescent="0.25">
      <c r="B425" t="s">
        <v>367</v>
      </c>
      <c r="C425">
        <v>3393</v>
      </c>
    </row>
    <row r="426" spans="2:3" x14ac:dyDescent="0.25">
      <c r="B426" t="s">
        <v>368</v>
      </c>
      <c r="C426">
        <v>3385</v>
      </c>
    </row>
    <row r="427" spans="2:3" x14ac:dyDescent="0.25">
      <c r="B427" t="s">
        <v>369</v>
      </c>
      <c r="C427">
        <v>3389</v>
      </c>
    </row>
    <row r="428" spans="2:3" x14ac:dyDescent="0.25">
      <c r="B428" t="s">
        <v>370</v>
      </c>
      <c r="C428">
        <v>3403</v>
      </c>
    </row>
    <row r="429" spans="2:3" x14ac:dyDescent="0.25">
      <c r="B429" t="s">
        <v>371</v>
      </c>
      <c r="C429">
        <v>12179</v>
      </c>
    </row>
    <row r="430" spans="2:3" x14ac:dyDescent="0.25">
      <c r="B430" t="s">
        <v>372</v>
      </c>
      <c r="C430">
        <v>32797</v>
      </c>
    </row>
    <row r="431" spans="2:3" x14ac:dyDescent="0.25">
      <c r="B431" t="s">
        <v>373</v>
      </c>
      <c r="C431">
        <v>3444</v>
      </c>
    </row>
    <row r="432" spans="2:3" x14ac:dyDescent="0.25">
      <c r="B432" t="s">
        <v>374</v>
      </c>
      <c r="C432">
        <v>11449</v>
      </c>
    </row>
    <row r="433" spans="2:3" x14ac:dyDescent="0.25">
      <c r="B433" t="s">
        <v>375</v>
      </c>
      <c r="C433">
        <v>20209</v>
      </c>
    </row>
    <row r="434" spans="2:3" x14ac:dyDescent="0.25">
      <c r="B434" t="s">
        <v>376</v>
      </c>
      <c r="C434">
        <v>3320</v>
      </c>
    </row>
    <row r="435" spans="2:3" x14ac:dyDescent="0.25">
      <c r="B435" t="s">
        <v>377</v>
      </c>
      <c r="C435">
        <v>3440</v>
      </c>
    </row>
    <row r="436" spans="2:3" x14ac:dyDescent="0.25">
      <c r="B436" t="s">
        <v>378</v>
      </c>
      <c r="C436">
        <v>57164</v>
      </c>
    </row>
    <row r="437" spans="2:3" x14ac:dyDescent="0.25">
      <c r="B437" t="s">
        <v>379</v>
      </c>
      <c r="C437">
        <v>25863</v>
      </c>
    </row>
    <row r="438" spans="2:3" x14ac:dyDescent="0.25">
      <c r="B438" t="s">
        <v>380</v>
      </c>
      <c r="C438">
        <v>3402</v>
      </c>
    </row>
    <row r="439" spans="2:3" x14ac:dyDescent="0.25">
      <c r="B439" t="s">
        <v>381</v>
      </c>
      <c r="C439">
        <v>24270</v>
      </c>
    </row>
    <row r="440" spans="2:3" x14ac:dyDescent="0.25">
      <c r="B440" t="s">
        <v>1854</v>
      </c>
      <c r="C440">
        <v>12193</v>
      </c>
    </row>
    <row r="441" spans="2:3" x14ac:dyDescent="0.25">
      <c r="B441" t="s">
        <v>382</v>
      </c>
      <c r="C441">
        <v>12196</v>
      </c>
    </row>
    <row r="442" spans="2:3" x14ac:dyDescent="0.25">
      <c r="B442" t="s">
        <v>383</v>
      </c>
      <c r="C442">
        <v>3895</v>
      </c>
    </row>
    <row r="443" spans="2:3" x14ac:dyDescent="0.25">
      <c r="B443" t="s">
        <v>384</v>
      </c>
      <c r="C443">
        <v>3433</v>
      </c>
    </row>
    <row r="444" spans="2:3" x14ac:dyDescent="0.25">
      <c r="B444" t="s">
        <v>385</v>
      </c>
      <c r="C444">
        <v>23594</v>
      </c>
    </row>
    <row r="445" spans="2:3" x14ac:dyDescent="0.25">
      <c r="B445" t="s">
        <v>386</v>
      </c>
      <c r="C445">
        <v>3311</v>
      </c>
    </row>
    <row r="446" spans="2:3" x14ac:dyDescent="0.25">
      <c r="B446" t="s">
        <v>387</v>
      </c>
      <c r="C446">
        <v>3350</v>
      </c>
    </row>
    <row r="447" spans="2:3" x14ac:dyDescent="0.25">
      <c r="B447" t="s">
        <v>388</v>
      </c>
      <c r="C447">
        <v>3351</v>
      </c>
    </row>
    <row r="448" spans="2:3" x14ac:dyDescent="0.25">
      <c r="B448" t="s">
        <v>389</v>
      </c>
      <c r="C448">
        <v>21059</v>
      </c>
    </row>
    <row r="449" spans="2:3" x14ac:dyDescent="0.25">
      <c r="B449" t="s">
        <v>390</v>
      </c>
      <c r="C449">
        <v>3422</v>
      </c>
    </row>
    <row r="450" spans="2:3" x14ac:dyDescent="0.25">
      <c r="B450" t="s">
        <v>391</v>
      </c>
      <c r="C450">
        <v>3419</v>
      </c>
    </row>
    <row r="451" spans="2:3" x14ac:dyDescent="0.25">
      <c r="B451" t="s">
        <v>392</v>
      </c>
      <c r="C451">
        <v>3416</v>
      </c>
    </row>
    <row r="452" spans="2:3" x14ac:dyDescent="0.25">
      <c r="B452" t="s">
        <v>393</v>
      </c>
      <c r="C452">
        <v>26261</v>
      </c>
    </row>
    <row r="453" spans="2:3" x14ac:dyDescent="0.25">
      <c r="B453" t="s">
        <v>394</v>
      </c>
      <c r="C453">
        <v>3425</v>
      </c>
    </row>
    <row r="454" spans="2:3" x14ac:dyDescent="0.25">
      <c r="B454" t="s">
        <v>395</v>
      </c>
      <c r="C454">
        <v>62450</v>
      </c>
    </row>
    <row r="455" spans="2:3" x14ac:dyDescent="0.25">
      <c r="B455" t="s">
        <v>396</v>
      </c>
      <c r="C455">
        <v>19761</v>
      </c>
    </row>
    <row r="456" spans="2:3" x14ac:dyDescent="0.25">
      <c r="B456" t="s">
        <v>397</v>
      </c>
      <c r="C456">
        <v>19766</v>
      </c>
    </row>
    <row r="457" spans="2:3" x14ac:dyDescent="0.25">
      <c r="B457" t="s">
        <v>398</v>
      </c>
      <c r="C457">
        <v>3431</v>
      </c>
    </row>
    <row r="458" spans="2:3" x14ac:dyDescent="0.25">
      <c r="B458" t="s">
        <v>399</v>
      </c>
      <c r="C458">
        <v>19922</v>
      </c>
    </row>
    <row r="459" spans="2:3" x14ac:dyDescent="0.25">
      <c r="B459" t="s">
        <v>400</v>
      </c>
      <c r="C459">
        <v>4411</v>
      </c>
    </row>
    <row r="460" spans="2:3" x14ac:dyDescent="0.25">
      <c r="B460" t="s">
        <v>401</v>
      </c>
      <c r="C460">
        <v>60377</v>
      </c>
    </row>
    <row r="461" spans="2:3" x14ac:dyDescent="0.25">
      <c r="B461" t="s">
        <v>402</v>
      </c>
      <c r="C461">
        <v>3349</v>
      </c>
    </row>
    <row r="462" spans="2:3" x14ac:dyDescent="0.25">
      <c r="B462" t="s">
        <v>403</v>
      </c>
      <c r="C462">
        <v>11572</v>
      </c>
    </row>
    <row r="463" spans="2:3" x14ac:dyDescent="0.25">
      <c r="B463" t="s">
        <v>404</v>
      </c>
      <c r="C463">
        <v>3408</v>
      </c>
    </row>
    <row r="464" spans="2:3" x14ac:dyDescent="0.25">
      <c r="B464" t="s">
        <v>405</v>
      </c>
      <c r="C464">
        <v>21789</v>
      </c>
    </row>
    <row r="465" spans="2:3" x14ac:dyDescent="0.25">
      <c r="B465" t="s">
        <v>406</v>
      </c>
      <c r="C465">
        <v>12201</v>
      </c>
    </row>
    <row r="466" spans="2:3" x14ac:dyDescent="0.25">
      <c r="B466" t="s">
        <v>407</v>
      </c>
      <c r="C466">
        <v>11084</v>
      </c>
    </row>
    <row r="467" spans="2:3" x14ac:dyDescent="0.25">
      <c r="B467" t="s">
        <v>408</v>
      </c>
      <c r="C467">
        <v>11083</v>
      </c>
    </row>
    <row r="468" spans="2:3" x14ac:dyDescent="0.25">
      <c r="B468" t="s">
        <v>409</v>
      </c>
      <c r="C468">
        <v>12210</v>
      </c>
    </row>
    <row r="469" spans="2:3" x14ac:dyDescent="0.25">
      <c r="B469" t="s">
        <v>410</v>
      </c>
      <c r="C469">
        <v>47873</v>
      </c>
    </row>
    <row r="470" spans="2:3" x14ac:dyDescent="0.25">
      <c r="B470" t="s">
        <v>411</v>
      </c>
      <c r="C470">
        <v>3303</v>
      </c>
    </row>
    <row r="471" spans="2:3" x14ac:dyDescent="0.25">
      <c r="B471" t="s">
        <v>412</v>
      </c>
      <c r="C471">
        <v>3301</v>
      </c>
    </row>
    <row r="472" spans="2:3" x14ac:dyDescent="0.25">
      <c r="B472" t="s">
        <v>413</v>
      </c>
      <c r="C472">
        <v>47870</v>
      </c>
    </row>
    <row r="473" spans="2:3" x14ac:dyDescent="0.25">
      <c r="B473" t="s">
        <v>414</v>
      </c>
      <c r="C473">
        <v>3302</v>
      </c>
    </row>
    <row r="474" spans="2:3" x14ac:dyDescent="0.25">
      <c r="B474" t="s">
        <v>415</v>
      </c>
      <c r="C474">
        <v>12213</v>
      </c>
    </row>
    <row r="475" spans="2:3" x14ac:dyDescent="0.25">
      <c r="B475" t="s">
        <v>416</v>
      </c>
      <c r="C475">
        <v>11082</v>
      </c>
    </row>
    <row r="476" spans="2:3" x14ac:dyDescent="0.25">
      <c r="B476" t="s">
        <v>417</v>
      </c>
      <c r="C476">
        <v>55034</v>
      </c>
    </row>
    <row r="477" spans="2:3" x14ac:dyDescent="0.25">
      <c r="B477" t="s">
        <v>418</v>
      </c>
      <c r="C477">
        <v>54827</v>
      </c>
    </row>
    <row r="478" spans="2:3" x14ac:dyDescent="0.25">
      <c r="B478" t="s">
        <v>1855</v>
      </c>
      <c r="C478">
        <v>3448</v>
      </c>
    </row>
    <row r="479" spans="2:3" x14ac:dyDescent="0.25">
      <c r="B479" t="s">
        <v>419</v>
      </c>
      <c r="C479">
        <v>3355</v>
      </c>
    </row>
    <row r="480" spans="2:3" x14ac:dyDescent="0.25">
      <c r="B480" t="s">
        <v>420</v>
      </c>
      <c r="C480">
        <v>12241</v>
      </c>
    </row>
    <row r="481" spans="2:3" x14ac:dyDescent="0.25">
      <c r="B481" t="s">
        <v>421</v>
      </c>
      <c r="C481">
        <v>3327</v>
      </c>
    </row>
    <row r="482" spans="2:3" x14ac:dyDescent="0.25">
      <c r="B482" t="s">
        <v>422</v>
      </c>
      <c r="C482">
        <v>43728</v>
      </c>
    </row>
    <row r="483" spans="2:3" x14ac:dyDescent="0.25">
      <c r="B483" t="s">
        <v>1856</v>
      </c>
      <c r="C483">
        <v>12194</v>
      </c>
    </row>
    <row r="484" spans="2:3" x14ac:dyDescent="0.25">
      <c r="B484" t="s">
        <v>423</v>
      </c>
      <c r="C484">
        <v>3373</v>
      </c>
    </row>
    <row r="485" spans="2:3" x14ac:dyDescent="0.25">
      <c r="B485" t="s">
        <v>1857</v>
      </c>
      <c r="C485">
        <v>3365</v>
      </c>
    </row>
    <row r="486" spans="2:3" x14ac:dyDescent="0.25">
      <c r="B486" t="s">
        <v>1858</v>
      </c>
      <c r="C486">
        <v>13069</v>
      </c>
    </row>
    <row r="487" spans="2:3" x14ac:dyDescent="0.25">
      <c r="B487" t="s">
        <v>1859</v>
      </c>
      <c r="C487">
        <v>3364</v>
      </c>
    </row>
    <row r="488" spans="2:3" x14ac:dyDescent="0.25">
      <c r="B488" t="s">
        <v>1860</v>
      </c>
      <c r="C488">
        <v>20127</v>
      </c>
    </row>
    <row r="489" spans="2:3" x14ac:dyDescent="0.25">
      <c r="B489" t="s">
        <v>424</v>
      </c>
      <c r="C489">
        <v>37797</v>
      </c>
    </row>
    <row r="490" spans="2:3" x14ac:dyDescent="0.25">
      <c r="B490" t="s">
        <v>425</v>
      </c>
      <c r="C490">
        <v>37798</v>
      </c>
    </row>
    <row r="491" spans="2:3" x14ac:dyDescent="0.25">
      <c r="B491" t="s">
        <v>426</v>
      </c>
      <c r="C491">
        <v>37799</v>
      </c>
    </row>
    <row r="492" spans="2:3" x14ac:dyDescent="0.25">
      <c r="B492" t="s">
        <v>427</v>
      </c>
      <c r="C492">
        <v>37796</v>
      </c>
    </row>
    <row r="493" spans="2:3" x14ac:dyDescent="0.25">
      <c r="B493" t="s">
        <v>428</v>
      </c>
      <c r="C493">
        <v>24268</v>
      </c>
    </row>
    <row r="494" spans="2:3" x14ac:dyDescent="0.25">
      <c r="B494" t="s">
        <v>429</v>
      </c>
      <c r="C494">
        <v>40573</v>
      </c>
    </row>
    <row r="495" spans="2:3" x14ac:dyDescent="0.25">
      <c r="B495" t="s">
        <v>430</v>
      </c>
      <c r="C495">
        <v>3315</v>
      </c>
    </row>
    <row r="496" spans="2:3" x14ac:dyDescent="0.25">
      <c r="B496" t="s">
        <v>431</v>
      </c>
      <c r="C496">
        <v>3551</v>
      </c>
    </row>
    <row r="497" spans="2:3" x14ac:dyDescent="0.25">
      <c r="B497" t="s">
        <v>1861</v>
      </c>
      <c r="C497">
        <v>22172</v>
      </c>
    </row>
    <row r="498" spans="2:3" x14ac:dyDescent="0.25">
      <c r="B498" t="s">
        <v>432</v>
      </c>
      <c r="C498">
        <v>27906</v>
      </c>
    </row>
    <row r="499" spans="2:3" x14ac:dyDescent="0.25">
      <c r="B499" t="s">
        <v>433</v>
      </c>
      <c r="C499">
        <v>3420</v>
      </c>
    </row>
    <row r="500" spans="2:3" x14ac:dyDescent="0.25">
      <c r="B500" t="s">
        <v>1862</v>
      </c>
      <c r="C500">
        <v>32856</v>
      </c>
    </row>
    <row r="501" spans="2:3" x14ac:dyDescent="0.25">
      <c r="B501" t="s">
        <v>434</v>
      </c>
      <c r="C501">
        <v>22043</v>
      </c>
    </row>
    <row r="502" spans="2:3" x14ac:dyDescent="0.25">
      <c r="B502" t="s">
        <v>435</v>
      </c>
      <c r="C502">
        <v>23123</v>
      </c>
    </row>
    <row r="503" spans="2:3" x14ac:dyDescent="0.25">
      <c r="B503" t="s">
        <v>1863</v>
      </c>
      <c r="C503">
        <v>56632</v>
      </c>
    </row>
    <row r="504" spans="2:3" x14ac:dyDescent="0.25">
      <c r="B504" t="s">
        <v>436</v>
      </c>
      <c r="C504">
        <v>20433</v>
      </c>
    </row>
    <row r="505" spans="2:3" x14ac:dyDescent="0.25">
      <c r="B505" t="s">
        <v>437</v>
      </c>
      <c r="C505">
        <v>3429</v>
      </c>
    </row>
    <row r="506" spans="2:3" x14ac:dyDescent="0.25">
      <c r="B506" t="s">
        <v>438</v>
      </c>
      <c r="C506">
        <v>20314</v>
      </c>
    </row>
    <row r="507" spans="2:3" x14ac:dyDescent="0.25">
      <c r="B507" t="s">
        <v>439</v>
      </c>
      <c r="C507">
        <v>19921</v>
      </c>
    </row>
    <row r="508" spans="2:3" x14ac:dyDescent="0.25">
      <c r="B508" t="s">
        <v>1864</v>
      </c>
      <c r="C508">
        <v>28261</v>
      </c>
    </row>
    <row r="509" spans="2:3" x14ac:dyDescent="0.25">
      <c r="B509" t="s">
        <v>1865</v>
      </c>
      <c r="C509">
        <v>11015</v>
      </c>
    </row>
    <row r="510" spans="2:3" x14ac:dyDescent="0.25">
      <c r="B510" t="s">
        <v>440</v>
      </c>
      <c r="C510">
        <v>22809</v>
      </c>
    </row>
    <row r="511" spans="2:3" x14ac:dyDescent="0.25">
      <c r="B511" t="s">
        <v>441</v>
      </c>
      <c r="C511">
        <v>11566</v>
      </c>
    </row>
    <row r="512" spans="2:3" x14ac:dyDescent="0.25">
      <c r="B512" t="s">
        <v>442</v>
      </c>
      <c r="C512">
        <v>28164</v>
      </c>
    </row>
    <row r="513" spans="2:3" x14ac:dyDescent="0.25">
      <c r="B513" t="s">
        <v>443</v>
      </c>
      <c r="C513">
        <v>20213</v>
      </c>
    </row>
    <row r="514" spans="2:3" x14ac:dyDescent="0.25">
      <c r="B514" t="s">
        <v>444</v>
      </c>
      <c r="C514">
        <v>3325</v>
      </c>
    </row>
    <row r="515" spans="2:3" x14ac:dyDescent="0.25">
      <c r="B515" t="s">
        <v>1866</v>
      </c>
      <c r="C515">
        <v>28604</v>
      </c>
    </row>
    <row r="516" spans="2:3" x14ac:dyDescent="0.25">
      <c r="B516" t="s">
        <v>445</v>
      </c>
      <c r="C516">
        <v>3443</v>
      </c>
    </row>
    <row r="517" spans="2:3" x14ac:dyDescent="0.25">
      <c r="B517" t="s">
        <v>446</v>
      </c>
      <c r="C517">
        <v>3317</v>
      </c>
    </row>
    <row r="518" spans="2:3" x14ac:dyDescent="0.25">
      <c r="B518" t="s">
        <v>447</v>
      </c>
      <c r="C518">
        <v>19719</v>
      </c>
    </row>
    <row r="519" spans="2:3" x14ac:dyDescent="0.25">
      <c r="B519" t="s">
        <v>448</v>
      </c>
      <c r="C519">
        <v>52308</v>
      </c>
    </row>
    <row r="520" spans="2:3" x14ac:dyDescent="0.25">
      <c r="B520" t="s">
        <v>449</v>
      </c>
      <c r="C520">
        <v>52307</v>
      </c>
    </row>
    <row r="521" spans="2:3" x14ac:dyDescent="0.25">
      <c r="B521" t="s">
        <v>450</v>
      </c>
      <c r="C521">
        <v>18580</v>
      </c>
    </row>
    <row r="522" spans="2:3" x14ac:dyDescent="0.25">
      <c r="B522" t="s">
        <v>451</v>
      </c>
      <c r="C522">
        <v>46152</v>
      </c>
    </row>
    <row r="523" spans="2:3" x14ac:dyDescent="0.25">
      <c r="B523" t="s">
        <v>452</v>
      </c>
      <c r="C523">
        <v>46154</v>
      </c>
    </row>
    <row r="524" spans="2:3" x14ac:dyDescent="0.25">
      <c r="B524" t="s">
        <v>453</v>
      </c>
      <c r="C524">
        <v>55025</v>
      </c>
    </row>
    <row r="525" spans="2:3" x14ac:dyDescent="0.25">
      <c r="B525" t="s">
        <v>454</v>
      </c>
      <c r="C525">
        <v>60379</v>
      </c>
    </row>
    <row r="526" spans="2:3" x14ac:dyDescent="0.25">
      <c r="B526" t="s">
        <v>1867</v>
      </c>
      <c r="C526">
        <v>12195</v>
      </c>
    </row>
    <row r="527" spans="2:3" x14ac:dyDescent="0.25">
      <c r="B527" t="s">
        <v>455</v>
      </c>
      <c r="C527">
        <v>3447</v>
      </c>
    </row>
    <row r="528" spans="2:3" x14ac:dyDescent="0.25">
      <c r="B528" t="s">
        <v>456</v>
      </c>
      <c r="C528">
        <v>55511</v>
      </c>
    </row>
    <row r="529" spans="2:3" x14ac:dyDescent="0.25">
      <c r="B529" t="s">
        <v>457</v>
      </c>
      <c r="C529">
        <v>54841</v>
      </c>
    </row>
    <row r="530" spans="2:3" x14ac:dyDescent="0.25">
      <c r="B530" t="s">
        <v>458</v>
      </c>
      <c r="C530">
        <v>54840</v>
      </c>
    </row>
    <row r="531" spans="2:3" x14ac:dyDescent="0.25">
      <c r="B531" t="s">
        <v>459</v>
      </c>
      <c r="C531">
        <v>55033</v>
      </c>
    </row>
    <row r="532" spans="2:3" x14ac:dyDescent="0.25">
      <c r="B532" t="s">
        <v>460</v>
      </c>
      <c r="C532">
        <v>20315</v>
      </c>
    </row>
    <row r="533" spans="2:3" x14ac:dyDescent="0.25">
      <c r="B533" t="s">
        <v>461</v>
      </c>
      <c r="C533">
        <v>3455</v>
      </c>
    </row>
    <row r="534" spans="2:3" x14ac:dyDescent="0.25">
      <c r="B534" t="s">
        <v>462</v>
      </c>
      <c r="C534">
        <v>19767</v>
      </c>
    </row>
    <row r="535" spans="2:3" x14ac:dyDescent="0.25">
      <c r="B535" t="s">
        <v>463</v>
      </c>
      <c r="C535">
        <v>3434</v>
      </c>
    </row>
    <row r="536" spans="2:3" x14ac:dyDescent="0.25">
      <c r="B536" t="s">
        <v>464</v>
      </c>
      <c r="C536">
        <v>3318</v>
      </c>
    </row>
    <row r="537" spans="2:3" x14ac:dyDescent="0.25">
      <c r="B537" t="s">
        <v>465</v>
      </c>
      <c r="C537">
        <v>16596</v>
      </c>
    </row>
    <row r="538" spans="2:3" x14ac:dyDescent="0.25">
      <c r="B538" t="s">
        <v>466</v>
      </c>
      <c r="C538">
        <v>11574</v>
      </c>
    </row>
    <row r="539" spans="2:3" x14ac:dyDescent="0.25">
      <c r="B539" t="s">
        <v>467</v>
      </c>
      <c r="C539">
        <v>41410</v>
      </c>
    </row>
    <row r="540" spans="2:3" x14ac:dyDescent="0.25">
      <c r="B540" t="s">
        <v>468</v>
      </c>
      <c r="C540">
        <v>32435</v>
      </c>
    </row>
    <row r="541" spans="2:3" x14ac:dyDescent="0.25">
      <c r="B541" t="s">
        <v>469</v>
      </c>
      <c r="C541">
        <v>41409</v>
      </c>
    </row>
    <row r="542" spans="2:3" x14ac:dyDescent="0.25">
      <c r="B542" t="s">
        <v>470</v>
      </c>
      <c r="C542">
        <v>21668</v>
      </c>
    </row>
    <row r="543" spans="2:3" x14ac:dyDescent="0.25">
      <c r="B543" t="s">
        <v>471</v>
      </c>
      <c r="C543">
        <v>23124</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f U Q 5 W P R 0 D 3 a k A A A A 9 g A A A B I A H A B D b 2 5 m a W c v U G F j a 2 F n Z S 5 4 b W w g o h g A K K A U A A A A A A A A A A A A A A A A A A A A A A A A A A A A h Y 8 x D o I w G I W v Q r r T l m o M I a U M r p K Y E I 1 r U y o 0 w o + h x X I 3 B 4 / k F c Q o 6 u b 4 v v c N 7 9 2 v N 5 6 N b R N c d G 9 N B y m K M E W B B t W V B q o U D e 4 Y x i g T f C v V S V Y 6 m G S w y W j L F N X O n R N C v P f Y L 3 D X V 4 R R G p F D v i l U r V u J P r L 5 L 4 c G r J O g N B J 8 / x o j G I 7 Y E q 9 Y j C k n M + S 5 g a / A p r 3 P 9 g f y 9 d C 4 o d d C Q 7 g r O J k j J + 8 P 4 g F Q S w M E F A A C A A g A f U Q 5 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H 1 E O V g o i k e 4 D g A A A B E A A A A T A B w A R m 9 y b X V s Y X M v U 2 V j d G l v b j E u b S C i G A A o o B Q A A A A A A A A A A A A A A A A A A A A A A A A A A A A r T k 0 u y c z P U w i G 0 I b W A F B L A Q I t A B Q A A g A I A H 1 E O V j 0 d A 9 2 p A A A A P Y A A A A S A A A A A A A A A A A A A A A A A A A A A A B D b 2 5 m a W c v U G F j a 2 F n Z S 5 4 b W x Q S w E C L Q A U A A I A C A B 9 R D l Y D 8 r p q 6 Q A A A D p A A A A E w A A A A A A A A A A A A A A A A D w A A A A W 0 N v b n R l b n R f V H l w Z X N d L n h t b F B L A Q I t A B Q A A g A I A H 1 E O V g 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A H h N r n L z h K T o 3 s X d L 2 H P f z A A A A A A I A A A A A A B B m A A A A A Q A A I A A A A J p z 8 B q 4 a v 8 u R U G S z J l N v D r q l N I c 8 / 6 a 1 N F B / 9 F 6 d / d O A A A A A A 6 A A A A A A g A A I A A A A M b j J h k k q 4 p Y g 8 h T h H 1 + S g O T A B A r C i L 6 X U R g Q Z H t g p w e U A A A A I u P g 5 E g 0 n f O d 9 U c E J G L e W L j l f 2 p O m r k 8 c 6 e z 4 j i F F t x s e p J d e 4 0 I D p w 8 1 C l M S e k O p 3 n r 1 m i c L R o E 9 4 u O Q l 0 N 8 Q 5 g 3 9 q G e 6 R B C p 1 G W I z Y O A 0 Q A A A A H X y I h h V 5 r D Q d a P b 5 A p Q L 5 b 9 / l q W 4 6 + y p 0 Q n U M J D S N A l k + 0 h z K C L F v / 2 + Q C Y Y I 0 a 6 G E h o a H 6 o j C y o P f A I 4 A m T i 8 = < / D a t a M a s h u p > 
</file>

<file path=customXml/itemProps1.xml><?xml version="1.0" encoding="utf-8"?>
<ds:datastoreItem xmlns:ds="http://schemas.openxmlformats.org/officeDocument/2006/customXml" ds:itemID="{AD962128-31C7-4C95-8F29-1F74C8E1013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EVE_Uni_SRP</vt:lpstr>
      <vt:lpstr>Alpha_SRP</vt:lpstr>
      <vt:lpstr>Sheet1</vt:lpstr>
      <vt:lpstr>AlphaSkills</vt:lpstr>
      <vt:lpstr>Magic_14</vt:lpstr>
      <vt:lpstr>FullList</vt:lpstr>
      <vt:lpstr>Sheet2</vt:lpstr>
      <vt:lpstr>Skill2TypeID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Jaime F Moraga</dc:creator>
  <cp:lastModifiedBy>Jaime F Moraga</cp:lastModifiedBy>
  <dcterms:created xsi:type="dcterms:W3CDTF">2024-01-24T00:29:32Z</dcterms:created>
  <dcterms:modified xsi:type="dcterms:W3CDTF">2024-01-25T19:07:57Z</dcterms:modified>
</cp:coreProperties>
</file>